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24226"/>
  <mc:AlternateContent xmlns:mc="http://schemas.openxmlformats.org/markup-compatibility/2006">
    <mc:Choice Requires="x15">
      <x15ac:absPath xmlns:x15ac="http://schemas.microsoft.com/office/spreadsheetml/2010/11/ac" url="C:\Users\user\Downloads\OBRA CÂMARA\"/>
    </mc:Choice>
  </mc:AlternateContent>
  <xr:revisionPtr revIDLastSave="0" documentId="13_ncr:1_{08FAEABE-D4FD-4938-B4EF-AA223815F6E9}" xr6:coauthVersionLast="47" xr6:coauthVersionMax="47" xr10:uidLastSave="{00000000-0000-0000-0000-000000000000}"/>
  <bookViews>
    <workbookView xWindow="-120" yWindow="-120" windowWidth="20730" windowHeight="11160" firstSheet="1" activeTab="2" xr2:uid="{00000000-000D-0000-FFFF-FFFF00000000}"/>
  </bookViews>
  <sheets>
    <sheet name="Table 1 (2)" sheetId="2" state="hidden" r:id="rId1"/>
    <sheet name="MEMÓRIA " sheetId="1" r:id="rId2"/>
    <sheet name="aditivo " sheetId="3" r:id="rId3"/>
    <sheet name="SINAPI" sheetId="6" state="hidden" r:id="rId4"/>
    <sheet name="Planilha1" sheetId="9" state="hidden" r:id="rId5"/>
    <sheet name="aditivo  (2)" sheetId="11" state="hidden" r:id="rId6"/>
  </sheets>
  <definedNames>
    <definedName name="_FilterDatabase" localSheetId="2" hidden="1">'aditivo '!$M$1:$M$109</definedName>
    <definedName name="_FilterDatabase" localSheetId="5" hidden="1">'aditivo  (2)'!$G$1:$G$102</definedName>
    <definedName name="_FilterDatabase" localSheetId="1" hidden="1">'MEMÓRIA '!$C$519:$C$750</definedName>
    <definedName name="_xlnm.Print_Area" localSheetId="1">'MEMÓRIA '!$A$1:$G$925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6" i="3" l="1"/>
  <c r="G133" i="3"/>
  <c r="I133" i="3"/>
  <c r="J133" i="3" s="1"/>
  <c r="K133" i="3"/>
  <c r="L133" i="3" s="1"/>
  <c r="N133" i="3"/>
  <c r="N111" i="3" l="1"/>
  <c r="N112" i="3"/>
  <c r="N113" i="3"/>
  <c r="N114" i="3"/>
  <c r="N115" i="3"/>
  <c r="N116" i="3"/>
  <c r="N117" i="3"/>
  <c r="N118" i="3"/>
  <c r="N119" i="3"/>
  <c r="N120" i="3"/>
  <c r="N121" i="3"/>
  <c r="N122" i="3"/>
  <c r="N123" i="3"/>
  <c r="N124" i="3"/>
  <c r="N125" i="3"/>
  <c r="N126" i="3"/>
  <c r="N127" i="3"/>
  <c r="N128" i="3"/>
  <c r="N129" i="3"/>
  <c r="N130" i="3"/>
  <c r="N131" i="3"/>
  <c r="N132" i="3"/>
  <c r="N110" i="3"/>
  <c r="G132" i="3"/>
  <c r="G131" i="3"/>
  <c r="G130" i="3"/>
  <c r="G129" i="3"/>
  <c r="G128" i="3"/>
  <c r="G127" i="3"/>
  <c r="G126" i="3"/>
  <c r="G125" i="3"/>
  <c r="G124" i="3"/>
  <c r="G123" i="3"/>
  <c r="G122" i="3"/>
  <c r="G121" i="3"/>
  <c r="G120" i="3"/>
  <c r="G119" i="3"/>
  <c r="G118" i="3"/>
  <c r="G117" i="3"/>
  <c r="G116" i="3"/>
  <c r="G115" i="3"/>
  <c r="G114" i="3"/>
  <c r="G113" i="3"/>
  <c r="G112" i="3"/>
  <c r="G111" i="3"/>
  <c r="G110" i="3"/>
  <c r="G101" i="3"/>
  <c r="G100" i="3"/>
  <c r="G98" i="3"/>
  <c r="G97" i="3"/>
  <c r="G96" i="3"/>
  <c r="G95" i="3"/>
  <c r="G93" i="3"/>
  <c r="G92" i="3" s="1"/>
  <c r="G91" i="3"/>
  <c r="G90" i="3"/>
  <c r="G89" i="3"/>
  <c r="G88" i="3"/>
  <c r="G87" i="3"/>
  <c r="G86" i="3"/>
  <c r="G84" i="3"/>
  <c r="G83" i="3"/>
  <c r="G82" i="3"/>
  <c r="G81" i="3"/>
  <c r="G80" i="3"/>
  <c r="G79" i="3"/>
  <c r="G78" i="3"/>
  <c r="G77" i="3"/>
  <c r="G75" i="3"/>
  <c r="G74" i="3"/>
  <c r="G73" i="3"/>
  <c r="G72" i="3"/>
  <c r="G71" i="3"/>
  <c r="G69" i="3"/>
  <c r="G68" i="3"/>
  <c r="G67" i="3"/>
  <c r="G65" i="3"/>
  <c r="G64" i="3"/>
  <c r="G63" i="3"/>
  <c r="G62" i="3"/>
  <c r="G60" i="3"/>
  <c r="G59" i="3"/>
  <c r="G58" i="3"/>
  <c r="G56" i="3"/>
  <c r="G55" i="3"/>
  <c r="G54" i="3"/>
  <c r="G53" i="3"/>
  <c r="G52" i="3"/>
  <c r="G51" i="3"/>
  <c r="G50" i="3"/>
  <c r="G48" i="3"/>
  <c r="G47" i="3"/>
  <c r="G46" i="3"/>
  <c r="G45" i="3"/>
  <c r="G44" i="3"/>
  <c r="G43" i="3"/>
  <c r="G42" i="3"/>
  <c r="G41" i="3"/>
  <c r="G40" i="3"/>
  <c r="G39" i="3"/>
  <c r="G37" i="3"/>
  <c r="G36" i="3"/>
  <c r="G35" i="3"/>
  <c r="G34" i="3"/>
  <c r="G33" i="3"/>
  <c r="G32" i="3"/>
  <c r="G31" i="3"/>
  <c r="G30" i="3"/>
  <c r="G29" i="3"/>
  <c r="G28" i="3"/>
  <c r="G27" i="3"/>
  <c r="G25" i="3"/>
  <c r="G24" i="3"/>
  <c r="G23" i="3"/>
  <c r="G22" i="3"/>
  <c r="G21" i="3"/>
  <c r="G20" i="3"/>
  <c r="G19" i="3"/>
  <c r="G18" i="3"/>
  <c r="G17" i="3"/>
  <c r="G16" i="3"/>
  <c r="G15" i="3"/>
  <c r="G14" i="3"/>
  <c r="G13" i="3"/>
  <c r="G12" i="3"/>
  <c r="G11" i="3"/>
  <c r="G9" i="3"/>
  <c r="G8" i="3"/>
  <c r="G7" i="3"/>
  <c r="N59" i="3"/>
  <c r="K132" i="3"/>
  <c r="L132" i="3" s="1"/>
  <c r="I132" i="3"/>
  <c r="J132" i="3" s="1"/>
  <c r="K131" i="3"/>
  <c r="L131" i="3" s="1"/>
  <c r="I131" i="3"/>
  <c r="J131" i="3" s="1"/>
  <c r="K130" i="3"/>
  <c r="L130" i="3" s="1"/>
  <c r="I130" i="3"/>
  <c r="J130" i="3" s="1"/>
  <c r="K129" i="3"/>
  <c r="L129" i="3" s="1"/>
  <c r="I129" i="3"/>
  <c r="J129" i="3" s="1"/>
  <c r="K128" i="3"/>
  <c r="L128" i="3" s="1"/>
  <c r="I128" i="3"/>
  <c r="J128" i="3" s="1"/>
  <c r="K127" i="3"/>
  <c r="L127" i="3" s="1"/>
  <c r="I127" i="3"/>
  <c r="J127" i="3" s="1"/>
  <c r="K126" i="3"/>
  <c r="L126" i="3" s="1"/>
  <c r="I126" i="3"/>
  <c r="J126" i="3" s="1"/>
  <c r="K125" i="3"/>
  <c r="L125" i="3" s="1"/>
  <c r="I125" i="3"/>
  <c r="J125" i="3" s="1"/>
  <c r="K124" i="3"/>
  <c r="L124" i="3" s="1"/>
  <c r="I124" i="3"/>
  <c r="J124" i="3" s="1"/>
  <c r="K123" i="3"/>
  <c r="L123" i="3" s="1"/>
  <c r="I123" i="3"/>
  <c r="J123" i="3" s="1"/>
  <c r="K122" i="3"/>
  <c r="L122" i="3" s="1"/>
  <c r="I122" i="3"/>
  <c r="J122" i="3" s="1"/>
  <c r="K121" i="3"/>
  <c r="L121" i="3" s="1"/>
  <c r="I121" i="3"/>
  <c r="J121" i="3" s="1"/>
  <c r="K120" i="3"/>
  <c r="L120" i="3" s="1"/>
  <c r="I120" i="3"/>
  <c r="J120" i="3" s="1"/>
  <c r="K119" i="3"/>
  <c r="L119" i="3" s="1"/>
  <c r="I119" i="3"/>
  <c r="J119" i="3" s="1"/>
  <c r="K118" i="3"/>
  <c r="L118" i="3" s="1"/>
  <c r="I118" i="3"/>
  <c r="J118" i="3" s="1"/>
  <c r="K117" i="3"/>
  <c r="L117" i="3" s="1"/>
  <c r="I117" i="3"/>
  <c r="J117" i="3" s="1"/>
  <c r="K116" i="3"/>
  <c r="L116" i="3" s="1"/>
  <c r="I116" i="3"/>
  <c r="J116" i="3" s="1"/>
  <c r="K115" i="3"/>
  <c r="L115" i="3" s="1"/>
  <c r="I115" i="3"/>
  <c r="J115" i="3" s="1"/>
  <c r="K114" i="3"/>
  <c r="L114" i="3" s="1"/>
  <c r="I114" i="3"/>
  <c r="J114" i="3" s="1"/>
  <c r="K113" i="3"/>
  <c r="L113" i="3" s="1"/>
  <c r="I113" i="3"/>
  <c r="J113" i="3" s="1"/>
  <c r="K112" i="3"/>
  <c r="L112" i="3" s="1"/>
  <c r="I112" i="3"/>
  <c r="J112" i="3" s="1"/>
  <c r="K111" i="3"/>
  <c r="L111" i="3" s="1"/>
  <c r="I111" i="3"/>
  <c r="J111" i="3" s="1"/>
  <c r="K110" i="3"/>
  <c r="L110" i="3" s="1"/>
  <c r="I110" i="3"/>
  <c r="J110" i="3" s="1"/>
  <c r="J109" i="3" s="1"/>
  <c r="K59" i="3"/>
  <c r="L59" i="3" s="1"/>
  <c r="I59" i="3"/>
  <c r="J59" i="3" s="1"/>
  <c r="S125" i="11"/>
  <c r="I125" i="11"/>
  <c r="N125" i="11" s="1"/>
  <c r="N124" i="11"/>
  <c r="I124" i="11"/>
  <c r="J124" i="11" s="1"/>
  <c r="N123" i="11"/>
  <c r="J123" i="11"/>
  <c r="I123" i="11"/>
  <c r="I122" i="11"/>
  <c r="N122" i="11" s="1"/>
  <c r="I121" i="11"/>
  <c r="N121" i="11" s="1"/>
  <c r="N120" i="11"/>
  <c r="I120" i="11"/>
  <c r="J120" i="11" s="1"/>
  <c r="N119" i="11"/>
  <c r="J119" i="11"/>
  <c r="I119" i="11"/>
  <c r="I118" i="11"/>
  <c r="N118" i="11" s="1"/>
  <c r="I117" i="11"/>
  <c r="N117" i="11" s="1"/>
  <c r="N116" i="11"/>
  <c r="I116" i="11"/>
  <c r="J116" i="11" s="1"/>
  <c r="N115" i="11"/>
  <c r="J115" i="11"/>
  <c r="I115" i="11"/>
  <c r="I114" i="11"/>
  <c r="J114" i="11" s="1"/>
  <c r="I113" i="11"/>
  <c r="N113" i="11" s="1"/>
  <c r="N112" i="11"/>
  <c r="I112" i="11"/>
  <c r="J112" i="11" s="1"/>
  <c r="N111" i="11"/>
  <c r="J111" i="11"/>
  <c r="I111" i="11"/>
  <c r="I110" i="11"/>
  <c r="N110" i="11" s="1"/>
  <c r="I109" i="11"/>
  <c r="N109" i="11" s="1"/>
  <c r="N108" i="11"/>
  <c r="J108" i="11"/>
  <c r="I108" i="11"/>
  <c r="N107" i="11"/>
  <c r="J107" i="11"/>
  <c r="I107" i="11"/>
  <c r="I106" i="11"/>
  <c r="J106" i="11" s="1"/>
  <c r="I105" i="11"/>
  <c r="N105" i="11" s="1"/>
  <c r="N104" i="11"/>
  <c r="J104" i="11"/>
  <c r="I104" i="11"/>
  <c r="N103" i="11"/>
  <c r="J103" i="11"/>
  <c r="I103" i="11"/>
  <c r="N100" i="11"/>
  <c r="J100" i="11"/>
  <c r="I100" i="11"/>
  <c r="H100" i="11"/>
  <c r="N99" i="11"/>
  <c r="J99" i="11"/>
  <c r="J98" i="11" s="1"/>
  <c r="I99" i="11"/>
  <c r="H99" i="11"/>
  <c r="N98" i="11"/>
  <c r="I97" i="11"/>
  <c r="J97" i="11" s="1"/>
  <c r="H97" i="11"/>
  <c r="N97" i="11" s="1"/>
  <c r="I96" i="11"/>
  <c r="J96" i="11" s="1"/>
  <c r="H96" i="11"/>
  <c r="N96" i="11" s="1"/>
  <c r="I95" i="11"/>
  <c r="J95" i="11" s="1"/>
  <c r="H95" i="11"/>
  <c r="N95" i="11" s="1"/>
  <c r="I94" i="11"/>
  <c r="J94" i="11" s="1"/>
  <c r="J93" i="11" s="1"/>
  <c r="H94" i="11"/>
  <c r="N94" i="11" s="1"/>
  <c r="N92" i="11"/>
  <c r="N91" i="11" s="1"/>
  <c r="J92" i="11"/>
  <c r="J91" i="11" s="1"/>
  <c r="I92" i="11"/>
  <c r="H92" i="11"/>
  <c r="I90" i="11"/>
  <c r="J90" i="11" s="1"/>
  <c r="H90" i="11"/>
  <c r="N90" i="11" s="1"/>
  <c r="I89" i="11"/>
  <c r="J89" i="11" s="1"/>
  <c r="H89" i="11"/>
  <c r="N89" i="11" s="1"/>
  <c r="I88" i="11"/>
  <c r="J88" i="11" s="1"/>
  <c r="H88" i="11"/>
  <c r="N88" i="11" s="1"/>
  <c r="I87" i="11"/>
  <c r="J87" i="11" s="1"/>
  <c r="H87" i="11"/>
  <c r="N87" i="11" s="1"/>
  <c r="I86" i="11"/>
  <c r="J86" i="11" s="1"/>
  <c r="H86" i="11"/>
  <c r="N86" i="11" s="1"/>
  <c r="I85" i="11"/>
  <c r="J85" i="11" s="1"/>
  <c r="H85" i="11"/>
  <c r="N85" i="11" s="1"/>
  <c r="N83" i="11"/>
  <c r="J83" i="11"/>
  <c r="I83" i="11"/>
  <c r="H83" i="11"/>
  <c r="N82" i="11"/>
  <c r="J82" i="11"/>
  <c r="I82" i="11"/>
  <c r="H82" i="11"/>
  <c r="N81" i="11"/>
  <c r="J81" i="11"/>
  <c r="I81" i="11"/>
  <c r="H81" i="11"/>
  <c r="N80" i="11"/>
  <c r="J80" i="11"/>
  <c r="I80" i="11"/>
  <c r="H80" i="11"/>
  <c r="N79" i="11"/>
  <c r="J79" i="11"/>
  <c r="I79" i="11"/>
  <c r="H79" i="11"/>
  <c r="N78" i="11"/>
  <c r="J78" i="11"/>
  <c r="I78" i="11"/>
  <c r="H78" i="11"/>
  <c r="N77" i="11"/>
  <c r="J77" i="11"/>
  <c r="I77" i="11"/>
  <c r="H77" i="11"/>
  <c r="N76" i="11"/>
  <c r="J76" i="11"/>
  <c r="I76" i="11"/>
  <c r="H76" i="11"/>
  <c r="N75" i="11"/>
  <c r="J75" i="11"/>
  <c r="I74" i="11"/>
  <c r="J74" i="11" s="1"/>
  <c r="H74" i="11"/>
  <c r="N74" i="11" s="1"/>
  <c r="I73" i="11"/>
  <c r="J73" i="11" s="1"/>
  <c r="H73" i="11"/>
  <c r="N73" i="11" s="1"/>
  <c r="I72" i="11"/>
  <c r="J72" i="11" s="1"/>
  <c r="H72" i="11"/>
  <c r="N72" i="11" s="1"/>
  <c r="I71" i="11"/>
  <c r="J71" i="11" s="1"/>
  <c r="H71" i="11"/>
  <c r="N71" i="11" s="1"/>
  <c r="I70" i="11"/>
  <c r="J70" i="11" s="1"/>
  <c r="H70" i="11"/>
  <c r="N70" i="11" s="1"/>
  <c r="N68" i="11"/>
  <c r="J68" i="11"/>
  <c r="I68" i="11"/>
  <c r="H68" i="11"/>
  <c r="N67" i="11"/>
  <c r="J67" i="11"/>
  <c r="I67" i="11"/>
  <c r="H67" i="11"/>
  <c r="N66" i="11"/>
  <c r="J66" i="11"/>
  <c r="I66" i="11"/>
  <c r="H66" i="11"/>
  <c r="N65" i="11"/>
  <c r="J65" i="11"/>
  <c r="I64" i="11"/>
  <c r="J64" i="11" s="1"/>
  <c r="H64" i="11"/>
  <c r="N64" i="11" s="1"/>
  <c r="I63" i="11"/>
  <c r="J63" i="11" s="1"/>
  <c r="H63" i="11"/>
  <c r="N63" i="11" s="1"/>
  <c r="I62" i="11"/>
  <c r="J62" i="11" s="1"/>
  <c r="H62" i="11"/>
  <c r="N62" i="11" s="1"/>
  <c r="I61" i="11"/>
  <c r="J61" i="11" s="1"/>
  <c r="J60" i="11" s="1"/>
  <c r="H61" i="11"/>
  <c r="N61" i="11" s="1"/>
  <c r="N60" i="11" s="1"/>
  <c r="N59" i="11"/>
  <c r="J59" i="11"/>
  <c r="I59" i="11"/>
  <c r="H59" i="11"/>
  <c r="N58" i="11"/>
  <c r="J58" i="11"/>
  <c r="I58" i="11"/>
  <c r="I57" i="11"/>
  <c r="J57" i="11" s="1"/>
  <c r="J56" i="11" s="1"/>
  <c r="H57" i="11"/>
  <c r="N55" i="11"/>
  <c r="J55" i="11"/>
  <c r="I55" i="11"/>
  <c r="H55" i="11"/>
  <c r="N54" i="11"/>
  <c r="J54" i="11"/>
  <c r="I54" i="11"/>
  <c r="H54" i="11"/>
  <c r="N53" i="11"/>
  <c r="J53" i="11"/>
  <c r="I53" i="11"/>
  <c r="H53" i="11"/>
  <c r="N52" i="11"/>
  <c r="J52" i="11"/>
  <c r="I52" i="11"/>
  <c r="H52" i="11"/>
  <c r="N51" i="11"/>
  <c r="J51" i="11"/>
  <c r="I51" i="11"/>
  <c r="H51" i="11"/>
  <c r="N50" i="11"/>
  <c r="J50" i="11"/>
  <c r="I50" i="11"/>
  <c r="H50" i="11"/>
  <c r="N49" i="11"/>
  <c r="N48" i="11" s="1"/>
  <c r="J49" i="11"/>
  <c r="I49" i="11"/>
  <c r="H49" i="11"/>
  <c r="J48" i="11"/>
  <c r="I47" i="11"/>
  <c r="J47" i="11" s="1"/>
  <c r="H47" i="11"/>
  <c r="I46" i="11"/>
  <c r="J46" i="11" s="1"/>
  <c r="H46" i="11"/>
  <c r="N46" i="11" s="1"/>
  <c r="I45" i="11"/>
  <c r="J45" i="11" s="1"/>
  <c r="H45" i="11"/>
  <c r="I44" i="11"/>
  <c r="J44" i="11" s="1"/>
  <c r="H44" i="11"/>
  <c r="N44" i="11" s="1"/>
  <c r="I43" i="11"/>
  <c r="J43" i="11" s="1"/>
  <c r="H43" i="11"/>
  <c r="I42" i="11"/>
  <c r="J42" i="11" s="1"/>
  <c r="H42" i="11"/>
  <c r="N42" i="11" s="1"/>
  <c r="I41" i="11"/>
  <c r="J41" i="11" s="1"/>
  <c r="H41" i="11"/>
  <c r="I40" i="11"/>
  <c r="J40" i="11" s="1"/>
  <c r="H40" i="11"/>
  <c r="N40" i="11" s="1"/>
  <c r="I39" i="11"/>
  <c r="J39" i="11" s="1"/>
  <c r="H39" i="11"/>
  <c r="I38" i="11"/>
  <c r="J38" i="11" s="1"/>
  <c r="H38" i="11"/>
  <c r="N38" i="11" s="1"/>
  <c r="N36" i="11"/>
  <c r="J36" i="11"/>
  <c r="I36" i="11"/>
  <c r="H36" i="11"/>
  <c r="N35" i="11"/>
  <c r="J35" i="11"/>
  <c r="I35" i="11"/>
  <c r="H35" i="11"/>
  <c r="N34" i="11"/>
  <c r="J34" i="11"/>
  <c r="I34" i="11"/>
  <c r="H34" i="11"/>
  <c r="N33" i="11"/>
  <c r="J33" i="11"/>
  <c r="I33" i="11"/>
  <c r="H33" i="11"/>
  <c r="N32" i="11"/>
  <c r="J32" i="11"/>
  <c r="I32" i="11"/>
  <c r="H32" i="11"/>
  <c r="N31" i="11"/>
  <c r="J31" i="11"/>
  <c r="I31" i="11"/>
  <c r="H31" i="11"/>
  <c r="N30" i="11"/>
  <c r="J30" i="11"/>
  <c r="I30" i="11"/>
  <c r="H30" i="11"/>
  <c r="N29" i="11"/>
  <c r="J29" i="11"/>
  <c r="I29" i="11"/>
  <c r="H29" i="11"/>
  <c r="N28" i="11"/>
  <c r="J28" i="11"/>
  <c r="I28" i="11"/>
  <c r="H28" i="11"/>
  <c r="N27" i="11"/>
  <c r="J27" i="11"/>
  <c r="I27" i="11"/>
  <c r="H27" i="11"/>
  <c r="N26" i="11"/>
  <c r="J26" i="11"/>
  <c r="I26" i="11"/>
  <c r="H26" i="11"/>
  <c r="N25" i="11"/>
  <c r="J25" i="11"/>
  <c r="I24" i="11"/>
  <c r="J24" i="11" s="1"/>
  <c r="H24" i="11"/>
  <c r="N24" i="11" s="1"/>
  <c r="I23" i="11"/>
  <c r="J23" i="11" s="1"/>
  <c r="H23" i="11"/>
  <c r="I22" i="11"/>
  <c r="J22" i="11" s="1"/>
  <c r="H22" i="11"/>
  <c r="N22" i="11" s="1"/>
  <c r="I21" i="11"/>
  <c r="J21" i="11" s="1"/>
  <c r="H21" i="11"/>
  <c r="I20" i="11"/>
  <c r="J20" i="11" s="1"/>
  <c r="H20" i="11"/>
  <c r="N20" i="11" s="1"/>
  <c r="I19" i="11"/>
  <c r="J19" i="11" s="1"/>
  <c r="H19" i="11"/>
  <c r="I18" i="11"/>
  <c r="J18" i="11" s="1"/>
  <c r="H18" i="11"/>
  <c r="N18" i="11" s="1"/>
  <c r="I17" i="11"/>
  <c r="J17" i="11" s="1"/>
  <c r="H17" i="11"/>
  <c r="I16" i="11"/>
  <c r="J16" i="11" s="1"/>
  <c r="H16" i="11"/>
  <c r="N16" i="11" s="1"/>
  <c r="I15" i="11"/>
  <c r="J15" i="11" s="1"/>
  <c r="H15" i="11"/>
  <c r="I14" i="11"/>
  <c r="J14" i="11" s="1"/>
  <c r="H14" i="11"/>
  <c r="N14" i="11" s="1"/>
  <c r="I13" i="11"/>
  <c r="J13" i="11" s="1"/>
  <c r="H13" i="11"/>
  <c r="I12" i="11"/>
  <c r="J12" i="11" s="1"/>
  <c r="H12" i="11"/>
  <c r="N12" i="11" s="1"/>
  <c r="I11" i="11"/>
  <c r="J11" i="11" s="1"/>
  <c r="H11" i="11"/>
  <c r="I10" i="11"/>
  <c r="J10" i="11" s="1"/>
  <c r="H10" i="11"/>
  <c r="N10" i="11" s="1"/>
  <c r="N8" i="11"/>
  <c r="J8" i="11"/>
  <c r="I8" i="11"/>
  <c r="H8" i="11"/>
  <c r="N7" i="11"/>
  <c r="J7" i="11"/>
  <c r="I7" i="11"/>
  <c r="H7" i="11"/>
  <c r="N6" i="11"/>
  <c r="N5" i="11" s="1"/>
  <c r="J6" i="11"/>
  <c r="I6" i="11"/>
  <c r="H6" i="11"/>
  <c r="J5" i="11"/>
  <c r="F736" i="1"/>
  <c r="N109" i="3" l="1"/>
  <c r="N134" i="3" s="1"/>
  <c r="N135" i="3" s="1"/>
  <c r="J134" i="3"/>
  <c r="L109" i="3"/>
  <c r="L134" i="3" s="1"/>
  <c r="G109" i="3"/>
  <c r="G6" i="3"/>
  <c r="G49" i="3"/>
  <c r="G10" i="3"/>
  <c r="G26" i="3"/>
  <c r="G38" i="3"/>
  <c r="G61" i="3"/>
  <c r="G66" i="3"/>
  <c r="G76" i="3"/>
  <c r="G85" i="3"/>
  <c r="G99" i="3"/>
  <c r="G70" i="3"/>
  <c r="G94" i="3"/>
  <c r="G57" i="3"/>
  <c r="J9" i="11"/>
  <c r="N69" i="11"/>
  <c r="N126" i="11"/>
  <c r="J37" i="11"/>
  <c r="N84" i="11"/>
  <c r="N11" i="11"/>
  <c r="N9" i="11" s="1"/>
  <c r="N13" i="11"/>
  <c r="N15" i="11"/>
  <c r="N17" i="11"/>
  <c r="N19" i="11"/>
  <c r="N21" i="11"/>
  <c r="N23" i="11"/>
  <c r="N39" i="11"/>
  <c r="N37" i="11" s="1"/>
  <c r="N41" i="11"/>
  <c r="N43" i="11"/>
  <c r="N45" i="11"/>
  <c r="N47" i="11"/>
  <c r="N57" i="11"/>
  <c r="N56" i="11" s="1"/>
  <c r="J69" i="11"/>
  <c r="J84" i="11"/>
  <c r="N93" i="11"/>
  <c r="J110" i="11"/>
  <c r="J118" i="11"/>
  <c r="J122" i="11"/>
  <c r="J105" i="11"/>
  <c r="N106" i="11"/>
  <c r="J109" i="11"/>
  <c r="J113" i="11"/>
  <c r="N114" i="11"/>
  <c r="J117" i="11"/>
  <c r="J121" i="11"/>
  <c r="J125" i="11"/>
  <c r="G102" i="3" l="1"/>
  <c r="N101" i="11"/>
  <c r="N127" i="11"/>
  <c r="S126" i="11" s="1"/>
  <c r="N104" i="3" l="1"/>
  <c r="F662" i="1"/>
  <c r="F657" i="1"/>
  <c r="F647" i="1"/>
  <c r="F639" i="1"/>
  <c r="F463" i="1"/>
  <c r="F464" i="1"/>
  <c r="F465" i="1"/>
  <c r="F466" i="1"/>
  <c r="F467" i="1"/>
  <c r="F468" i="1"/>
  <c r="F469" i="1"/>
  <c r="F470" i="1"/>
  <c r="F471" i="1"/>
  <c r="F472" i="1"/>
  <c r="F473" i="1"/>
  <c r="F474" i="1"/>
  <c r="F475" i="1"/>
  <c r="F476" i="1"/>
  <c r="F477" i="1"/>
  <c r="F462" i="1"/>
  <c r="F395" i="1" l="1"/>
  <c r="F394" i="1"/>
  <c r="F392" i="1"/>
  <c r="F391" i="1"/>
  <c r="F389" i="1"/>
  <c r="F388" i="1"/>
  <c r="F386" i="1"/>
  <c r="F385" i="1"/>
  <c r="F383" i="1"/>
  <c r="F382" i="1"/>
  <c r="F380" i="1"/>
  <c r="F379" i="1"/>
  <c r="F377" i="1"/>
  <c r="F376" i="1"/>
  <c r="F374" i="1"/>
  <c r="F373" i="1"/>
  <c r="F371" i="1"/>
  <c r="F370" i="1"/>
  <c r="F368" i="1"/>
  <c r="F367" i="1"/>
  <c r="F365" i="1"/>
  <c r="F364" i="1"/>
  <c r="F206" i="1"/>
  <c r="F925" i="1"/>
  <c r="F523" i="1"/>
  <c r="F524" i="1" s="1"/>
  <c r="F284" i="1"/>
  <c r="F305" i="1"/>
  <c r="F306" i="1" s="1"/>
  <c r="N34" i="3" s="1"/>
  <c r="F817" i="1"/>
  <c r="I34" i="3" l="1"/>
  <c r="J34" i="3" s="1"/>
  <c r="K34" i="3"/>
  <c r="L34" i="3" s="1"/>
  <c r="F396" i="1"/>
  <c r="F920" i="1" l="1"/>
  <c r="F916" i="1"/>
  <c r="F912" i="1"/>
  <c r="F879" i="1"/>
  <c r="F299" i="1"/>
  <c r="N33" i="3" s="1"/>
  <c r="F822" i="1"/>
  <c r="K33" i="3" l="1"/>
  <c r="L33" i="3" s="1"/>
  <c r="I33" i="3"/>
  <c r="J33" i="3" s="1"/>
  <c r="F882" i="1"/>
  <c r="F883" i="1" s="1"/>
  <c r="F873" i="1"/>
  <c r="F862" i="1"/>
  <c r="F861" i="1"/>
  <c r="B867" i="1"/>
  <c r="F867" i="1" s="1"/>
  <c r="F868" i="1" s="1"/>
  <c r="F826" i="1"/>
  <c r="F827" i="1" s="1"/>
  <c r="F321" i="1"/>
  <c r="F320" i="1"/>
  <c r="F715" i="1"/>
  <c r="F707" i="1"/>
  <c r="F714" i="1"/>
  <c r="F713" i="1"/>
  <c r="F712" i="1"/>
  <c r="F711" i="1"/>
  <c r="F710" i="1"/>
  <c r="F709" i="1"/>
  <c r="F708" i="1"/>
  <c r="F706" i="1"/>
  <c r="F705" i="1"/>
  <c r="F704" i="1"/>
  <c r="F703" i="1"/>
  <c r="F702" i="1"/>
  <c r="F857" i="1"/>
  <c r="F904" i="1"/>
  <c r="F899" i="1"/>
  <c r="F895" i="1"/>
  <c r="F863" i="1" l="1"/>
  <c r="F322" i="1"/>
  <c r="H37" i="3" s="1"/>
  <c r="N37" i="3" s="1"/>
  <c r="F716" i="1"/>
  <c r="N93" i="3" s="1"/>
  <c r="N92" i="3" s="1"/>
  <c r="K93" i="3" l="1"/>
  <c r="L93" i="3" s="1"/>
  <c r="L92" i="3" s="1"/>
  <c r="I93" i="3"/>
  <c r="J93" i="3" s="1"/>
  <c r="J92" i="3" s="1"/>
  <c r="K37" i="3"/>
  <c r="L37" i="3" s="1"/>
  <c r="I37" i="3"/>
  <c r="J37" i="3" s="1"/>
  <c r="F738" i="1"/>
  <c r="F25" i="1"/>
  <c r="F850" i="1"/>
  <c r="F848" i="1"/>
  <c r="F846" i="1"/>
  <c r="F844" i="1"/>
  <c r="F842" i="1"/>
  <c r="F841" i="1"/>
  <c r="F839" i="1"/>
  <c r="F838" i="1"/>
  <c r="F836" i="1"/>
  <c r="F834" i="1"/>
  <c r="F832" i="1"/>
  <c r="F278" i="1"/>
  <c r="F739" i="1" l="1"/>
  <c r="H98" i="3" s="1"/>
  <c r="N98" i="3" s="1"/>
  <c r="F851" i="1"/>
  <c r="K98" i="3" l="1"/>
  <c r="L98" i="3" s="1"/>
  <c r="I98" i="3"/>
  <c r="J98" i="3" s="1"/>
  <c r="F811" i="1"/>
  <c r="F805" i="1"/>
  <c r="F806" i="1" s="1"/>
  <c r="F788" i="1"/>
  <c r="F787" i="1"/>
  <c r="F785" i="1"/>
  <c r="F784" i="1"/>
  <c r="F782" i="1"/>
  <c r="F781" i="1"/>
  <c r="F779" i="1"/>
  <c r="F778" i="1"/>
  <c r="F776" i="1"/>
  <c r="F775" i="1"/>
  <c r="F773" i="1"/>
  <c r="F772" i="1"/>
  <c r="F770" i="1"/>
  <c r="F769" i="1"/>
  <c r="F767" i="1"/>
  <c r="F766" i="1"/>
  <c r="F764" i="1"/>
  <c r="F763" i="1"/>
  <c r="F761" i="1"/>
  <c r="F760" i="1"/>
  <c r="F758" i="1"/>
  <c r="F757" i="1"/>
  <c r="F265" i="1"/>
  <c r="F264" i="1"/>
  <c r="F728" i="1"/>
  <c r="H96" i="3" s="1"/>
  <c r="N96" i="3" s="1"/>
  <c r="F723" i="1"/>
  <c r="H95" i="3" s="1"/>
  <c r="N95" i="3" s="1"/>
  <c r="F540" i="1"/>
  <c r="H60" i="3" s="1"/>
  <c r="N60" i="3" s="1"/>
  <c r="H58" i="3"/>
  <c r="N58" i="3" s="1"/>
  <c r="N57" i="3" s="1"/>
  <c r="F517" i="1"/>
  <c r="N56" i="3" s="1"/>
  <c r="F511" i="1"/>
  <c r="F512" i="1" s="1"/>
  <c r="N55" i="3" s="1"/>
  <c r="F508" i="1"/>
  <c r="N54" i="3" s="1"/>
  <c r="O513" i="1"/>
  <c r="F503" i="1"/>
  <c r="N53" i="3" s="1"/>
  <c r="F483" i="1"/>
  <c r="N52" i="3" s="1"/>
  <c r="F409" i="1"/>
  <c r="F410" i="1" s="1"/>
  <c r="F435" i="1"/>
  <c r="F436" i="1" s="1"/>
  <c r="H48" i="3" s="1"/>
  <c r="N48" i="3" s="1"/>
  <c r="F418" i="1"/>
  <c r="H47" i="3" s="1"/>
  <c r="N47" i="3" s="1"/>
  <c r="F414" i="1"/>
  <c r="F347" i="1"/>
  <c r="F348" i="1" s="1"/>
  <c r="F349" i="1" s="1"/>
  <c r="F350" i="1" s="1"/>
  <c r="H40" i="3" s="1"/>
  <c r="N40" i="3" s="1"/>
  <c r="F355" i="1"/>
  <c r="F354" i="1"/>
  <c r="F478" i="1"/>
  <c r="N51" i="3" s="1"/>
  <c r="F457" i="1"/>
  <c r="F456" i="1"/>
  <c r="F455" i="1"/>
  <c r="F454" i="1"/>
  <c r="F453" i="1"/>
  <c r="F452" i="1"/>
  <c r="F451" i="1"/>
  <c r="F450" i="1"/>
  <c r="F449" i="1"/>
  <c r="F448" i="1"/>
  <c r="F447" i="1"/>
  <c r="F446" i="1"/>
  <c r="F445" i="1"/>
  <c r="F444" i="1"/>
  <c r="F443" i="1"/>
  <c r="F442" i="1"/>
  <c r="F406" i="1"/>
  <c r="H44" i="3" s="1"/>
  <c r="N44" i="3" s="1"/>
  <c r="F402" i="1"/>
  <c r="H43" i="3" s="1"/>
  <c r="N43" i="3" s="1"/>
  <c r="F666" i="1"/>
  <c r="H84" i="3" s="1"/>
  <c r="N84" i="3" s="1"/>
  <c r="I43" i="3" l="1"/>
  <c r="J43" i="3" s="1"/>
  <c r="K43" i="3"/>
  <c r="L43" i="3" s="1"/>
  <c r="K48" i="3"/>
  <c r="L48" i="3" s="1"/>
  <c r="I48" i="3"/>
  <c r="J48" i="3" s="1"/>
  <c r="K58" i="3"/>
  <c r="L58" i="3" s="1"/>
  <c r="I58" i="3"/>
  <c r="J58" i="3" s="1"/>
  <c r="K44" i="3"/>
  <c r="L44" i="3" s="1"/>
  <c r="I44" i="3"/>
  <c r="J44" i="3" s="1"/>
  <c r="K40" i="3"/>
  <c r="L40" i="3" s="1"/>
  <c r="I40" i="3"/>
  <c r="J40" i="3" s="1"/>
  <c r="I54" i="3"/>
  <c r="J54" i="3" s="1"/>
  <c r="K54" i="3"/>
  <c r="L54" i="3" s="1"/>
  <c r="K60" i="3"/>
  <c r="L60" i="3" s="1"/>
  <c r="I60" i="3"/>
  <c r="J60" i="3" s="1"/>
  <c r="K51" i="3"/>
  <c r="L51" i="3" s="1"/>
  <c r="I51" i="3"/>
  <c r="J51" i="3" s="1"/>
  <c r="I52" i="3"/>
  <c r="J52" i="3" s="1"/>
  <c r="K52" i="3"/>
  <c r="L52" i="3" s="1"/>
  <c r="K55" i="3"/>
  <c r="L55" i="3" s="1"/>
  <c r="I55" i="3"/>
  <c r="J55" i="3" s="1"/>
  <c r="I95" i="3"/>
  <c r="J95" i="3" s="1"/>
  <c r="K95" i="3"/>
  <c r="L95" i="3" s="1"/>
  <c r="I84" i="3"/>
  <c r="J84" i="3" s="1"/>
  <c r="K84" i="3"/>
  <c r="L84" i="3" s="1"/>
  <c r="I47" i="3"/>
  <c r="J47" i="3" s="1"/>
  <c r="K47" i="3"/>
  <c r="L47" i="3" s="1"/>
  <c r="K53" i="3"/>
  <c r="L53" i="3" s="1"/>
  <c r="I53" i="3"/>
  <c r="J53" i="3" s="1"/>
  <c r="I56" i="3"/>
  <c r="J56" i="3" s="1"/>
  <c r="K56" i="3"/>
  <c r="L56" i="3" s="1"/>
  <c r="K96" i="3"/>
  <c r="L96" i="3" s="1"/>
  <c r="I96" i="3"/>
  <c r="J96" i="3" s="1"/>
  <c r="H46" i="3"/>
  <c r="N46" i="3" s="1"/>
  <c r="F789" i="1"/>
  <c r="F356" i="1"/>
  <c r="H41" i="3" s="1"/>
  <c r="N41" i="3" s="1"/>
  <c r="H45" i="3"/>
  <c r="N45" i="3" s="1"/>
  <c r="F458" i="1"/>
  <c r="N50" i="3" s="1"/>
  <c r="N49" i="3" s="1"/>
  <c r="H83" i="3"/>
  <c r="N83" i="3" s="1"/>
  <c r="H78" i="3"/>
  <c r="N78" i="3" s="1"/>
  <c r="H81" i="3"/>
  <c r="N81" i="3" s="1"/>
  <c r="H80" i="3"/>
  <c r="N80" i="3" s="1"/>
  <c r="K78" i="3" l="1"/>
  <c r="L78" i="3" s="1"/>
  <c r="I78" i="3"/>
  <c r="J78" i="3" s="1"/>
  <c r="I41" i="3"/>
  <c r="J41" i="3" s="1"/>
  <c r="K41" i="3"/>
  <c r="L41" i="3" s="1"/>
  <c r="K80" i="3"/>
  <c r="L80" i="3" s="1"/>
  <c r="I80" i="3"/>
  <c r="J80" i="3" s="1"/>
  <c r="K83" i="3"/>
  <c r="L83" i="3" s="1"/>
  <c r="I83" i="3"/>
  <c r="J83" i="3" s="1"/>
  <c r="K81" i="3"/>
  <c r="L81" i="3" s="1"/>
  <c r="I81" i="3"/>
  <c r="J81" i="3" s="1"/>
  <c r="I50" i="3"/>
  <c r="J50" i="3" s="1"/>
  <c r="J49" i="3" s="1"/>
  <c r="K50" i="3"/>
  <c r="L50" i="3" s="1"/>
  <c r="L49" i="3" s="1"/>
  <c r="J57" i="3"/>
  <c r="I45" i="3"/>
  <c r="J45" i="3" s="1"/>
  <c r="K45" i="3"/>
  <c r="L45" i="3" s="1"/>
  <c r="K46" i="3"/>
  <c r="L46" i="3" s="1"/>
  <c r="I46" i="3"/>
  <c r="J46" i="3" s="1"/>
  <c r="L57" i="3"/>
  <c r="F891" i="1" l="1"/>
  <c r="F887" i="1"/>
  <c r="F751" i="1" l="1"/>
  <c r="H101" i="3" s="1"/>
  <c r="N101" i="3" s="1"/>
  <c r="F732" i="1"/>
  <c r="H97" i="3" s="1"/>
  <c r="N97" i="3" s="1"/>
  <c r="N94" i="3" s="1"/>
  <c r="F746" i="1"/>
  <c r="F747" i="1" s="1"/>
  <c r="H100" i="3" s="1"/>
  <c r="N100" i="3" s="1"/>
  <c r="F697" i="1"/>
  <c r="H91" i="3" s="1"/>
  <c r="N91" i="3" s="1"/>
  <c r="F692" i="1"/>
  <c r="H90" i="3" s="1"/>
  <c r="N90" i="3" s="1"/>
  <c r="F688" i="1"/>
  <c r="H89" i="3" s="1"/>
  <c r="N89" i="3" s="1"/>
  <c r="F682" i="1"/>
  <c r="H88" i="3" s="1"/>
  <c r="N88" i="3" s="1"/>
  <c r="F677" i="1"/>
  <c r="H87" i="3" s="1"/>
  <c r="N87" i="3" s="1"/>
  <c r="F672" i="1"/>
  <c r="H86" i="3" s="1"/>
  <c r="N86" i="3" s="1"/>
  <c r="H82" i="3"/>
  <c r="N82" i="3" s="1"/>
  <c r="F643" i="1"/>
  <c r="H79" i="3" s="1"/>
  <c r="N79" i="3" s="1"/>
  <c r="F635" i="1"/>
  <c r="H77" i="3" s="1"/>
  <c r="N77" i="3" s="1"/>
  <c r="N76" i="3" s="1"/>
  <c r="F579" i="1"/>
  <c r="F577" i="1"/>
  <c r="F620" i="1"/>
  <c r="H73" i="3" s="1"/>
  <c r="N73" i="3" s="1"/>
  <c r="F630" i="1"/>
  <c r="H75" i="3" s="1"/>
  <c r="N75" i="3" s="1"/>
  <c r="F624" i="1"/>
  <c r="F625" i="1" s="1"/>
  <c r="H74" i="3" s="1"/>
  <c r="N74" i="3" s="1"/>
  <c r="F614" i="1"/>
  <c r="F615" i="1" s="1"/>
  <c r="H72" i="3" s="1"/>
  <c r="N72" i="3" s="1"/>
  <c r="F611" i="1"/>
  <c r="H71" i="3" s="1"/>
  <c r="N71" i="3" s="1"/>
  <c r="F572" i="1"/>
  <c r="H64" i="3" s="1"/>
  <c r="N64" i="3" s="1"/>
  <c r="F560" i="1"/>
  <c r="H63" i="3" s="1"/>
  <c r="N63" i="3" s="1"/>
  <c r="F553" i="1"/>
  <c r="H62" i="3" s="1"/>
  <c r="N62" i="3" s="1"/>
  <c r="F594" i="1"/>
  <c r="H69" i="3" s="1"/>
  <c r="N69" i="3" s="1"/>
  <c r="F589" i="1"/>
  <c r="F590" i="1" s="1"/>
  <c r="H68" i="3" s="1"/>
  <c r="N68" i="3" s="1"/>
  <c r="F584" i="1"/>
  <c r="F585" i="1" s="1"/>
  <c r="H67" i="3" s="1"/>
  <c r="N67" i="3" s="1"/>
  <c r="F330" i="1"/>
  <c r="H39" i="3" s="1"/>
  <c r="N39" i="3" s="1"/>
  <c r="F313" i="1"/>
  <c r="F314" i="1" s="1"/>
  <c r="F309" i="1"/>
  <c r="F310" i="1" s="1"/>
  <c r="F288" i="1"/>
  <c r="H32" i="3" s="1"/>
  <c r="N32" i="3" s="1"/>
  <c r="H31" i="3"/>
  <c r="N31" i="3" s="1"/>
  <c r="N99" i="3" l="1"/>
  <c r="N70" i="3"/>
  <c r="N66" i="3"/>
  <c r="N85" i="3"/>
  <c r="K68" i="3"/>
  <c r="L68" i="3" s="1"/>
  <c r="I68" i="3"/>
  <c r="J68" i="3" s="1"/>
  <c r="K75" i="3"/>
  <c r="L75" i="3" s="1"/>
  <c r="I75" i="3"/>
  <c r="J75" i="3" s="1"/>
  <c r="I91" i="3"/>
  <c r="J91" i="3" s="1"/>
  <c r="K91" i="3"/>
  <c r="L91" i="3" s="1"/>
  <c r="K71" i="3"/>
  <c r="L71" i="3" s="1"/>
  <c r="I71" i="3"/>
  <c r="J71" i="3" s="1"/>
  <c r="K73" i="3"/>
  <c r="L73" i="3" s="1"/>
  <c r="I73" i="3"/>
  <c r="J73" i="3" s="1"/>
  <c r="K88" i="3"/>
  <c r="L88" i="3" s="1"/>
  <c r="I88" i="3"/>
  <c r="J88" i="3" s="1"/>
  <c r="I72" i="3"/>
  <c r="J72" i="3" s="1"/>
  <c r="K72" i="3"/>
  <c r="L72" i="3" s="1"/>
  <c r="K82" i="3"/>
  <c r="L82" i="3" s="1"/>
  <c r="I82" i="3"/>
  <c r="J82" i="3" s="1"/>
  <c r="I89" i="3"/>
  <c r="J89" i="3" s="1"/>
  <c r="K89" i="3"/>
  <c r="L89" i="3" s="1"/>
  <c r="I97" i="3"/>
  <c r="J97" i="3" s="1"/>
  <c r="J94" i="3" s="1"/>
  <c r="K97" i="3"/>
  <c r="L97" i="3" s="1"/>
  <c r="L94" i="3" s="1"/>
  <c r="I64" i="3"/>
  <c r="J64" i="3" s="1"/>
  <c r="K64" i="3"/>
  <c r="L64" i="3" s="1"/>
  <c r="I77" i="3"/>
  <c r="J77" i="3" s="1"/>
  <c r="K77" i="3"/>
  <c r="L77" i="3" s="1"/>
  <c r="I87" i="3"/>
  <c r="J87" i="3" s="1"/>
  <c r="K87" i="3"/>
  <c r="L87" i="3" s="1"/>
  <c r="I69" i="3"/>
  <c r="J69" i="3" s="1"/>
  <c r="K69" i="3"/>
  <c r="L69" i="3" s="1"/>
  <c r="I79" i="3"/>
  <c r="J79" i="3" s="1"/>
  <c r="K79" i="3"/>
  <c r="L79" i="3" s="1"/>
  <c r="I100" i="3"/>
  <c r="J100" i="3" s="1"/>
  <c r="K100" i="3"/>
  <c r="L100" i="3" s="1"/>
  <c r="K31" i="3"/>
  <c r="I31" i="3"/>
  <c r="K39" i="3"/>
  <c r="L39" i="3" s="1"/>
  <c r="I39" i="3"/>
  <c r="J39" i="3" s="1"/>
  <c r="I62" i="3"/>
  <c r="J62" i="3" s="1"/>
  <c r="K62" i="3"/>
  <c r="L62" i="3" s="1"/>
  <c r="I32" i="3"/>
  <c r="J32" i="3" s="1"/>
  <c r="K32" i="3"/>
  <c r="L32" i="3" s="1"/>
  <c r="K67" i="3"/>
  <c r="L67" i="3" s="1"/>
  <c r="I67" i="3"/>
  <c r="J67" i="3" s="1"/>
  <c r="K63" i="3"/>
  <c r="L63" i="3" s="1"/>
  <c r="I63" i="3"/>
  <c r="J63" i="3" s="1"/>
  <c r="K74" i="3"/>
  <c r="L74" i="3" s="1"/>
  <c r="I74" i="3"/>
  <c r="J74" i="3" s="1"/>
  <c r="K86" i="3"/>
  <c r="L86" i="3" s="1"/>
  <c r="I86" i="3"/>
  <c r="J86" i="3" s="1"/>
  <c r="K90" i="3"/>
  <c r="L90" i="3" s="1"/>
  <c r="I90" i="3"/>
  <c r="J90" i="3" s="1"/>
  <c r="K101" i="3"/>
  <c r="L101" i="3" s="1"/>
  <c r="I101" i="3"/>
  <c r="J101" i="3" s="1"/>
  <c r="H36" i="3"/>
  <c r="N36" i="3" s="1"/>
  <c r="H35" i="3"/>
  <c r="N35" i="3" s="1"/>
  <c r="F580" i="1"/>
  <c r="H65" i="3" s="1"/>
  <c r="N65" i="3" s="1"/>
  <c r="N61" i="3" s="1"/>
  <c r="N42" i="3"/>
  <c r="N38" i="3" s="1"/>
  <c r="L85" i="3" l="1"/>
  <c r="J99" i="3"/>
  <c r="L76" i="3"/>
  <c r="J66" i="3"/>
  <c r="J70" i="3"/>
  <c r="K35" i="3"/>
  <c r="L35" i="3" s="1"/>
  <c r="I35" i="3"/>
  <c r="J35" i="3" s="1"/>
  <c r="J76" i="3"/>
  <c r="L66" i="3"/>
  <c r="L70" i="3"/>
  <c r="I36" i="3"/>
  <c r="J36" i="3" s="1"/>
  <c r="K36" i="3"/>
  <c r="L36" i="3" s="1"/>
  <c r="K42" i="3"/>
  <c r="L42" i="3" s="1"/>
  <c r="L38" i="3" s="1"/>
  <c r="I42" i="3"/>
  <c r="J42" i="3" s="1"/>
  <c r="J38" i="3" s="1"/>
  <c r="K65" i="3"/>
  <c r="L65" i="3" s="1"/>
  <c r="L61" i="3" s="1"/>
  <c r="I65" i="3"/>
  <c r="J65" i="3" s="1"/>
  <c r="J61" i="3" s="1"/>
  <c r="J85" i="3"/>
  <c r="L99" i="3"/>
  <c r="F259" i="1"/>
  <c r="F258" i="1"/>
  <c r="F238" i="1"/>
  <c r="F237" i="1"/>
  <c r="F235" i="1"/>
  <c r="K251" i="1"/>
  <c r="F244" i="1"/>
  <c r="F243" i="1"/>
  <c r="K247" i="1"/>
  <c r="F240" i="1"/>
  <c r="F241" i="1"/>
  <c r="F250" i="1"/>
  <c r="F249" i="1"/>
  <c r="J246" i="1"/>
  <c r="F253" i="1"/>
  <c r="F252" i="1"/>
  <c r="F256" i="1"/>
  <c r="F262" i="1"/>
  <c r="F261" i="1"/>
  <c r="F255" i="1"/>
  <c r="F247" i="1"/>
  <c r="F246" i="1"/>
  <c r="F234" i="1"/>
  <c r="F228" i="1"/>
  <c r="F210" i="1"/>
  <c r="F226" i="1"/>
  <c r="F224" i="1"/>
  <c r="F222" i="1"/>
  <c r="F220" i="1"/>
  <c r="F219" i="1"/>
  <c r="F217" i="1"/>
  <c r="F216" i="1"/>
  <c r="F214" i="1"/>
  <c r="F212" i="1"/>
  <c r="F180" i="1"/>
  <c r="H27" i="3" s="1"/>
  <c r="H28" i="3"/>
  <c r="N28" i="3" s="1"/>
  <c r="F116" i="1"/>
  <c r="H19" i="3" s="1"/>
  <c r="N19" i="3" s="1"/>
  <c r="F98" i="1"/>
  <c r="H17" i="3" s="1"/>
  <c r="N17" i="3" s="1"/>
  <c r="F85" i="1"/>
  <c r="H16" i="3" s="1"/>
  <c r="N16" i="3" s="1"/>
  <c r="F73" i="1"/>
  <c r="H15" i="3" s="1"/>
  <c r="N15" i="3" s="1"/>
  <c r="F58" i="1"/>
  <c r="H14" i="3" s="1"/>
  <c r="N14" i="3" s="1"/>
  <c r="F51" i="1"/>
  <c r="H13" i="3" s="1"/>
  <c r="N13" i="3" s="1"/>
  <c r="F38" i="1"/>
  <c r="H12" i="3" s="1"/>
  <c r="N12" i="3" s="1"/>
  <c r="F149" i="1"/>
  <c r="H24" i="3" s="1"/>
  <c r="N24" i="3" s="1"/>
  <c r="F154" i="1"/>
  <c r="H25" i="3" s="1"/>
  <c r="N25" i="3" s="1"/>
  <c r="F134" i="1"/>
  <c r="F135" i="1" s="1"/>
  <c r="H23" i="3" s="1"/>
  <c r="N23" i="3" s="1"/>
  <c r="F130" i="1"/>
  <c r="H22" i="3" s="1"/>
  <c r="N22" i="3" s="1"/>
  <c r="F125" i="1"/>
  <c r="H21" i="3" s="1"/>
  <c r="N21" i="3" s="1"/>
  <c r="F120" i="1"/>
  <c r="H20" i="3" s="1"/>
  <c r="N20" i="3" s="1"/>
  <c r="F104" i="1"/>
  <c r="H18" i="3" s="1"/>
  <c r="N18" i="3" s="1"/>
  <c r="H11" i="3"/>
  <c r="N11" i="3" s="1"/>
  <c r="F16" i="1"/>
  <c r="F17" i="1" s="1"/>
  <c r="H9" i="3" s="1"/>
  <c r="N9" i="3" s="1"/>
  <c r="F12" i="1"/>
  <c r="F13" i="1" s="1"/>
  <c r="H8" i="3" s="1"/>
  <c r="N8" i="3" s="1"/>
  <c r="F8" i="1"/>
  <c r="F9" i="1" s="1"/>
  <c r="H7" i="3" s="1"/>
  <c r="N7" i="3" s="1"/>
  <c r="N27" i="3" l="1"/>
  <c r="I27" i="3"/>
  <c r="J27" i="3" s="1"/>
  <c r="N10" i="3"/>
  <c r="N6" i="3"/>
  <c r="I11" i="3"/>
  <c r="J11" i="3" s="1"/>
  <c r="K11" i="3"/>
  <c r="L11" i="3" s="1"/>
  <c r="K22" i="3"/>
  <c r="L22" i="3" s="1"/>
  <c r="I22" i="3"/>
  <c r="J22" i="3" s="1"/>
  <c r="K16" i="3"/>
  <c r="L16" i="3" s="1"/>
  <c r="I16" i="3"/>
  <c r="J16" i="3" s="1"/>
  <c r="K27" i="3"/>
  <c r="L27" i="3" s="1"/>
  <c r="K18" i="3"/>
  <c r="L18" i="3" s="1"/>
  <c r="I18" i="3"/>
  <c r="J18" i="3" s="1"/>
  <c r="I23" i="3"/>
  <c r="J23" i="3" s="1"/>
  <c r="K23" i="3"/>
  <c r="L23" i="3" s="1"/>
  <c r="I17" i="3"/>
  <c r="J17" i="3" s="1"/>
  <c r="K17" i="3"/>
  <c r="L17" i="3" s="1"/>
  <c r="I8" i="3"/>
  <c r="J8" i="3" s="1"/>
  <c r="K8" i="3"/>
  <c r="L8" i="3" s="1"/>
  <c r="I19" i="3"/>
  <c r="J19" i="3" s="1"/>
  <c r="K19" i="3"/>
  <c r="L19" i="3" s="1"/>
  <c r="K12" i="3"/>
  <c r="L12" i="3" s="1"/>
  <c r="I12" i="3"/>
  <c r="J12" i="3" s="1"/>
  <c r="I7" i="3"/>
  <c r="J7" i="3" s="1"/>
  <c r="K13" i="3"/>
  <c r="L13" i="3" s="1"/>
  <c r="I13" i="3"/>
  <c r="J13" i="3" s="1"/>
  <c r="K20" i="3"/>
  <c r="L20" i="3" s="1"/>
  <c r="I20" i="3"/>
  <c r="J20" i="3" s="1"/>
  <c r="I25" i="3"/>
  <c r="J25" i="3" s="1"/>
  <c r="K25" i="3"/>
  <c r="L25" i="3" s="1"/>
  <c r="K14" i="3"/>
  <c r="L14" i="3" s="1"/>
  <c r="I14" i="3"/>
  <c r="J14" i="3" s="1"/>
  <c r="K9" i="3"/>
  <c r="L9" i="3" s="1"/>
  <c r="I9" i="3"/>
  <c r="J9" i="3" s="1"/>
  <c r="K21" i="3"/>
  <c r="L21" i="3" s="1"/>
  <c r="I21" i="3"/>
  <c r="J21" i="3" s="1"/>
  <c r="K24" i="3"/>
  <c r="L24" i="3" s="1"/>
  <c r="I24" i="3"/>
  <c r="J24" i="3" s="1"/>
  <c r="I15" i="3"/>
  <c r="J15" i="3" s="1"/>
  <c r="K15" i="3"/>
  <c r="L15" i="3" s="1"/>
  <c r="K28" i="3"/>
  <c r="L28" i="3" s="1"/>
  <c r="I28" i="3"/>
  <c r="J28" i="3" s="1"/>
  <c r="K7" i="3"/>
  <c r="L7" i="3" s="1"/>
  <c r="F279" i="1"/>
  <c r="H30" i="3" s="1"/>
  <c r="N30" i="3" s="1"/>
  <c r="F229" i="1"/>
  <c r="H29" i="3" s="1"/>
  <c r="N29" i="3" s="1"/>
  <c r="N26" i="3" l="1"/>
  <c r="K29" i="3"/>
  <c r="L29" i="3" s="1"/>
  <c r="I29" i="3"/>
  <c r="J29" i="3" s="1"/>
  <c r="I30" i="3"/>
  <c r="J30" i="3" s="1"/>
  <c r="K30" i="3"/>
  <c r="L30" i="3" s="1"/>
  <c r="L6" i="3"/>
  <c r="J6" i="3"/>
  <c r="L10" i="3"/>
  <c r="J10" i="3"/>
  <c r="L26" i="3" l="1"/>
  <c r="L102" i="3" s="1"/>
  <c r="J26" i="3"/>
  <c r="J102" i="3" s="1"/>
  <c r="N102" i="3" l="1"/>
  <c r="N103" i="3" s="1"/>
  <c r="N105" i="3" s="1"/>
  <c r="N137" i="3" s="1"/>
</calcChain>
</file>

<file path=xl/sharedStrings.xml><?xml version="1.0" encoding="utf-8"?>
<sst xmlns="http://schemas.openxmlformats.org/spreadsheetml/2006/main" count="27595" uniqueCount="13136">
  <si>
    <r>
      <rPr>
        <b/>
        <sz val="11"/>
        <rFont val="Arial"/>
        <family val="2"/>
      </rPr>
      <t>Obra
Orçamento Projeto  de Reforma da Câmara Municipal de Nova Andradina - MS</t>
    </r>
  </si>
  <si>
    <t>Memória de Cálculo</t>
  </si>
  <si>
    <t>Item</t>
  </si>
  <si>
    <t>Descrição</t>
  </si>
  <si>
    <t>Und</t>
  </si>
  <si>
    <t>Quant.</t>
  </si>
  <si>
    <t>SERVICOS PRELIMINARES</t>
  </si>
  <si>
    <t>1.1</t>
  </si>
  <si>
    <r>
      <rPr>
        <sz val="11"/>
        <rFont val="Arial"/>
        <family val="2"/>
      </rPr>
      <t>FORNECIMENTO E INSTALAÇÃO DE PLACA DE OBRA COM CHAPA
GALVANIZADA E ESTRUTURA DE MADEIRA. AF_03/2022_PS</t>
    </r>
  </si>
  <si>
    <t>m²</t>
  </si>
  <si>
    <t>= 2x4</t>
  </si>
  <si>
    <t>1.2</t>
  </si>
  <si>
    <t>ALUGUEL DE CONTAINER</t>
  </si>
  <si>
    <t>MÊS</t>
  </si>
  <si>
    <t>1+1</t>
  </si>
  <si>
    <t>1.3</t>
  </si>
  <si>
    <t>CAÇAMBA</t>
  </si>
  <si>
    <t>UN</t>
  </si>
  <si>
    <t>2x5</t>
  </si>
  <si>
    <t>LOUÇAS E METAIS</t>
  </si>
  <si>
    <t>3.1</t>
  </si>
  <si>
    <t>TORNEIRA CROMADA TUBO MÓVEL, DE PAREDE, 1/2 OU 3/4, PARA PIA DE COZINHA, PADRÃO MÉDIO - FORNECIMENTO E INSTALAÇÃO. AF_01/2020</t>
  </si>
  <si>
    <t>3.2</t>
  </si>
  <si>
    <r>
      <rPr>
        <sz val="11"/>
        <rFont val="Arial"/>
        <family val="2"/>
      </rPr>
      <t>TORNEIRA CROMADA DE MESA, 1/2 OU 3/4, PARA LAVATÓRIO, PADRÃO
POPULAR - FORNECIMENTO E INSTALAÇÃO. AF_01/2020</t>
    </r>
  </si>
  <si>
    <t>3.3</t>
  </si>
  <si>
    <r>
      <rPr>
        <sz val="11"/>
        <rFont val="Arial"/>
        <family val="2"/>
      </rPr>
      <t>CUBA DE EMBUTIR OVAL EM LOUÇA BRANCA, 35 X 50CM OU EQUIVALENTE -
FORNECIMENTO E INSTALAÇÃO. AF_01/2020</t>
    </r>
  </si>
  <si>
    <t>3.4</t>
  </si>
  <si>
    <r>
      <rPr>
        <sz val="11"/>
        <rFont val="Arial"/>
        <family val="2"/>
      </rPr>
      <t>VASO SANITARIO SIFONADO CONVENCIONAL PARA PCD SEM FURO FRONTAL COM  LOUÇA BRANCA SEM ASSENTO -  FORNECIMENTO E INSTALAÇÃO.
AF_01/2020</t>
    </r>
  </si>
  <si>
    <t>3.5</t>
  </si>
  <si>
    <t>PAPELEIRA DE PAREDE EM METAL CROMADO SEM TAMPA, INCLUSO FIXAÇÃO. AF_01/2020</t>
  </si>
  <si>
    <t>3.6</t>
  </si>
  <si>
    <t>ASSENTO SANITÁRIO CONVENCIONAL - FORNECIMENTO E INSTALACAO. AF_01/2020</t>
  </si>
  <si>
    <t>3.7</t>
  </si>
  <si>
    <r>
      <rPr>
        <sz val="11"/>
        <rFont val="Arial"/>
        <family val="2"/>
      </rPr>
      <t>VÁLVULA DE DESCARGA METÁLICA, BASE 1 1/2", ACABAMENTO METALICO
CROMADO - FORNECIMENTO E INSTALAÇÃO. AF_08/2021</t>
    </r>
  </si>
  <si>
    <t>3.8</t>
  </si>
  <si>
    <r>
      <rPr>
        <sz val="11"/>
        <rFont val="Arial"/>
        <family val="2"/>
      </rPr>
      <t>LAVATÓRIO LOUÇA BRANCA COM COLUNA, *44 X 35,5* CM, PADRÃO POPULAR, INCLUSO SIFÃO FLEXÍVEL EM PVC, VÁLVULA E ENGATE FLEXÍVEL 30CM EM PLÁSTICO E COM TORNEIRA CROMADA PADRÃO POPULAR - FORNECIMENTO
E INSTALAÇÃO. AF_01/2020</t>
    </r>
  </si>
  <si>
    <t>3.9</t>
  </si>
  <si>
    <r>
      <rPr>
        <sz val="11"/>
        <rFont val="Arial"/>
        <family val="2"/>
      </rPr>
      <t>SIFÃO DO TIPO FLEXÍVEL EM PVC 1  X 1.1/2  - FORNECIMENTO E INSTALAÇÃO.
AF_01/2020</t>
    </r>
  </si>
  <si>
    <t>3.10</t>
  </si>
  <si>
    <t>PAPELEIRA PLASTICA TIPO DISPENSER PARA PAPEL HIGIENICO ROLAO</t>
  </si>
  <si>
    <t>3.11</t>
  </si>
  <si>
    <t>AUXILIAR DE PEDREIRO (HORISTA)</t>
  </si>
  <si>
    <t>H</t>
  </si>
  <si>
    <t>1x8</t>
  </si>
  <si>
    <t>3.12</t>
  </si>
  <si>
    <t>SABONETEIRA PLASTICA TIPO DISPENSER PARA SABONETE LIQUIDO COM RESERVATORIO 800 A 1500 ML, INCLUSO FIXAÇÃO. AF_01/2020</t>
  </si>
  <si>
    <t>3.13</t>
  </si>
  <si>
    <t>TUBO, PEAD, PE-80, DE = 32 MM X 3,0 MM, PARA LIGAÇÃO PREDIAL DE ÁGUA. AF_06/2022</t>
  </si>
  <si>
    <t>M</t>
  </si>
  <si>
    <t>19x0,316</t>
  </si>
  <si>
    <t>3.14</t>
  </si>
  <si>
    <t>VASO SANITARIO SIFONADO CONVENCIONAL COM LOUÇA BRANCA, INCLUSO CONJUNTO DE LIGAÇÃO PARA BACIA SANITÁRIA AJUSTÁVEL - FORNECIMENTO E INSTALAÇÃO. AF_10/2016</t>
  </si>
  <si>
    <t>3.15</t>
  </si>
  <si>
    <t>DUCHA HIGIÊNICA CROMADA - FORNECIMENTO E INSTALAÇÃO. AF_08/2021</t>
  </si>
  <si>
    <t>DEMOLIÇÃO E RETIRADA</t>
  </si>
  <si>
    <t>4.1</t>
  </si>
  <si>
    <r>
      <rPr>
        <sz val="11"/>
        <rFont val="Arial"/>
        <family val="2"/>
      </rPr>
      <t>REMOÇÃO DE LOUÇAS, DE FORMA MANUAL, SEM REAPROVEITAMENTO.
AF_12/2017</t>
    </r>
  </si>
  <si>
    <t>4.2</t>
  </si>
  <si>
    <r>
      <rPr>
        <sz val="11"/>
        <rFont val="Arial"/>
        <family val="2"/>
      </rPr>
      <t>REMOÇÃO DE METAIS SANITÁRIOS, DE FORMA MANUAL, SEM
REAPROVEITAMENTO. AF_12/2017</t>
    </r>
  </si>
  <si>
    <t>4.3</t>
  </si>
  <si>
    <r>
      <rPr>
        <sz val="11"/>
        <rFont val="Arial"/>
        <family val="2"/>
      </rPr>
      <t>REMOÇÃO DE PORTAS, DE FORMA MANUAL, SEM REAPROVEITAMENTO.
AF_12/2017</t>
    </r>
  </si>
  <si>
    <t>(8x0,8x2,1)+(10x0,6x1,93)</t>
  </si>
  <si>
    <t>4.4</t>
  </si>
  <si>
    <r>
      <rPr>
        <sz val="11"/>
        <rFont val="Arial"/>
        <family val="2"/>
      </rPr>
      <t>DEMOLIÇÃO DE REVESTIMENTO CERÂMICO, DE FORMA MANUAL, SEM
REAPROVEITAMENTO. AF_12/2017</t>
    </r>
  </si>
  <si>
    <t>63,36+93,46</t>
  </si>
  <si>
    <t>4.5</t>
  </si>
  <si>
    <r>
      <rPr>
        <sz val="11"/>
        <rFont val="Arial"/>
        <family val="2"/>
      </rPr>
      <t>REMOÇÃO DE FORRO DE GESSO, DE FORMA MANUAL, SEM
REAPROVEITAMENTO. AF_12/2017</t>
    </r>
  </si>
  <si>
    <t>15+8,5+6+49,72+13,84</t>
  </si>
  <si>
    <t>4.6</t>
  </si>
  <si>
    <r>
      <rPr>
        <sz val="11"/>
        <rFont val="Arial"/>
        <family val="2"/>
      </rPr>
      <t>REMOÇÃO DE ACESSÓRIOS, DE FORMA MANUAL, SEM REAPROVEITAMENTO.
AF_12/2017</t>
    </r>
  </si>
  <si>
    <t>4.7</t>
  </si>
  <si>
    <t>REMOÇÃO DE LUMINÁRIAS, DE FORMA MANUAL, SEM REAPROVEITAMENTO. AF_12/2017</t>
  </si>
  <si>
    <t>4.8</t>
  </si>
  <si>
    <t>REMOÇÃO DE CHAPAS E PERFIS DE DRYWALL, DE FORMA MANUAL, SEM REAPROVEITAMENTO. AF_12/2017</t>
  </si>
  <si>
    <t>2,95x3</t>
  </si>
  <si>
    <t>4.9</t>
  </si>
  <si>
    <t>MARMORISTA/GRANITEIRO COM ENCARGOS COMPLEMENTARES</t>
  </si>
  <si>
    <t>2x8</t>
  </si>
  <si>
    <t>4.10</t>
  </si>
  <si>
    <t>SERVENTE COM ENCARGOS COMPLEMENTARES</t>
  </si>
  <si>
    <t>4.11</t>
  </si>
  <si>
    <r>
      <rPr>
        <sz val="11"/>
        <rFont val="Arial"/>
        <family val="2"/>
      </rPr>
      <t>MONTAGEM E DESMONTAGEM DE ANDAIME MODULAR FACHADEIRO, COM
PISO METÁLICO, PARA EDIFICAÇÕES COM MÚLTIPLOS PAVIMENTOS (EXCLUSIVE ANDAIME E LIMPEZA). AF_11/2017</t>
    </r>
  </si>
  <si>
    <t>2x20</t>
  </si>
  <si>
    <t>PISOS E REVESTIMENTOS</t>
  </si>
  <si>
    <t>5.2</t>
  </si>
  <si>
    <r>
      <rPr>
        <sz val="11"/>
        <rFont val="Arial"/>
        <family val="2"/>
      </rPr>
      <t>REVESTIMENTO CERÂMICO PARA PAREDES INTERNAS COM PLACAS TIPO
ESMALTADA EXTRA DE DIMENSÕES 20X20 CM APLICADAS NA ALTURA INTEIRA DAS PAREDES.  AF_02/2023_PE</t>
    </r>
  </si>
  <si>
    <t>(49,62+23,54+20,3)</t>
  </si>
  <si>
    <t>5.3</t>
  </si>
  <si>
    <r>
      <rPr>
        <sz val="11"/>
        <rFont val="Arial"/>
        <family val="2"/>
      </rPr>
      <t>REVESTIMENTO CERÂMICO PARA PISO COM PLACAS TIPO ESMALTADA EXTRA
DE DIMENSÕES 60X60 CM APLICADA EM AMBIENTES DE ÁREA MENOR QUE 5 M2. AF_02/2023_PE</t>
    </r>
  </si>
  <si>
    <t>(3,61+3,87+16,71+15,89+3,13+2,87+3,61+3,59+3,43+3,61+4,09)+10%</t>
  </si>
  <si>
    <t>5.4</t>
  </si>
  <si>
    <t>PISO EM GRANITO APLICADO EM AMBIENTES INTERNOS. AF_09/2020</t>
  </si>
  <si>
    <t>(0,36+0,5+0,05+0,13+0,32+0,11+0,64+0,11+0,16+0,12+0,5)</t>
  </si>
  <si>
    <t>5.5</t>
  </si>
  <si>
    <t>CHAPISCO APLICADO EM ALVENARIA (COM PRESENÇA DE VÃOS) E ESTRUTURAS DE CONCRETO DE FACHADA, COM COLHER DE PEDREIRO. ARGAMASSA TRAÇO 1:3 COM PREPARO MANUAL. AF_10/2022</t>
  </si>
  <si>
    <t>1,5+1+7,5</t>
  </si>
  <si>
    <t>5.6</t>
  </si>
  <si>
    <t>EMBOÇO OU MASSA ÚNICA EM ARGAMASSA TRAÇO 1:2:8, PREPARO MECÂNICO COM BETONEIRA 400 L, APLICADA MANUALMENTE EM PANOS DE FACHADA COM PRESENÇA DE VÃOS, ESPESSURA DE 25 MM. AF_08/2022</t>
  </si>
  <si>
    <t>5.7</t>
  </si>
  <si>
    <t>RODAPÉ EM MÁRMORE, ALTURA 7 CM. AF_09/2020</t>
  </si>
  <si>
    <t>5.8</t>
  </si>
  <si>
    <t>REJUNTE CIMENTÍCIO, COR A DEFINIDA COM GESTOR DA OBRA</t>
  </si>
  <si>
    <t>M²</t>
  </si>
  <si>
    <t>5.9</t>
  </si>
  <si>
    <t>PISO TÊXTIL (CARPETE) EM MANTA (ROLO) E = 9 A 10 MM. AF_09/2020</t>
  </si>
  <si>
    <t>5.10</t>
  </si>
  <si>
    <t>REMOCAO DE PISO EM CARPETE</t>
  </si>
  <si>
    <t>150 retirar + 150 instalar</t>
  </si>
  <si>
    <t>5.11</t>
  </si>
  <si>
    <t>INSTALAÇÃO ELETRICA</t>
  </si>
  <si>
    <t>6.1</t>
  </si>
  <si>
    <r>
      <rPr>
        <sz val="11"/>
        <rFont val="Arial"/>
        <family val="2"/>
      </rPr>
      <t>CABO DE COBRE FLEXÍVEL ISOLADO, 25 MM², 0,6/1,0 KV, PARA REDE AÉREA
DE DISTRIBUIÇÃO DE ENERGIA ELÉTRICA DE BAIXA TENSÃO - FORNECIMENTO E INSTALAÇÃO. AF_07/2020</t>
    </r>
  </si>
  <si>
    <t>99,3x3</t>
  </si>
  <si>
    <t>6.2</t>
  </si>
  <si>
    <r>
      <rPr>
        <sz val="11"/>
        <rFont val="Arial"/>
        <family val="2"/>
      </rPr>
      <t>ELETRODUTO RÍGIDO ROSCÁVEL, PVC, DN 20 MM (1/2"), PARA CIRCUITOS TERMINAIS, INSTALADO EM PAREDE - FORNECIMENTO E INSTALAÇÃO.
AF_03/2023</t>
    </r>
  </si>
  <si>
    <t>= 10,8+1+7+1+8,1+5,4+5,4+5,4+5,4+5,4+5,4+5,4+8,1+6+6,4</t>
  </si>
  <si>
    <t>6.3</t>
  </si>
  <si>
    <t>TOMADA MÉDIA DE EMBUTIR (1 MÓDULO), 2P+T 10 A, INCLUINDO SUPORTE E PLACA - FORNECIMENTO E INSTALAÇÃO. AF_03/2023</t>
  </si>
  <si>
    <t>6.4</t>
  </si>
  <si>
    <t>TOMADA 2P+T 10A, 250V, CONJUNTO MONTADO PARA SOBREPOR 4" X 2" (CAIXA + MODULO)</t>
  </si>
  <si>
    <t>6.5</t>
  </si>
  <si>
    <t>LÂMPADA COMPACTA DE LED 10 W, BASE E27 - FORNECIMENTO E INSTALAÇÃO. AF_02/2020</t>
  </si>
  <si>
    <t>ELETRICISTA (HORISTA)</t>
  </si>
  <si>
    <t>8x5</t>
  </si>
  <si>
    <t>6.6</t>
  </si>
  <si>
    <r>
      <rPr>
        <sz val="11"/>
        <rFont val="Arial"/>
        <family val="2"/>
      </rPr>
      <t>FIXAÇÃO UTILIZANDO PARAFUSO E BUCHA DE NYLON, SOMENTE MÃO DE
OBRA. AF_10/2016</t>
    </r>
  </si>
  <si>
    <t>FORRO GESSO</t>
  </si>
  <si>
    <t>7.1</t>
  </si>
  <si>
    <t>FORRO EM DRYWALL, PARA AMBIENTES COMERCIAIS, INCLUSIVE ESTRUTURA BIRECIONAL DE FIXAÇÃO. AF_08/2023_PS</t>
  </si>
  <si>
    <t>15+8,5+8,97+49,72+12,84</t>
  </si>
  <si>
    <t>7.3</t>
  </si>
  <si>
    <t>GESSEIRO COM ENCARGOS COMPLEMENTARES</t>
  </si>
  <si>
    <t>7.4</t>
  </si>
  <si>
    <t>ACABAMENTOS PARA FORRO (MOLDURA DE GESSO). AF_08/2023</t>
  </si>
  <si>
    <t>PORTAS</t>
  </si>
  <si>
    <t>8.1</t>
  </si>
  <si>
    <t>PORTA DE MADEIRA PARA VERNIZ, SEMI-OCA (LEVE OU MÉDIA), 80X210CM, ESPESSURA DE 3,5CM, INCLUSO DOBRADIÇAS - FORNECIMENTO E INSTALAÇÃO. AF_12/2019</t>
  </si>
  <si>
    <t>8.2</t>
  </si>
  <si>
    <r>
      <rPr>
        <sz val="11"/>
        <rFont val="Arial"/>
        <family val="2"/>
      </rPr>
      <t>PORTA DE MADEIRA PARA PINTURA, SEMI-OCA (LEVE OU MÉDIA), 60X210CM, ESPESSURA DE 3,5CM, INCLUSO DOBRADIÇAS - FORNECIMENTO E
INSTALAÇÃO. AF_12/2019</t>
    </r>
  </si>
  <si>
    <t>8.3</t>
  </si>
  <si>
    <t>BATENTE PARA PORTA DE MADEIRA, FIXAÇÃO COM ARGAMASSA, PADRÃO POPULAR. FORNECIMENTO E INSTALAÇÃO. AF_12/2019</t>
  </si>
  <si>
    <t>8.4</t>
  </si>
  <si>
    <r>
      <rPr>
        <sz val="11"/>
        <rFont val="Arial"/>
        <family val="2"/>
      </rPr>
      <t>CONTRAMARCO DE ALUMÍNIO, FIXAÇÃO COM ARGAMASSA - FORNECIMENTO
E INSTALAÇÃO. AF_12/2019</t>
    </r>
  </si>
  <si>
    <t>17,5+17,5</t>
  </si>
  <si>
    <t>LIMPEZA</t>
  </si>
  <si>
    <t>9.1</t>
  </si>
  <si>
    <t>LIMPEZA DE BANCADA DE PEDRA (MÁRMORE OU GRANITO). AF_04/2019</t>
  </si>
  <si>
    <t>(2,3x0,48x15)</t>
  </si>
  <si>
    <t>9.2</t>
  </si>
  <si>
    <r>
      <rPr>
        <sz val="11"/>
        <rFont val="Arial"/>
        <family val="2"/>
      </rPr>
      <t>LIMPEZA DE MÁRMORE/GRANITO EM PAREDE UTILIZANDO DETERGENTE
NEUTRO E ESCOVAÇÃO MANUAL. AF_04/2019</t>
    </r>
  </si>
  <si>
    <t>(1,25x2,8x8)</t>
  </si>
  <si>
    <r>
      <rPr>
        <sz val="11"/>
        <rFont val="Arial"/>
        <family val="2"/>
      </rPr>
      <t>ACIDO CLORIDRICO / ACIDO MURIATICO, DILUICAO 10% A 12% PARA USO EM
LIMPEZA</t>
    </r>
  </si>
  <si>
    <t>L</t>
  </si>
  <si>
    <t>ACESSORIOS</t>
  </si>
  <si>
    <t>10.1</t>
  </si>
  <si>
    <r>
      <rPr>
        <sz val="11"/>
        <rFont val="Arial"/>
        <family val="2"/>
      </rPr>
      <t>FECHADURA DE EMBUTIR COM CILINDRO, EXTERNA, COMPLETA, ACABAMENTO PADRÃO MÉDIO, INCLUSO EXECUÇÃO DE FURO -
FORNECIMENTO E INSTALAÇÃO. AF_12/2019</t>
    </r>
  </si>
  <si>
    <t>10.3</t>
  </si>
  <si>
    <t>ENCANADOR OU BOMBEIRO HIDRÁULICO COM ENCARGOS COMPLEMENTARES</t>
  </si>
  <si>
    <t>RALO FOFO COM REQUADRO, QUADRADO 150 X 150 MM</t>
  </si>
  <si>
    <t>10.4</t>
  </si>
  <si>
    <r>
      <rPr>
        <sz val="11"/>
        <rFont val="Arial"/>
        <family val="2"/>
      </rPr>
      <t>FECHADURA DE EMBUTIR PARA PORTAS INTERNAS, COMPLETA,
ACABAMENTO PADRÃO MÉDIO, COM EXECUÇÃO DE FURO - FORNECIMENTO E INSTALAÇÃO. AF_12/2019</t>
    </r>
  </si>
  <si>
    <t>10.5</t>
  </si>
  <si>
    <r>
      <rPr>
        <sz val="11"/>
        <rFont val="Arial"/>
        <family val="2"/>
      </rPr>
      <t>ESPELHO CRISTAL, ESPESSURA 4MM, COM PARAFUSOS DE FIXACAO, SEM
MOLDURA</t>
    </r>
  </si>
  <si>
    <t>0,8x1,25</t>
  </si>
  <si>
    <t>PINTURA</t>
  </si>
  <si>
    <t>11.1</t>
  </si>
  <si>
    <t>LIXAMENTO DE TETO PARA RECEBIMENTO DE FUNDO SELADOR E PINTURA</t>
  </si>
  <si>
    <t>11.2</t>
  </si>
  <si>
    <t>LIXAMENTO DE PAREDE PARA RECEBIMENTO DE FUNDO SELADOR E PINTURA</t>
  </si>
  <si>
    <t>11.3</t>
  </si>
  <si>
    <r>
      <rPr>
        <sz val="11"/>
        <rFont val="Arial"/>
        <family val="2"/>
      </rPr>
      <t>FUNDO SELADOR ACRÍLICO, APLICAÇÃO MANUAL EM TETO, UMA DEMÃO.
AF_04/2023</t>
    </r>
  </si>
  <si>
    <t>11.4</t>
  </si>
  <si>
    <r>
      <rPr>
        <sz val="11"/>
        <rFont val="Arial"/>
        <family val="2"/>
      </rPr>
      <t>FUNDO SELADOR ACRÍLICO, APLICAÇÃO MANUAL EM PAREDE, UMA DEMÃO.
AF_04/2023</t>
    </r>
  </si>
  <si>
    <t>11.5</t>
  </si>
  <si>
    <r>
      <rPr>
        <sz val="11"/>
        <rFont val="Arial"/>
        <family val="2"/>
      </rPr>
      <t>EMASSAMENTO COM MASSA LÁTEX, APLICAÇÃO EM PAREDE, DUAS DEMÃOS,
LIXAMENTO MANUAL. AF_04/2023</t>
    </r>
  </si>
  <si>
    <t>1200+754,66</t>
  </si>
  <si>
    <t>11.6</t>
  </si>
  <si>
    <r>
      <rPr>
        <sz val="11"/>
        <rFont val="Arial"/>
        <family val="2"/>
      </rPr>
      <t>PINTURA LÁTEX ACRÍLICA STANDARD, APLICAÇÃO MANUAL EM TETO, DUAS
DEMÃOS. AF_04/2023</t>
    </r>
  </si>
  <si>
    <t>11.7</t>
  </si>
  <si>
    <r>
      <rPr>
        <sz val="11"/>
        <rFont val="Arial"/>
        <family val="2"/>
      </rPr>
      <t>PINTURA LÁTEX ACRÍLICA STANDARD, APLICAÇÃO MANUAL EM PAREDES,
DUAS DEMÃOS. AF_04/2023</t>
    </r>
  </si>
  <si>
    <t>11.8</t>
  </si>
  <si>
    <t>PINTURA PARA TELHAS DE ALUMINIO COM TINTA ESMALTE AUTOMOTIVA</t>
  </si>
  <si>
    <t>INSTALACOES HIDRAULICA</t>
  </si>
  <si>
    <t>12.1</t>
  </si>
  <si>
    <r>
      <rPr>
        <sz val="11"/>
        <rFont val="Arial"/>
        <family val="2"/>
      </rPr>
      <t>CAIXA DE GORDURA PEQUENA (CAPACIDADE: 19 L), CIRCULAR, EM PVC,
DIÂMETRO INTERNO= 0,3 M. AF_12/2020</t>
    </r>
  </si>
  <si>
    <t>12.3</t>
  </si>
  <si>
    <r>
      <rPr>
        <sz val="11"/>
        <rFont val="Arial"/>
        <family val="2"/>
      </rPr>
      <t>RALO SIFONADO, PVC, DN 100 X 40 MM, JUNTA SOLDÁVEL, FORNECIDO E
INSTALADO EM RAMAL DE DESCARGA OU EM RAMAL DE ESGOTO SANITÁRIO. AF_08/2022</t>
    </r>
  </si>
  <si>
    <t>12.4</t>
  </si>
  <si>
    <t>REGISTRO DE PRESSÃO BRUTO, LATÃO, ROSCÁVEL, 3/4", COM ACABAMENTO E CANOPLA CROMADOS - FORNECIMENTO E INSTALAÇÃO. AF_08/2021</t>
  </si>
  <si>
    <t>12.5</t>
  </si>
  <si>
    <r>
      <rPr>
        <sz val="11"/>
        <rFont val="Arial"/>
        <family val="2"/>
      </rPr>
      <t>PONTO DE CONSUMO TERMINAL DE ÁGUA FRIA (SUBRAMAL) COM TUBULAÇÃO DE PVC, DN 25 MM, INSTALADO EM RAMAL DE ÁGUA, INCLUSOS
RASGO E CHUMBAMENTO EM ALVENARIA. AF_12/2014</t>
    </r>
  </si>
  <si>
    <t>12.6</t>
  </si>
  <si>
    <t>CURVA PVC CURTA 90º ESGOTO 50MM - FORNECIMENTO E INSTALACAO</t>
  </si>
  <si>
    <t>12.7</t>
  </si>
  <si>
    <t>TUBO PVC ESGOTO PREDIAL DN 50MM, INCLUSIVE CONEXOES - FORNECIMENTOE INSTALACAO</t>
  </si>
  <si>
    <t>TELHADO</t>
  </si>
  <si>
    <t>13.1</t>
  </si>
  <si>
    <r>
      <rPr>
        <sz val="11"/>
        <rFont val="Arial"/>
        <family val="2"/>
      </rPr>
      <t>COLOCAÇÃO DE FITA ADESIVA ALUMINIZADA EM EMENDAS DE TELHAS
(RECOBRIMENTO)</t>
    </r>
  </si>
  <si>
    <t>MANUTENÇÃO E CORREÇÀO</t>
  </si>
  <si>
    <t>14.1</t>
  </si>
  <si>
    <r>
      <rPr>
        <sz val="11"/>
        <rFont val="Arial"/>
        <family val="2"/>
      </rPr>
      <t>RASGO EM ALVENARIA PARA CORREÇÃO DE TRINCAS NAS PAREDES
DIÂMETROS MAIORES QUE 05 CM E MENORES OU IGUAIS A 25 CM.</t>
    </r>
  </si>
  <si>
    <t>14.2</t>
  </si>
  <si>
    <r>
      <rPr>
        <sz val="11"/>
        <rFont val="Arial"/>
        <family val="2"/>
      </rPr>
      <t>LUVA DE CORRER, PVC, SERIE R, ÁGUA PLUVIAL, DN 100 MM, JUNTA ELÁSTICA, FORNECIDO E INSTALADO EM CONDUTORES VERTICAIS DE ÁGUAS
PLUVIAIS. AF_06/2022</t>
    </r>
  </si>
  <si>
    <t>14.3</t>
  </si>
  <si>
    <t>MARCENEIRO COM ENCARGOS COMPLEMENTARES</t>
  </si>
  <si>
    <t>14.4</t>
  </si>
  <si>
    <t>CHAPA DE MDF BRANCO LISO 2 FACES, E = 25 MM, DE *2,75 X 1,85* M</t>
  </si>
  <si>
    <t>3,80x2,65+2,5x3,70</t>
  </si>
  <si>
    <t>DIVISORIAS</t>
  </si>
  <si>
    <t>15.1</t>
  </si>
  <si>
    <t>COMPENSADO NAVAL - CHAPA/PAINEL EM MADEIRA COMPENSADA PRENSADA, DE 2200 X 1600 MM, E = 25 MM</t>
  </si>
  <si>
    <t>3,9+7,5</t>
  </si>
  <si>
    <t>15.2</t>
  </si>
  <si>
    <t>MARCENEIRO (HORISTA)</t>
  </si>
  <si>
    <t>Total sem BDI Total do BDI Total Geral</t>
  </si>
  <si>
    <r>
      <rPr>
        <b/>
        <sz val="11"/>
        <rFont val="Lucida Bright"/>
        <family val="1"/>
      </rPr>
      <t>Obra
Orçamento Projeto  de Reforma da Câmara Municipal de Nova Andradina - MS</t>
    </r>
  </si>
  <si>
    <r>
      <rPr>
        <sz val="11"/>
        <rFont val="Lucida Bright"/>
        <family val="1"/>
      </rPr>
      <t>ESPELHO CRISTAL, ESPESSURA 4MM, COM PARAFUSOS DE FIXACAO, SEM
MOLDURA</t>
    </r>
  </si>
  <si>
    <r>
      <rPr>
        <sz val="11"/>
        <rFont val="Lucida Bright"/>
        <family val="1"/>
      </rPr>
      <t>FUNDO SELADOR ACRÍLICO, APLICAÇÃO MANUAL EM TETO, UMA DEMÃO.
AF_04/2023</t>
    </r>
  </si>
  <si>
    <t xml:space="preserve">FORNECIMENTO E INSTALAÇÃO DE PLACA DE OBRA COM CHAPA
</t>
  </si>
  <si>
    <t>GALVANIZADA  E ESTRUTURA DE MADEIRA. AF_03/2022_PS</t>
  </si>
  <si>
    <t>Soma</t>
  </si>
  <si>
    <t>meses</t>
  </si>
  <si>
    <t xml:space="preserve">TORNEIRA CROMADA TUBO MÓVEL, DE PAREDE, 1/2 OU 3/4, PARA PIA </t>
  </si>
  <si>
    <t>DE COZINHA, PADRÃO MÉDIO - FORNECIMENTO E INSTALAÇÃO. AF_01/2020</t>
  </si>
  <si>
    <t>un</t>
  </si>
  <si>
    <t xml:space="preserve">TORNEIRA CROMADA DE MESA, 1/2 OU 3/4, PARA LAVATÓRIO, PADRÃO
</t>
  </si>
  <si>
    <t>POPULAR - FORNECIMENTO E INSTALAÇÃO. AF_01/2020</t>
  </si>
  <si>
    <t>TORNEIRA PARA LAVATÓRIO</t>
  </si>
  <si>
    <t xml:space="preserve">CUBA DE EMBUTIR OVAL EM LOUÇA BRANCA, 35 X 50CM </t>
  </si>
  <si>
    <t>OU EQUIVALENTE - FORNECIMENTO E INSTALAÇÃO. AF_01/2020</t>
  </si>
  <si>
    <t xml:space="preserve">CUBA DE EMBUTIR </t>
  </si>
  <si>
    <t xml:space="preserve">VASO SANITARIO SIFONADO CONVENCIONAL PARA PCD SEM FURO </t>
  </si>
  <si>
    <t>VASO SANITARIO SIFONADO</t>
  </si>
  <si>
    <t xml:space="preserve">PAPELEIRA DE PAREDE EM METAL CROMADO SEM TAMPA, INCLUSO </t>
  </si>
  <si>
    <t>FIXAÇÃO. AF_01/2020</t>
  </si>
  <si>
    <t>PAPELEIRA DE PAREDE</t>
  </si>
  <si>
    <t>ASSENTO SANITÁRIO</t>
  </si>
  <si>
    <t xml:space="preserve">VÁLVULA DE DESCARGA METÁLICA, BASE 1 1/2", ACABAMENTO </t>
  </si>
  <si>
    <t>METALICO CROMADO - FORNECIMENTO E INSTALAÇÃO. AF_08/2021</t>
  </si>
  <si>
    <t>VÁLVULA DE DESCARGA</t>
  </si>
  <si>
    <t>LAVATÓRIO LOUÇA BRANCA</t>
  </si>
  <si>
    <t>SIFÃO DO TIPO FLEXÍVEL EM PVC</t>
  </si>
  <si>
    <t>PAPELEIRA PLASTICA</t>
  </si>
  <si>
    <t>h</t>
  </si>
  <si>
    <t xml:space="preserve">SABONETEIRA PLASTICA TIPO DISPENSER PARA SABONETE LIQUIDO </t>
  </si>
  <si>
    <t>COM RESERVATORIO 800 A 1500 ML, INCLUSO FIXAÇÃO. AF_01/2020</t>
  </si>
  <si>
    <t xml:space="preserve">SABONETEIRA PLASTICA </t>
  </si>
  <si>
    <t xml:space="preserve">TUBO, PEAD, PE-80, DE = 32 MM X 3,0 MM, PARA LIGAÇÃO PREDIAL </t>
  </si>
  <si>
    <t>DE ÁGUA. AF_06/2022</t>
  </si>
  <si>
    <t>m</t>
  </si>
  <si>
    <t xml:space="preserve">VASO SANITARIO SIFONADO CONVENCIONAL COM LOUÇA BRANCA, </t>
  </si>
  <si>
    <t xml:space="preserve">INCLUSO CONJUNTO DE LIGAÇÃO PARA BACIA SANITÁRIA AJUSTÁVEL - </t>
  </si>
  <si>
    <t>FORNECIMENTO E INSTALAÇÃO. AF_10/2016</t>
  </si>
  <si>
    <t>DUCHA HIGIÊNICA CROMADA - FORNECIMENTO E INSTALAÇÃO.</t>
  </si>
  <si>
    <t xml:space="preserve"> AF_08/2021</t>
  </si>
  <si>
    <t>Banheiro Vereadores Feminino</t>
  </si>
  <si>
    <t>Banheiro Vereadores Masculino</t>
  </si>
  <si>
    <t>Banheiro Recepção Masculino</t>
  </si>
  <si>
    <t>Banheiro Recepção Masculino PCD</t>
  </si>
  <si>
    <t>Banheiro Recepção Feminino</t>
  </si>
  <si>
    <t>Banheiro Recepção Feminino PCD</t>
  </si>
  <si>
    <t>Banheiro Administração Masculino</t>
  </si>
  <si>
    <t>Banheiro Administração Feminino</t>
  </si>
  <si>
    <t>Banheiro do Gabinete da Presidencia</t>
  </si>
  <si>
    <t>Banheiro Plenarinho</t>
  </si>
  <si>
    <t>ACABAMENTO DE VÁLVULA DE DESCARGA</t>
  </si>
  <si>
    <t>REMOÇÃO DE PORTAS, DE FORMA MANUAL, SEM REAPROVEITAMENTO.AF_12/2017</t>
  </si>
  <si>
    <t xml:space="preserve">Porta Copa Vereadores </t>
  </si>
  <si>
    <t>Porta  Banheiro Vereadores Feminino</t>
  </si>
  <si>
    <t>Porta  Banheiro Vereadores Masculino</t>
  </si>
  <si>
    <t>Porta  Banheiro Recepção Masculino</t>
  </si>
  <si>
    <t>Porta  Banheiro Recepção Feminino</t>
  </si>
  <si>
    <t>Porta  Banheiro Administração Feminino</t>
  </si>
  <si>
    <t>Porta  Banheiro Administração Masculino</t>
  </si>
  <si>
    <t>Porta  Banheiro Plenarinho</t>
  </si>
  <si>
    <t>Porta  Recepção</t>
  </si>
  <si>
    <t>DEMOLIÇÃO DE REVESTIMENTO CERÂMICO, DE FORMA MANUAL, SEM REAPROVEITAMENTO. AF_12/2017</t>
  </si>
  <si>
    <t xml:space="preserve">DEMOLIÇÃO DE REVESTIMENTO CERÂMICO, DE FORMA MANUAL, SEM </t>
  </si>
  <si>
    <t>REAPROVEITAMENTO. AF_12/2017</t>
  </si>
  <si>
    <t>Azulejo  Banheiro Vereadores Feminino</t>
  </si>
  <si>
    <t>Azulejo  Banheiro Vereadores Masculino</t>
  </si>
  <si>
    <t>Azulejo  Banheiro Recepção Masculino</t>
  </si>
  <si>
    <t>Azulejo  Banheiro Recepção Feminino</t>
  </si>
  <si>
    <t>Azulejo  Banheiro Administração Feminino</t>
  </si>
  <si>
    <t>Azulejo  Banheiro Administração Masculino</t>
  </si>
  <si>
    <t>Azulejo  Banheiros Plenarinho</t>
  </si>
  <si>
    <t>Azulejo  Banheiro Recepção Feminino PCD</t>
  </si>
  <si>
    <t>Azulejo  Banheiro Recepção Masculino PCD</t>
  </si>
  <si>
    <t>Azulejo  Banheiro do Gabinete da Presidencia</t>
  </si>
  <si>
    <t>REMOÇÃO DE FORRO DE GESSO, DE FORMA MANUAL, SEM REAPROVEITAMENTO</t>
  </si>
  <si>
    <t>. AF_12/2017</t>
  </si>
  <si>
    <t>REMOÇÃO DE ACESSÓRIOS, DE FORMA MANUAL, SEM REAPROVEITAMENTO. AF_12/2017</t>
  </si>
  <si>
    <t>REMOÇÃO DE ACESSÓRIOS CONFORME PLANILHA</t>
  </si>
  <si>
    <t>Hall e Banheiro da Recepção PND</t>
  </si>
  <si>
    <t xml:space="preserve">REMOÇÃO DE CHAPAS E PERFIS DE DRYWALL, DE FORMA MANUAL, </t>
  </si>
  <si>
    <t>SEM REAPROVEITAMENTO. AF_12/2017</t>
  </si>
  <si>
    <t xml:space="preserve">MONTAGEM E DESMONTAGEM DE ANDAIME MODULAR FACHADEIRO, COM PISO </t>
  </si>
  <si>
    <t xml:space="preserve">REVESTIMENTO CERÂMICO PARA PAREDES INTERNAS COM PLACAS TIPO </t>
  </si>
  <si>
    <t>ESMALTADA EXTRA DE DIMENSÕES 20X20 CM APLICADAS NA ALTURA INTEIRA</t>
  </si>
  <si>
    <t xml:space="preserve"> DAS PAREDES.  AF_02/2023_PE</t>
  </si>
  <si>
    <t>Não Sera Executado Revestimento Não Disponivel no Mercado</t>
  </si>
  <si>
    <t>Sera Substituido Por Outro Tipo de Revestimento</t>
  </si>
  <si>
    <t xml:space="preserve">REVESTIMENTO CERÂMICO PARA PISO COM PLACAS TIPO ESMALTADA EXTRA DE </t>
  </si>
  <si>
    <t>DIMENSÕES 60X60 CM APLICADA EM AMBIENTES DE ÁREA MENOR QUE 5 M2. AF_02/2023_PE</t>
  </si>
  <si>
    <t>Àreas Conforme Projeto</t>
  </si>
  <si>
    <t>Banheiro Plenarinho  Feminino</t>
  </si>
  <si>
    <t>Banheiro Plenarinho  Masculino</t>
  </si>
  <si>
    <t>Conforme Planilha</t>
  </si>
  <si>
    <t xml:space="preserve">CHAPISCO APLICADO EM ALVENARIA (COM PRESENÇA DE VÃOS) E ESTRUTURAS DE </t>
  </si>
  <si>
    <t xml:space="preserve">CONCRETO DE FACHADA, COM COLHER DE PEDREIRO. ARGAMASSA TRAÇO 1:3 </t>
  </si>
  <si>
    <t>COM PREPARO MANUAL. AF_10/2022</t>
  </si>
  <si>
    <t xml:space="preserve">EMBOÇO OU MASSA ÚNICA EM ARGAMASSA TRAÇO 1:2:8, PREPARO MECÂNICO COM </t>
  </si>
  <si>
    <t xml:space="preserve">BETONEIRA 400 L, APLICADA MANUALMENTE EM PANOS DE FACHADA COM PRESENÇA DE </t>
  </si>
  <si>
    <t>VÃOS, ESPESSURA DE 25 MM. AF_08/2022</t>
  </si>
  <si>
    <t xml:space="preserve">CABO DE COBRE FLEXÍVEL ISOLADO, 25 MM², 0,6/1,0 KV, PARA REDE AÉREA DE </t>
  </si>
  <si>
    <t xml:space="preserve">DISTRIBUIÇÃO DE ENERGIA ELÉTRICA DE BAIXA TENSÃO - FORNECIMENTO </t>
  </si>
  <si>
    <t>E INSTALAÇÃO. AF_07/2020</t>
  </si>
  <si>
    <t xml:space="preserve">ELETRODUTO RÍGIDO ROSCÁVEL, PVC, DN 20 MM (1/2"), PARA CIRCUITOS </t>
  </si>
  <si>
    <t>TERMINAIS, INSTALADO EM PAREDE - FORNECIMENTO E INSTALAÇÃO. AF_03/2023</t>
  </si>
  <si>
    <t xml:space="preserve">TOMADA MÉDIA DE EMBUTIR (1 MÓDULO), 2P+T 10 A, INCLUINDO SUPORTE E </t>
  </si>
  <si>
    <t>PLACA - FORNECIMENTO E INSTALAÇÃO. AF_03/2023</t>
  </si>
  <si>
    <t>FIXAÇÃO UTILIZANDO PARAFUSO E BUCHA DE NYLON, SOMENTE MÃO DE OBRA. AF_10/2016</t>
  </si>
  <si>
    <t xml:space="preserve">FORRO EM DRYWALL, PARA AMBIENTES COMERCIAIS, INCLUSIVE ESTRUTURA </t>
  </si>
  <si>
    <t>BIRECIONAL DE FIXAÇÃO. AF_08/2023_PS</t>
  </si>
  <si>
    <t xml:space="preserve">PORTA DE MADEIRA PARA VERNIZ, SEMI-OCA (LEVE OU MÉDIA), 80X210CM, </t>
  </si>
  <si>
    <t>ESPESSURA DE 3,5CM, INCLUSO DOBRADIÇAS - FORNECIMENTO E INSTALAÇÃO. AF_12/2019</t>
  </si>
  <si>
    <t xml:space="preserve">BATENTE PARA PORTA DE MADEIRA, FIXAÇÃO COM ARGAMASSA, PADRÃO POPULAR. </t>
  </si>
  <si>
    <t>FORNECIMENTO E INSTALAÇÃO. AF_12/2019</t>
  </si>
  <si>
    <t>CONTRAMARCO DE ALUMÍNIO, FIXAÇÃO COM ARGAMASSA - FORNECIMENTO E</t>
  </si>
  <si>
    <t xml:space="preserve"> INSTALAÇÃO. AF_12/2019</t>
  </si>
  <si>
    <t>Conforme planilha</t>
  </si>
  <si>
    <t xml:space="preserve">LIMPEZA DE MÁRMORE/GRANITO EM PAREDE UTILIZANDO DETERGENTE
</t>
  </si>
  <si>
    <t>NEUTRO E ESCOVAÇÃO MANUAL. AF_04/2019</t>
  </si>
  <si>
    <t>l</t>
  </si>
  <si>
    <t xml:space="preserve">FECHADURA DE EMBUTIR COM CILINDRO, EXTERNA, COMPLETA, ACABAMENTO PADRÃO </t>
  </si>
  <si>
    <t>MÉDIO, INCLUSO EXECUÇÃO DE FURO - FORNECIMENTO E INSTALAÇÃO. AF_12/2019</t>
  </si>
  <si>
    <t>Gabinete Ceara</t>
  </si>
  <si>
    <t>Gabinete Alesandro</t>
  </si>
  <si>
    <t>Gabinete Gabriella</t>
  </si>
  <si>
    <t>Gabinete Marcia</t>
  </si>
  <si>
    <t>Gabinete Arion</t>
  </si>
  <si>
    <t>Copa</t>
  </si>
  <si>
    <t>Recursoa Humanos</t>
  </si>
  <si>
    <t>Apoio Legislativo</t>
  </si>
  <si>
    <t>Contabilidade</t>
  </si>
  <si>
    <t>Diretoria Juridica</t>
  </si>
  <si>
    <t>Diretor Administrativo</t>
  </si>
  <si>
    <t>Gabinete Deildo</t>
  </si>
  <si>
    <t xml:space="preserve">FECHADURA DE EMBUTIR PARA PORTAS INTERNAS, COMPLETA, ACABAMENTO PADRÃO </t>
  </si>
  <si>
    <t>MÉDIO, COM EXECUÇÃO DE FURO - FORNECIMENTO E INSTALAÇÃO. AF_12/2019</t>
  </si>
  <si>
    <t>Banheiro PNE Recepção Feminino</t>
  </si>
  <si>
    <t>Gabinete Cida</t>
  </si>
  <si>
    <t>Gabinete Sandro</t>
  </si>
  <si>
    <t>Gabinete Antonio</t>
  </si>
  <si>
    <t>Gabinete Alessandro</t>
  </si>
  <si>
    <t>Gabinete  Pedro</t>
  </si>
  <si>
    <t>Gabinete Presidente</t>
  </si>
  <si>
    <t>Recursos Humanos</t>
  </si>
  <si>
    <t>Plenário</t>
  </si>
  <si>
    <t>Plenarinho</t>
  </si>
  <si>
    <t>FUNDO SELADOR ACRÍLICO, APLICAÇÃO MANUAL EM PAREDE, UMA DEMÃO. AF_04/2023</t>
  </si>
  <si>
    <t>EMASSAMENTO COM MASSA LÁTEX, APLICAÇÃO EM PAREDE, DUAS DEMÃOS, LIXAMENTO</t>
  </si>
  <si>
    <t xml:space="preserve"> MANUAL. AF_04/2023</t>
  </si>
  <si>
    <t xml:space="preserve">PINTURA LÁTEX ACRÍLICA STANDARD, APLICAÇÃO MANUAL EM TETO, DUAS </t>
  </si>
  <si>
    <t>DEMÃOS. AF_04/2023</t>
  </si>
  <si>
    <t xml:space="preserve">PINTURA LÁTEX ACRÍLICA STANDARD, APLICAÇÃO MANUAL EM PAREDES, </t>
  </si>
  <si>
    <t>DUAS DEMÃOS. AF_04/2023</t>
  </si>
  <si>
    <t xml:space="preserve">CAIXA DE GORDURA PEQUENA (CAPACIDADE: 19 L), CIRCULAR, EM PVC, </t>
  </si>
  <si>
    <t>DIÂMETRO INTERNO= 0,3 M. AF_12/2020</t>
  </si>
  <si>
    <t>Copa Setor Vereadores</t>
  </si>
  <si>
    <t xml:space="preserve">RALO SIFONADO, PVC, DN 100 X 40 MM, JUNTA SOLDÁVEL, FORNECIDO E  INSTALADO </t>
  </si>
  <si>
    <t>EM RAMAL DE DESCARGA OU EM RAMAL DE ESGOTO SANITÁRIO. AF_08/2022</t>
  </si>
  <si>
    <t xml:space="preserve">Copa </t>
  </si>
  <si>
    <t xml:space="preserve">REGISTRO DE PRESSÃO BRUTO, LATÃO, ROSCÁVEL, 3/4", COM ACABAMENTO E CANOPLA </t>
  </si>
  <si>
    <t>CROMADOS - FORNECIMENTO E INSTALAÇÃO. AF_08/2021</t>
  </si>
  <si>
    <t xml:space="preserve">PONTO DE CONSUMO TERMINAL DE ÁGUA FRIA (SUBRAMAL) COM TUBULAÇÃO DE PVC, </t>
  </si>
  <si>
    <t>DN 25 MM, INSTALADO EM RAMAL DE ÁGUA ,INCLUSOS RASGO E CHUMBAMENTO EM</t>
  </si>
  <si>
    <t xml:space="preserve"> ALVENARIA. AF_12/2014</t>
  </si>
  <si>
    <t xml:space="preserve">TUBO PVC ESGOTO PREDIAL DN 50MM, INCLUSIVE CONEXOES - </t>
  </si>
  <si>
    <t>FORNECIMENTOE INSTALACAO</t>
  </si>
  <si>
    <t>COLOCAÇÃO DE FITA ADESIVA ALUMINIZADA EM EMENDAS DE TELHAS (RECOBRIMENTO)</t>
  </si>
  <si>
    <t xml:space="preserve">RASGO EM ALVENARIA PARA CORREÇÃO DE TRINCAS NAS PAREDES DIÂMETROS MAIORES </t>
  </si>
  <si>
    <t>QUE 05 CM E MENORES OU IGUAIS A 25 CM.</t>
  </si>
  <si>
    <t>LUVA DE CORRER, PVC, SERIE R, ÁGUA PLUVIAL, DN 100 MM, JUNTA ELÁSTICA, FORNECIDO</t>
  </si>
  <si>
    <t xml:space="preserve"> E INSTALADO EM CONDUTORES VERTICAIS DE ÁGUAS PLUVIAIS. AF_06/2022</t>
  </si>
  <si>
    <t xml:space="preserve">COMPENSADO NAVAL - CHAPA/PAINEL EM MADEIRA COMPENSADA PRENSADA, </t>
  </si>
  <si>
    <t>DE 2200 X 1600 MM, E = 25 MM</t>
  </si>
  <si>
    <t>SERVIÇOS EXTRACONTRATUAL</t>
  </si>
  <si>
    <t xml:space="preserve">REVESTIMENTO CERÂMICO PARA PAREDES INTERNAS COM PLACAS TIPO ESMALTADA EXTRA </t>
  </si>
  <si>
    <t>DUCHA HIGIÊNICA BANHEIRO FEMININO RECEPÇÃO</t>
  </si>
  <si>
    <t>Cadeiras Contadas no Local</t>
  </si>
  <si>
    <t xml:space="preserve">Retirada Transporte E Recolocação De Cadeiras Do Plenario </t>
  </si>
  <si>
    <t>Contados no Local</t>
  </si>
  <si>
    <t xml:space="preserve">Conforme Medida no Local </t>
  </si>
  <si>
    <t>Obra</t>
  </si>
  <si>
    <t>Bancos</t>
  </si>
  <si>
    <t>B.D.I.</t>
  </si>
  <si>
    <t>Encargos Sociais</t>
  </si>
  <si>
    <t>Orçamento  Projeto de Reforma da Câmara Municipal de Nova Andradina - MS</t>
  </si>
  <si>
    <t xml:space="preserve">SINAPI - 08/2023 - Mato Grosso do Sul
</t>
  </si>
  <si>
    <t>Não Desonerado: 0,00%</t>
  </si>
  <si>
    <t>22,23%</t>
  </si>
  <si>
    <t>Orçamento Sintético</t>
  </si>
  <si>
    <t>Código</t>
  </si>
  <si>
    <t>Banco</t>
  </si>
  <si>
    <t>Valor Unit</t>
  </si>
  <si>
    <t>Valor Unit com BDI</t>
  </si>
  <si>
    <t>Total</t>
  </si>
  <si>
    <t xml:space="preserve"> 1.1 </t>
  </si>
  <si>
    <t>SINAPI</t>
  </si>
  <si>
    <t>FORNECIMENTO E INSTALAÇÃO DE PLACA DE OBRA COM CHAPA GALVANIZADA E ESTRUTURA DE MADEIRA. AF_03/2022_PS</t>
  </si>
  <si>
    <t xml:space="preserve"> 1.2 </t>
  </si>
  <si>
    <t xml:space="preserve"> PMNA 401 </t>
  </si>
  <si>
    <t>Próprio</t>
  </si>
  <si>
    <t xml:space="preserve"> 1.3 </t>
  </si>
  <si>
    <t xml:space="preserve"> 3.1 </t>
  </si>
  <si>
    <t>TORNEIRA CROMADA TUBO MÓVEL, DE PAREDE, 1/2 OU 3/4, PARA PIA DE COZINHA, PADRÃO MÉDIO - FORNECIMENTO E INSTALAÇÃO. AF_01/2020</t>
  </si>
  <si>
    <t xml:space="preserve"> 3.2 </t>
  </si>
  <si>
    <t>TORNEIRA CROMADA DE MESA, 1/2 OU 3/4, PARA LAVATÓRIO, PADRÃO POPULAR - FORNECIMENTO E INSTALAÇÃO. AF_01/2020</t>
  </si>
  <si>
    <t xml:space="preserve"> 3.3 </t>
  </si>
  <si>
    <t>CUBA DE EMBUTIR OVAL EM LOUÇA BRANCA, 35 X 50CM OU EQUIVALENTE - FORNECIMENTO E INSTALAÇÃO. AF_01/2020</t>
  </si>
  <si>
    <t xml:space="preserve"> 3.4 </t>
  </si>
  <si>
    <t>VASO SANITARIO SIFONADO CONVENCIONAL PARA PCD SEM FURO FRONTAL COM  LOUÇA BRANCA SEM ASSENTO -  FORNECIMENTO E INSTALAÇÃO. AF_01/2020</t>
  </si>
  <si>
    <t xml:space="preserve"> 3.5 </t>
  </si>
  <si>
    <t xml:space="preserve"> 3.6 </t>
  </si>
  <si>
    <t xml:space="preserve"> 3.7 </t>
  </si>
  <si>
    <t>VÁLVULA DE DESCARGA METÁLICA, BASE 1 1/2", ACABAMENTO METALICO CROMADO - FORNECIMENTO E INSTALAÇÃO. AF_08/2021</t>
  </si>
  <si>
    <t xml:space="preserve"> 3.8 </t>
  </si>
  <si>
    <t>LAVATÓRIO LOUÇA BRANCA COM COLUNA, *44 X 35,5* CM, PADRÃO POPULAR, INCLUSO SIFÃO FLEXÍVEL EM PVC, VÁLVULA E ENGATE FLEXÍVEL 30CM EM PLÁSTICO E COM TORNEIRA CROMADA PADRÃO POPULAR - FORNECIMENTO E INSTALAÇÃO. AF_01/2020</t>
  </si>
  <si>
    <t xml:space="preserve"> 3.9 </t>
  </si>
  <si>
    <t>SIFÃO DO TIPO FLEXÍVEL EM PVC 1  X 1.1/2  - FORNECIMENTO E INSTALAÇÃO. AF_01/2020</t>
  </si>
  <si>
    <t xml:space="preserve"> 3.10 </t>
  </si>
  <si>
    <t xml:space="preserve"> 3.11 </t>
  </si>
  <si>
    <t xml:space="preserve"> 3.12 </t>
  </si>
  <si>
    <t xml:space="preserve"> 3.13 </t>
  </si>
  <si>
    <t xml:space="preserve"> 3.14 </t>
  </si>
  <si>
    <t xml:space="preserve"> 3.15 </t>
  </si>
  <si>
    <t xml:space="preserve"> PMNA 383 </t>
  </si>
  <si>
    <t xml:space="preserve"> 4.1 </t>
  </si>
  <si>
    <t>REMOÇÃO DE LOUÇAS, DE FORMA MANUAL, SEM REAPROVEITAMENTO. AF_12/2017</t>
  </si>
  <si>
    <t xml:space="preserve"> 4.2 </t>
  </si>
  <si>
    <t>REMOÇÃO DE METAIS SANITÁRIOS, DE FORMA MANUAL, SEM REAPROVEITAMENTO. AF_12/2017</t>
  </si>
  <si>
    <t xml:space="preserve"> 4.3 </t>
  </si>
  <si>
    <t>REMOÇÃO DE PORTAS, DE FORMA MANUAL, SEM REAPROVEITAMENTO. AF_12/2017</t>
  </si>
  <si>
    <t xml:space="preserve"> 4.4 </t>
  </si>
  <si>
    <t xml:space="preserve"> 4.5 </t>
  </si>
  <si>
    <t>REMOÇÃO DE FORRO DE GESSO, DE FORMA MANUAL, SEM REAPROVEITAMENTO. AF_12/2017</t>
  </si>
  <si>
    <t xml:space="preserve"> 4.6 </t>
  </si>
  <si>
    <t xml:space="preserve"> 4.7 </t>
  </si>
  <si>
    <t xml:space="preserve"> 4.8 </t>
  </si>
  <si>
    <t xml:space="preserve"> 4.9 </t>
  </si>
  <si>
    <t xml:space="preserve"> 4.10 </t>
  </si>
  <si>
    <t xml:space="preserve"> 4.11 </t>
  </si>
  <si>
    <t>MONTAGEM E DESMONTAGEM DE ANDAIME MODULAR FACHADEIRO, COM PISO METÁLICO, PARA EDIFICAÇÕES COM MÚLTIPLOS PAVIMENTOS (EXCLUSIVE ANDAIME E LIMPEZA). AF_11/2017</t>
  </si>
  <si>
    <t xml:space="preserve"> 5.2 </t>
  </si>
  <si>
    <t>REVESTIMENTO CERÂMICO PARA PAREDES INTERNAS COM PLACAS TIPO ESMALTADA EXTRA DE DIMENSÕES 20X20 CM APLICADAS NA ALTURA INTEIRA DAS PAREDES.  AF_02/2023_PE</t>
  </si>
  <si>
    <t xml:space="preserve"> 5.3 </t>
  </si>
  <si>
    <t>REVESTIMENTO CERÂMICO PARA PISO COM PLACAS TIPO ESMALTADA EXTRA DE DIMENSÕES 60X60 CM APLICADA EM AMBIENTES DE ÁREA MENOR QUE 5 M2. AF_02/2023_PE</t>
  </si>
  <si>
    <t xml:space="preserve"> 5.4 </t>
  </si>
  <si>
    <t xml:space="preserve"> 5.5 </t>
  </si>
  <si>
    <t>CHAPISCO APLICADO EM ALVENARIA (COM PRESENÇA DE VÃOS) E ESTRUTURAS DE CONCRETO DE FACHADA, COM COLHER DE PEDREIRO.  ARGAMASSA TRAÇO 1:3 COM PREPARO MANUAL. AF_10/2022</t>
  </si>
  <si>
    <t xml:space="preserve"> 5.6 </t>
  </si>
  <si>
    <t xml:space="preserve"> 5.7 </t>
  </si>
  <si>
    <t xml:space="preserve"> 5.8 </t>
  </si>
  <si>
    <t xml:space="preserve"> PMNA 207 </t>
  </si>
  <si>
    <t xml:space="preserve"> 5.9 </t>
  </si>
  <si>
    <t xml:space="preserve"> 5.10 </t>
  </si>
  <si>
    <t xml:space="preserve"> 5.11 </t>
  </si>
  <si>
    <t xml:space="preserve"> 6.1 </t>
  </si>
  <si>
    <t>CABO DE COBRE FLEXÍVEL ISOLADO, 25 MM², 0,6/1,0 KV, PARA REDE AÉREA DE DISTRIBUIÇÃO DE ENERGIA ELÉTRICA DE BAIXA TENSÃO - FORNECIMENTO E INSTALAÇÃO. AF_07/2020</t>
  </si>
  <si>
    <t xml:space="preserve"> 6.2 </t>
  </si>
  <si>
    <t>ELETRODUTO RÍGIDO ROSCÁVEL, PVC, DN 20 MM (1/2"), PARA CIRCUITOS TERMINAIS, INSTALADO EM PAREDE - FORNECIMENTO E INSTALAÇÃO. AF_03/2023</t>
  </si>
  <si>
    <t xml:space="preserve"> 6.3 </t>
  </si>
  <si>
    <t xml:space="preserve"> 6.4 </t>
  </si>
  <si>
    <t xml:space="preserve"> 6.5 </t>
  </si>
  <si>
    <t xml:space="preserve"> 6.6 </t>
  </si>
  <si>
    <t xml:space="preserve"> 6.7</t>
  </si>
  <si>
    <t xml:space="preserve"> 7.1 </t>
  </si>
  <si>
    <t xml:space="preserve"> 7.3 </t>
  </si>
  <si>
    <t xml:space="preserve"> 7.4 </t>
  </si>
  <si>
    <t xml:space="preserve"> 8.1 </t>
  </si>
  <si>
    <t xml:space="preserve"> 8.2 </t>
  </si>
  <si>
    <t>PORTA DE MADEIRA PARA PINTURA, SEMI-OCA (LEVE OU MÉDIA), 60X210CM, ESPESSURA DE 3,5CM, INCLUSO DOBRADIÇAS - FORNECIMENTO E INSTALAÇÃO. AF_12/2019</t>
  </si>
  <si>
    <t xml:space="preserve"> 8.3 </t>
  </si>
  <si>
    <t xml:space="preserve"> 8.4 </t>
  </si>
  <si>
    <t>CONTRAMARCO DE ALUMÍNIO, FIXAÇÃO COM ARGAMASSA - FORNECIMENTO E INSTALAÇÃO. AF_12/2019</t>
  </si>
  <si>
    <t xml:space="preserve"> 9.1 </t>
  </si>
  <si>
    <t xml:space="preserve"> 9.2 </t>
  </si>
  <si>
    <t>LIMPEZA DE MÁRMORE/GRANITO EM PAREDE UTILIZANDO DETERGENTE NEUTRO E ESCOVAÇÃO MANUAL. AF_04/2019</t>
  </si>
  <si>
    <t xml:space="preserve"> 9.3 </t>
  </si>
  <si>
    <t>ACIDO CLORIDRICO / ACIDO MURIATICO, DILUICAO 10% A 12% PARA USO EM LIMPEZA</t>
  </si>
  <si>
    <t xml:space="preserve"> 10.1 </t>
  </si>
  <si>
    <t>FECHADURA DE EMBUTIR COM CILINDRO, EXTERNA, COMPLETA, ACABAMENTO PADRÃO MÉDIO, INCLUSO EXECUÇÃO DE FURO - FORNECIMENTO E INSTALAÇÃO. AF_12/2019</t>
  </si>
  <si>
    <t xml:space="preserve"> 10.3 </t>
  </si>
  <si>
    <t>FECHADURA DE EMBUTIR PARA PORTAS INTERNAS, COMPLETA, ACABAMENTO PADRÃO MÉDIO, COM EXECUÇÃO DE FURO - FORNECIMENTO E INSTALAÇÃO. AF_12/2019</t>
  </si>
  <si>
    <t>10.6</t>
  </si>
  <si>
    <t>ESPELHO CRISTAL, ESPESSURA 4MM, COM PARAFUSOS DE FIXACAO, SEM MOLDURA</t>
  </si>
  <si>
    <t xml:space="preserve"> 11.1 </t>
  </si>
  <si>
    <t xml:space="preserve"> PMNA 292 </t>
  </si>
  <si>
    <t xml:space="preserve"> 11.2 </t>
  </si>
  <si>
    <t xml:space="preserve"> PMNA 50 </t>
  </si>
  <si>
    <t xml:space="preserve"> 11.3 </t>
  </si>
  <si>
    <t>FUNDO SELADOR ACRÍLICO, APLICAÇÃO MANUAL EM TETO, UMA DEMÃO. AF_04/2023</t>
  </si>
  <si>
    <t xml:space="preserve"> 11.4 </t>
  </si>
  <si>
    <t xml:space="preserve"> 11.5 </t>
  </si>
  <si>
    <t>EMASSAMENTO COM MASSA LÁTEX, APLICAÇÃO EM PAREDE, DUAS DEMÃOS, LIXAMENTO MANUAL. AF_04/2023</t>
  </si>
  <si>
    <t xml:space="preserve"> 11.6 </t>
  </si>
  <si>
    <t>PINTURA LÁTEX ACRÍLICA STANDARD, APLICAÇÃO MANUAL EM TETO, DUAS DEMÃOS. AF_04/2023</t>
  </si>
  <si>
    <t xml:space="preserve"> 11.7 </t>
  </si>
  <si>
    <t>PINTURA LÁTEX ACRÍLICA STANDARD, APLICAÇÃO MANUAL EM PAREDES, DUAS DEMÃOS. AF_04/2023</t>
  </si>
  <si>
    <t xml:space="preserve"> 11.8 </t>
  </si>
  <si>
    <t xml:space="preserve"> 12.1 </t>
  </si>
  <si>
    <t>CAIXA DE GORDURA PEQUENA (CAPACIDADE: 19 L), CIRCULAR, EM PVC, DIÂMETRO INTERNO= 0,3 M. AF_12/2020</t>
  </si>
  <si>
    <t xml:space="preserve"> 12.3 </t>
  </si>
  <si>
    <t>RALO SIFONADO, PVC, DN 100 X 40 MM, JUNTA SOLDÁVEL, FORNECIDO E INSTALADO EM RAMAL DE DESCARGA OU EM RAMAL DE ESGOTO SANITÁRIO. AF_08/2022</t>
  </si>
  <si>
    <t xml:space="preserve"> 12.4 </t>
  </si>
  <si>
    <t xml:space="preserve"> 12.5 </t>
  </si>
  <si>
    <t>PONTO DE CONSUMO TERMINAL DE ÁGUA FRIA (SUBRAMAL) COM TUBULAÇÃO DE PVC, DN 25 MM, INSTALADO EM RAMAL DE ÁGUA, INCLUSOS RASGO E CHUMBAMENTO EM ALVENARIA. AF_12/2014</t>
  </si>
  <si>
    <t xml:space="preserve"> 12.6 </t>
  </si>
  <si>
    <t xml:space="preserve"> 12.7 </t>
  </si>
  <si>
    <t xml:space="preserve"> 74165/002 </t>
  </si>
  <si>
    <t xml:space="preserve"> 13.1 </t>
  </si>
  <si>
    <t xml:space="preserve"> PMNA 438 </t>
  </si>
  <si>
    <t xml:space="preserve"> 14.1 </t>
  </si>
  <si>
    <t xml:space="preserve"> PMNA 263 </t>
  </si>
  <si>
    <t>RASGO EM ALVENARIA PARA CORREÇÃO DE TRINCAS NAS PAREDES DIÂMETROS MAIORES QUE 05 CM E MENORES OU IGUAIS A 25 CM.</t>
  </si>
  <si>
    <t xml:space="preserve"> 14.2 </t>
  </si>
  <si>
    <t>LUVA DE CORRER, PVC, SERIE R, ÁGUA PLUVIAL, DN 100 MM, JUNTA ELÁSTICA, FORNECIDO E INSTALADO EM CONDUTORES VERTICAIS DE ÁGUAS PLUVIAIS. AF_06/2022</t>
  </si>
  <si>
    <t xml:space="preserve"> 14.3 </t>
  </si>
  <si>
    <t xml:space="preserve"> 14.4 </t>
  </si>
  <si>
    <t xml:space="preserve"> 15.1 </t>
  </si>
  <si>
    <t xml:space="preserve"> 15.2 </t>
  </si>
  <si>
    <t>Quantidade Executada</t>
  </si>
  <si>
    <t xml:space="preserve"> LAVATÓRIO</t>
  </si>
  <si>
    <t>Piso Banheiro Vereadores Feminino</t>
  </si>
  <si>
    <t>Piso Banheiro Vereadores Masculino</t>
  </si>
  <si>
    <t>Piso Banheiro Recepção Masculino</t>
  </si>
  <si>
    <t>Piso Banheiro Recepção Masculino PCD</t>
  </si>
  <si>
    <t>Piso Banheiro Recepção Feminino</t>
  </si>
  <si>
    <t>Piso Banheiro Recepção Feminino PCD</t>
  </si>
  <si>
    <t>Piso Banheiro Administração Feminino</t>
  </si>
  <si>
    <t>Piso Banheiro Administração Masculino</t>
  </si>
  <si>
    <t>Piso Banheiro do Gabinete da Presidencia</t>
  </si>
  <si>
    <t>Piso Banheiro Plenarinho  Feminino</t>
  </si>
  <si>
    <t>Piso Banheiro Plenarinho  Masculino</t>
  </si>
  <si>
    <t>FRONTAL COM  LOUÇA BRANCA SEM ASSENTO -  FORNECIMENTO E INSTALAÇÃO. AF_01/2020</t>
  </si>
  <si>
    <t>ASSENTO SANITÁRIO CONVENCIONAL - FORNECIMENTO E INSTALACAO . AF_01/2020</t>
  </si>
  <si>
    <t>SIFÃO DO TIPO FLEXÍVEL EM PVC 1  X 1.1/2  - FORNECIMENTO E INSTALAÇÃO.AF_01/2020</t>
  </si>
  <si>
    <t>REMOÇÃO DE METAIS SANITÁRIOS, DE FORMA MANUAL, SEM  REAPROVEITAMENTO. AF_12/2017</t>
  </si>
  <si>
    <t>LAVATÓRIO LOUÇA BRANCA COM COLUNA, *44 X 35,5* CM, PADRÃO POPULAR, INCLUSO</t>
  </si>
  <si>
    <t xml:space="preserve"> SIFÃO FLEXÍVEL EM PVC, VÁLVULA E ENGATE FLEXÍVEL 30CM EM PLÁSTICO E COM TORNEIRA CROMADA</t>
  </si>
  <si>
    <t xml:space="preserve"> PADRÃO POPULAR - FORNECIMENTO E INSTALAÇÃO. AF_01/2020 </t>
  </si>
  <si>
    <t>Gabinete Pires</t>
  </si>
  <si>
    <t>Esp.Gab. Presidencial</t>
  </si>
  <si>
    <t>Conforme Medida no Local</t>
  </si>
  <si>
    <t>Bloco Administrativo</t>
  </si>
  <si>
    <t>Bloco Vereadores</t>
  </si>
  <si>
    <t>Piso da Cozinha</t>
  </si>
  <si>
    <t xml:space="preserve">Área = Área do Piso </t>
  </si>
  <si>
    <t>Piso Banheiro  Vereadores Feminino</t>
  </si>
  <si>
    <t>Recepção Área Considerando 50% da Área = 117,46/2</t>
  </si>
  <si>
    <t>Pequenos Reparos em Vários Locais</t>
  </si>
  <si>
    <t>Banheiro  Vereadores Feminino</t>
  </si>
  <si>
    <t xml:space="preserve"> Banheiro Vereadores Masculino</t>
  </si>
  <si>
    <t xml:space="preserve"> Banheiro Recepção Masculino</t>
  </si>
  <si>
    <t xml:space="preserve"> Banheiro Recepção Masculino PCD</t>
  </si>
  <si>
    <t xml:space="preserve"> Banheiro Recepção Feminino</t>
  </si>
  <si>
    <t xml:space="preserve"> Banheiro Recepção Feminino PCD</t>
  </si>
  <si>
    <t xml:space="preserve"> Banheiro Administração Feminino</t>
  </si>
  <si>
    <t xml:space="preserve"> Banheiro Administração Masculino</t>
  </si>
  <si>
    <t xml:space="preserve"> Banheiro do Gabinete da Presidencia</t>
  </si>
  <si>
    <t xml:space="preserve"> Banheiro Plenarinho  Feminino</t>
  </si>
  <si>
    <t xml:space="preserve"> Banheiro Plenarinho  Masculino</t>
  </si>
  <si>
    <t>Cozinha</t>
  </si>
  <si>
    <t>Comprimento = Perímetro</t>
  </si>
  <si>
    <t>Gabinete da Marcia Lobo</t>
  </si>
  <si>
    <t>Azulejo Cozinha</t>
  </si>
  <si>
    <t>PISOS</t>
  </si>
  <si>
    <t>Portas</t>
  </si>
  <si>
    <t>PINTURA VERNIZ (INCOLOR) ALQUÍDICO EM MADEIRA, USO INTERNO E EXTERNO, 2 DEMÃOS. AF_01/2021</t>
  </si>
  <si>
    <t>TORNEIRA DE COZINHA GABINETES VEREADORES</t>
  </si>
  <si>
    <t>TORNEIRA DE COZINHA ADMINISTRAÇÃO</t>
  </si>
  <si>
    <t>Cozinha Administração</t>
  </si>
  <si>
    <t>Remoção de Gesso Conforme Medidas no Local</t>
  </si>
  <si>
    <t>15+8,5+6+49,72+13,84+12,03</t>
  </si>
  <si>
    <t xml:space="preserve">METÁLICO, PARA EDIFICAÇÕES COM MÚLTIPLOS PAVIMENTOS (EXCLUSIVE  ANDAIME E LIMPEZA). AF_11/2017 </t>
  </si>
  <si>
    <t>Andaime = Área de Cobertura</t>
  </si>
  <si>
    <t>Diretoria Legislativa, Recepção e Gabinete Presidencial e Pilares externos</t>
  </si>
  <si>
    <t>Luminária Plenario</t>
  </si>
  <si>
    <t>Portas de Acesso ao Plenario</t>
  </si>
  <si>
    <t>4*3,58*2,10</t>
  </si>
  <si>
    <t>Bandeira da Porta de Entrada do Plenario</t>
  </si>
  <si>
    <t>2*3,58*0,55</t>
  </si>
  <si>
    <t>DEMOLIÇÃO DE REVESTIMENTO CERÂMICO, DE FORMA MANUAL, SEM REAPROVEITAMENTO</t>
  </si>
  <si>
    <t>Retirada , Higenização, Limpeza e Recolocação  de Ar Condicionado de 60.000 BTU</t>
  </si>
  <si>
    <t>Retirada  de Ar Condicionado de 60.000 BTU</t>
  </si>
  <si>
    <t>Retirada , Higenização, Limpeza e Recolocação  de Ar Condicionado de 24.000 BTU</t>
  </si>
  <si>
    <t>Retirada , Higenização, Limpeza e Recolocação  de Ar Condicionado de 9.000 BTU a</t>
  </si>
  <si>
    <t>12.000 BTU</t>
  </si>
  <si>
    <t>Encabeçamento das Portas de Banheiros</t>
  </si>
  <si>
    <t>LONA PLASTICA EXTRA FORTE PRETA, E = 200 MICRA</t>
  </si>
  <si>
    <t>Medido no Local</t>
  </si>
  <si>
    <t>Para retirada de Luminárias e Forro do Plenario</t>
  </si>
  <si>
    <t>Para retirada de Luminárias e Forro do,Plenarinho e Recepção</t>
  </si>
  <si>
    <t>Para retirada de Luminárias Recepção 50%</t>
  </si>
  <si>
    <t xml:space="preserve"> Azulejo  Banheiro Vereadores Feminino</t>
  </si>
  <si>
    <t xml:space="preserve"> DE DIMENSÕES 33X45 CM APLICADAS NA ALTURA INTEIRA DAS PAREDES. AF_02/2023_PE</t>
  </si>
  <si>
    <t>Plenarinho = Área de Cobertura</t>
  </si>
  <si>
    <t>49,72+5,41+5,88+13,84</t>
  </si>
  <si>
    <t>SERVIÇOS EXTRA CONTRATUAS</t>
  </si>
  <si>
    <t>16.1</t>
  </si>
  <si>
    <t>REVESTIMENTO CERÂMICO PARA PAREDES INTERNAS COM PLACAS TIPO ESMALTADA EXTRA DE DIMENSÕES 33X45 CM APLICADAS NA ALTURA INTEIRA DAS PAREDES. AF_02/2023_PE</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</si>
  <si>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</si>
  <si>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</si>
  <si>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</si>
  <si>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</si>
  <si>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</si>
  <si>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</si>
  <si>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</si>
  <si>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</si>
  <si>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</si>
  <si>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</si>
  <si>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</si>
  <si>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</si>
  <si>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</si>
  <si>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</si>
  <si>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</si>
  <si>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</si>
  <si>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</si>
  <si>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</si>
  <si>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</si>
  <si>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</si>
  <si>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</si>
  <si>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</si>
  <si>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</si>
  <si>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</si>
  <si>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</si>
  <si>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</si>
  <si>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</si>
  <si>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</si>
  <si>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</si>
  <si>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</si>
  <si>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</si>
  <si>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</si>
  <si>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</si>
  <si>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</si>
  <si>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</si>
  <si>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</si>
  <si>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</si>
  <si>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</si>
  <si>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</si>
  <si>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</si>
  <si>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</si>
  <si>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</si>
  <si>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</si>
  <si>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</si>
  <si>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</si>
  <si>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</si>
  <si>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</si>
  <si>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</si>
  <si>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</si>
  <si>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</si>
  <si>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</si>
  <si>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</si>
  <si>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TUBO DE PVC PARA REDE COLETORA DE ESGOTO DE PAREDE MACIÇA, DN 100 MM, JUNTA ELÁSTICA - FORNECIMENTO E ASSENTAMENTO. AF_01/2021</t>
  </si>
  <si>
    <t>TUBO DE PVC PARA REDE COLETORA DE ESGOTO DE PAREDE MACIÇA, DN 150 MM, JUNTA ELÁSTICA  - FORNECIMENTO E ASSENTAMENTO. AF_01/2021</t>
  </si>
  <si>
    <t>TUBO DE PVC PARA REDE COLETORA DE ESGOTO DE PAREDE MACIÇA, DN 200 MM, JUNTA ELÁSTICA - FORNECIMENTO E ASSENTAMENTO. AF_01/2021</t>
  </si>
  <si>
    <t>TUBO DE PVC PARA REDE COLETORA DE ESGOTO DE PAREDE MACIÇA, DN 250 MM, JUNTA ELÁSTICA  - FORNECIMENTO E ASSENTAMENTO. AF_01/2021</t>
  </si>
  <si>
    <t>TUBO DE PVC PARA REDE COLETORA DE ESGOTO DE PAREDE MACIÇA, DN 300 MM, JUNTA ELÁSTICA,  FORNECIMENTO E ASSENTAMENTO. AF_01/2021</t>
  </si>
  <si>
    <t>TUBO DE PVC PARA REDE COLETORA DE ESGOTO DE PAREDE MACIÇA, DN 350 MM, JUNTA ELÁSTICA  - FORNECIMENTO E ASSENTAMENTO. AF_01/2021</t>
  </si>
  <si>
    <t>TUBO DE PVC PARA REDE COLETORA DE ESGOTO DE PAREDE MACIÇA, DN 400 MM, JUNTA ELÁSTICA  FORNECIMENTO E ASSENTAMENTO. AF_01/2021</t>
  </si>
  <si>
    <t>TUBO DE PVC CORRUGADO DE DUPLA PAREDE PARA REDE COLETORA DE ESGOTO, DN 150 MM, JUNTA ELÁSTICA - FORNECIMENTO E ASSENTAMENTO. AF_01/2021</t>
  </si>
  <si>
    <t>TUBO DE PVC CORRUGADO DE DUPLA PAREDE PARA REDE COLETORA DE ESGOTO, DN 200 MM, JUNTA ELÁSTICA - FORNECIMENTO E ASSENTAMENTO. AF_01/2021</t>
  </si>
  <si>
    <t>TUBO DE PVC CORRUGADO DE DUPLA PAREDE PARA REDE COLETORA DE ESGOTO, DN 250 MM, JUNTA ELÁSTICA - FORNECIMENTO E ASSENTAMENTO. AF_01/2021</t>
  </si>
  <si>
    <t>TUBO DE PVC CORRUGADO DE DUPLA PAREDE PARA REDE COLETORA DE ESGOTO, DN 300 MM, JUNTA ELÁSTICA - FORNECIMENTO E ASSENTAMENTO. AF_01/2021</t>
  </si>
  <si>
    <t>TUBO DE PVC CORRUGADO DE DUPLA PAREDE PARA REDE COLETORA DE ESGOTO, DN 350 MM, JUNTA ELÁSTICA - FORNECIMENTO E ASSENTAMENTO. AF_01/2021</t>
  </si>
  <si>
    <t>TUBO DE PVC CORRUGADO DE DUPLA PAREDE PARA REDE COLETORA DE ESGOTO, DN 400 MM, JUNTA ELÁSTICA - FORNECIMENTO E ASSENTAMENTO. AF_01/2021</t>
  </si>
  <si>
    <t>TUBO DE PEAD CORRUGADO DE DUPLA PAREDE PARA REDE COLETORA DE ESGOTO, DN 600 MM, JUNTA ELÁSTICA INTEGRADA - FORNECIMENTO E ASSENTAMENTO. AF_01/2021</t>
  </si>
  <si>
    <t>JUNTA ARGAMASSADA ENTRE TUBO DN 100 MM E O POÇO DE VISITA/ CAIXA DE CONCRETO OU ALVENARIA EM REDES DE ESGOTO. AF_01/2021</t>
  </si>
  <si>
    <t>JUNTA ARGAMASSADA ENTRE TUBO DN 150 MM E O POÇO DE VISITA/ CAIXA DE CONCRETO OU ALVENARIA EM REDES DE ESGOTO. AF_01/2021</t>
  </si>
  <si>
    <t>JUNTA ARGAMASSADA ENTRE TUBO DN 200 MM E O POÇO/ CAIXA DE CONCRETO OU ALVENARIA EM REDES DE ESGOTO. AF_01/2021</t>
  </si>
  <si>
    <t>JUNTA ARGAMASSADA ENTRE TUBO DN 250 MM E O POÇO DE VISITA/ CAIXA DE CONCRETO OU ALVENARIA EM REDES DE ESGOTO. AF_01/2021</t>
  </si>
  <si>
    <t>JUNTA ARGAMASSADA ENTRE TUBO DN 300 MM E O POÇO DE VISITA/ CAIXA DE CONCRETO OU ALVENARIA EM REDES DE ESGOTO. AF_01/2021</t>
  </si>
  <si>
    <t>JUNTA ARGAMASSADA ENTRE TUBO DN 350 MM E O POÇO DE VISITA/ CAIXA DE CONCRETO OU ALVENARIA EM REDES DE ESGOTO. AF_01/2021</t>
  </si>
  <si>
    <t>JUNTA ARGAMASSADA ENTRE TUBO DN 400 MM E O POÇO DE VISITA/ CAIXA DE CONCRETO OU ALVENARIA EM REDES DE ESGOTO. AF_01/2021</t>
  </si>
  <si>
    <t>JUNTA ARGAMASSADA ENTRE TUBO DN 450 MM E O POÇO DE VISITA/ CAIXA DE CONCRETO OU ALVENARIA EM REDES DE ESGOTO. AF_01/2021</t>
  </si>
  <si>
    <t>JUNTA ARGAMASSADA ENTRE TUBO DN 600 MM E O POÇO DE VISITA/ CAIXA DE CONCRETO OU ALVENARIA EM REDES DE ESGOTO. AF_01/2021</t>
  </si>
  <si>
    <t>ASSENTAMENTO DE TUBO DE PVC PARA REDE COLETORA DE ESGOTO DE PAREDE MACIÇA, DN 100 MM, JUNTA ELÁSTICA (NÃO INCLUI FORNECIMENTO). AF_01/2021</t>
  </si>
  <si>
    <t>ASSENTAMENTO DE TUBO DE PVC PARA REDE COLETORA DE ESGOTO DE PAREDE MACIÇA, DN 150 MM, JUNTA ELÁSTICA,  (NÃO INCLUI FORNECIMENTO). AF_01/2021</t>
  </si>
  <si>
    <t>ASSENTAMENTO DE TUBO DE PVC PARA REDE COLETORA DE ESGOTO DE PAREDE MACIÇA, DN 200 MM, JUNTA ELÁSTICA (NÃO INCLUI FORNECIMENTO). AF_01/2021</t>
  </si>
  <si>
    <t>ASSENTAMENTO DE TUBO DE PVC PARA REDE COLETORA DE ESGOTO DE PAREDE MACIÇA, DN 250 MM, JUNTA ELÁSTICA (NÃO INCLUI FORNECIMENTO). AF_01/2021</t>
  </si>
  <si>
    <t>ASSENTAMENTO DE TUBO DE PVC PARA REDE COLETORA DE ESGOTO DE PAREDE MACIÇA, DN 300 MM, JUNTA ELÁSTICA  (NÃO INCLUI FORNECIMENTO). AF_01/2021</t>
  </si>
  <si>
    <t>ASSENTAMENTO DE TUBO DE PVC PARA REDE COLETORA DE ESGOTO DE PAREDE MACIÇA, DN 350 MM, JUNTA ELÁSTICA (NÃO INCLUI FORNECIMENTO). AF_01/2021</t>
  </si>
  <si>
    <t>ASSENTAMENTO DE TUBO DE PVC PARA REDE COLETORA DE ESGOTO DE PAREDE MACIÇA, DN 400 MM, JUNTA ELÁSTICA (NÃO INCLUI FORNECIMENTO). AF_01/2021</t>
  </si>
  <si>
    <t>ASSENTAMENTO DE TUBO DE PVC CORRUGADO DE DUPLA PAREDE PARA REDE COLETORA DE ESGOTO, DN 150 MM, JUNTA ELÁSTICA (NÃO INCLUI FORNECIMENTO). AF_01/2021</t>
  </si>
  <si>
    <t>ASSENTAMENTO DE TUBO DE PVC CORRUGADO DE DUPLA PAREDE PARA REDE COLETORA DE ESGOTO, DN 200 MM, JUNTA ELÁSTICA (NÃO INCLUI FORNECIMENTO). AF_01/2021</t>
  </si>
  <si>
    <t>ASSENTAMENTO DE TUBO DE PVC CORRUGADO DE DUPLA PAREDE PARA REDE COLETORA DE ESGOTO, DN 250 MM, JUNTA ELÁSTICA (NÃO INCLUI FORNECIMENTO). AF_01/2021</t>
  </si>
  <si>
    <t>ASSENTAMENTO DE TUBO DE PVC CORRUGADO DE DUPLA PAREDE PARA REDE COLETORA DE ESGOTO, DN 300 MM, JUNTA ELÁSTICA (NÃO INCLUI FORNECIMENTO). AF_01/2021</t>
  </si>
  <si>
    <t>ASSENTAMENTO DE TUBO DE PVC CORRUGADO DE DUPLA PAREDE PARA REDE COLETORA DE ESGOTO, DN 350 MM, JUNTA ELÁSTICA (NÃO INCLUI FORNECIMENTO). AF_01/2021</t>
  </si>
  <si>
    <t>ASSENTAMENTO DE TUBO DE PVC CORRUGADO DE DUPLA PAREDE PARA REDE COLETORA DE ESGOTO, DN 400 MM, JUNTA ELÁSTICA  (NÃO INCLUI FORNECIMENTO). AF_01/2021</t>
  </si>
  <si>
    <t>ASSENTAMENTO DE TUBO DE PEAD CORRUGADO DE DUPLA PAREDE PARA REDE COLETORA DE ESGOTO, DN 450 MM, JUNTA ELÁSTICA INTEGRADA (NÃO INCLUI FORNECIMENTO). AF_01/2021</t>
  </si>
  <si>
    <t>ASSENTAMENTO DE TUBO DE PEAD CORRUGADO DE DUPLA PAREDE PARA REDE COLETORA DE ESGOTO, DN 600 MM, JUNTA ELÁSTICA INTEGRADA (NÃO INCLUI FORNECIMENTO). AF_01/2021</t>
  </si>
  <si>
    <t>TUBO DE PEAD CORRUGADO DE DUPLA PAREDE PARA REDE COLETORA DE ESGOTO, DN 250 MM, JUNTA ELÁSTICA INTEGRADA - FORNECIMENTO E ASSENTAMENTO. AF_01/2021</t>
  </si>
  <si>
    <t>ASSENTAMENTO DE TUBO DE PEAD CORRUGADO DE DUPLA PAREDE PARA REDE COLETORA DE ESGOTO, DN 250 MM, JUNTA ELÁSTICA INTEGRADA (NÃO INCLUI FORNECIMENTO). AF_01/2021</t>
  </si>
  <si>
    <t>TUBO DE PEAD CORRUGADO DE DUPLA PAREDE PARA REDE COLETORA DE ESGOTO, DN 300 MM, JUNTA ELÁSTICA INTEGRADA - FORNECIMENTO E ASSENTAMENTO. AF_01/2021</t>
  </si>
  <si>
    <t>ASSENTAMENTO DE TUBO DE PEAD CORRUGADO DE DUPLA PAREDE PARA REDE COLETORA DE ESGOTO, DN 300 MM, JUNTA ELÁSTICA INTEGRADA  (NÃO INCLUI FORNECIMENTO). AF_01/2021</t>
  </si>
  <si>
    <t>TUBO DE PEAD CORRUGADO DE DUPLA PAREDE PARA REDE COLETORA DE ESGOTO, DN 800 MM, JUNTA ELÁSTICA INTEGRADA - FORNECIMENTO E ASSENTAMENTO. AF_01/2021</t>
  </si>
  <si>
    <t>ASSENTAMENTO DE TUBO DE PEAD CORRUGADO DE DUPLA PAREDE PARA REDE COLETORA DE ESGOTO, DN 800 MM, JUNTA ELÁSTICA INTEGRADA  (NÃO INCLUI FORNECIMENTO). AF_01/2021</t>
  </si>
  <si>
    <t>ASSENTAMENTO DE TUBO DE PEAD CORRUGADO DE DUPLA PAREDE PARA REDE COLETORA DE ESGOTO, DN 900 MM, JUNTA ELÁSTICA INTEGRADA (NÃO INCLUI FORNECIMENTO). AF_01/2021</t>
  </si>
  <si>
    <t>TUBO DE PEAD CORRUGADO DE DUPLA PAREDE PARA REDE COLETORA DE ESGOTO, DN 1000 MM, JUNTA ELÁSTICA INTEGRADA - FORNECIMENTO E ASSENTAMENTO. AF_01/2021</t>
  </si>
  <si>
    <t>ASSENTAMENTO DE TUBO DE PEAD CORRUGADO DE DUPLA PAREDE PARA REDE COLETORA DE ESGOTO, DN 1000 MM, JUNTA ELÁSTICA INTEGRADA (NÃO INCLUI FORNECIMENTO). AF_01/2021</t>
  </si>
  <si>
    <t>TUBO DE PEAD CORRUGADO DE DUPLA PAREDE PARA REDE COLETORA DE ESGOTO, DN 1200 MM, JUNTA ELÁSTICA INTEGRADA - FORNECIMENTO E ASSENTAMENTO. AF_01/2021</t>
  </si>
  <si>
    <t>ASSENTAMENTO DE TUBO DE PEAD CORRUGADO DE DUPLA PAREDE PARA REDE COLETORA DE ESGOTO, DN 1200 MM, JUNTA ELÁSTICA INTEGRADA (NÃO INCLUI FORNECIMENTO). AF_01/2021</t>
  </si>
  <si>
    <t>ASSENTAMENTO DE TUBO DE PEAD CORRUGADO DE DUPLA PAREDE PARA REDE COLETORA DE ESGOTO, DN 1500 MM, JUNTA ELÁSTICA INTEGRADA (NÃO INCLUI FORNECIMENTO). AF_01/2021</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</si>
  <si>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</si>
  <si>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</si>
  <si>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</si>
  <si>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</si>
  <si>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</si>
  <si>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</si>
  <si>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TUBO DE PVC BRANCO PARA REDE COLETORA DE ESGOTO CONDOMINIAL DE PAREDE MACIÇA, DN 100 MM, JUNTA ELÁSTICA - FORNECIMENTO E ASSENTAMENTO. AF_01/2021</t>
  </si>
  <si>
    <t>JUNTA ARGAMASSADA ENTRE TUBO DN 800 MM E O POÇO DE VISITA/ CAIXA DE CONCRETO OU ALVENARIA EM REDES DE ESGOTO. AF_01/2021</t>
  </si>
  <si>
    <t>JUNTA ARGAMASSADA ENTRE TUBO DN 900 MM E O POÇO DE VISITA/ CAIXA DE CONCRETO OU ALVENARIA EM REDES DE ESGOTO. AF_01/2021</t>
  </si>
  <si>
    <t>JUNTA ARGAMASSADA ENTRE TUBO DN 1000 MM E O POÇO DE VISITA/ CAIXA DE CONCRETO OU ALVENARIA EM REDES DE ESGOTO. AF_01/2021</t>
  </si>
  <si>
    <t>JUNTA ARGAMASSADA ENTRE TUBO DN 1200 MM E O POÇO DE VISITA/ CAIXA DE CONCRETO OU ALVENARIA EM REDES DE ESGOTO. AF_01/2021</t>
  </si>
  <si>
    <t>JUNTA ARGAMASSADA ENTRE TUBO DN 1500 MM E O POÇO DE VISITA/ CAIXA DE CONCRETO OU ALVENARIA EM REDES DE ESGOTO. AF_01/2021</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</si>
  <si>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</si>
  <si>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</si>
  <si>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</si>
  <si>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</si>
  <si>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</si>
  <si>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</si>
  <si>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</si>
  <si>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</si>
  <si>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</si>
  <si>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</si>
  <si>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TUBO DE CONCRETO PARA REDES COLETORAS DE ESGOTO SANITÁRIO, DIÂMETRO DE 800 MM, JUNTA ELÁSTICA, INSTALADO EM LOCAL COM BAIXO NÍVEL DE INTERFERÊNCIAS - FORNECIMENTO E ASSENTAMENTO. AF_12/2015</t>
  </si>
  <si>
    <t>ASSENTAMENTO DE TUBO DE CONCRETO PARA REDES COLETORAS DE ESGOTO SANITÁRIO, DIÂMETRO DE 800 MM, JUNTA ELÁSTICA, INSTALADO EM LOCAL COM BAIXO NÍVEL DE INTERFERÊNCIAS (NÃO INCLUI FORNECIMENTO). AF_12/2015</t>
  </si>
  <si>
    <t>TUBO DE CONCRETO PARA REDES COLETORAS DE ESGOTO SANITÁRIO, DIÂMETRO DE 900 MM, JUNTA ELÁSTICA, INSTALADO EM LOCAL COM BAIXO NÍVEL DE INTERFERÊNCIAS - FORNECIMENTO E ASSENTAMENTO.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</si>
  <si>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</si>
  <si>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</si>
  <si>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</si>
  <si>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</si>
  <si>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</si>
  <si>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</si>
  <si>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</si>
  <si>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</si>
  <si>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</si>
  <si>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</si>
  <si>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</si>
  <si>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</si>
  <si>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</si>
  <si>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TUBO DE CONCRETO PARA REDES COLETORAS DE ESGOTO SANITÁRIO, DIÂMETRO DE 800 MM, JUNTA ELÁSTICA, INSTALADO EM LOCAL COM ALTO NÍVEL DE INTERFERÊNCIAS - FORNECIMENTO E ASSENTAMENTO. AF_12/2015</t>
  </si>
  <si>
    <t>ASSENTAMENTO DE TUBO DE CONCRETO PARA REDES COLETORAS DE ESGOTO SANITÁRIO, DIÂMETRO DE 800 MM, JUNTA ELÁSTICA, INSTALADO EM LOCAL COM ALTO NÍVEL DE INTERFERÊNCIAS (NÃO INCLUI FORNECIMENTO). AF_12/2015</t>
  </si>
  <si>
    <t>TUBO DE CONCRETO PARA REDES COLETORAS DE ESGOTO SANITÁRIO, DIÂMETRO DE 900 MM, JUNTA ELÁSTICA, INSTALADO EM LOCAL COM ALTO NÍVEL DE INTERFERÊNCIAS - FORNECIMENTO E ASSENTAMENTO.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</si>
  <si>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</si>
  <si>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</si>
  <si>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</si>
  <si>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</si>
  <si>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</si>
  <si>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</si>
  <si>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</si>
  <si>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</si>
  <si>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</si>
  <si>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</si>
  <si>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</si>
  <si>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</si>
  <si>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</si>
  <si>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</si>
  <si>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</si>
  <si>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</si>
  <si>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</si>
  <si>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</si>
  <si>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</si>
  <si>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</si>
  <si>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</si>
  <si>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</si>
  <si>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</si>
  <si>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</si>
  <si>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</si>
  <si>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</si>
  <si>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</si>
  <si>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</si>
  <si>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</si>
  <si>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</si>
  <si>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</si>
  <si>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</si>
  <si>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</si>
  <si>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</si>
  <si>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</si>
  <si>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</si>
  <si>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</si>
  <si>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</si>
  <si>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</si>
  <si>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</si>
  <si>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</si>
  <si>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</si>
  <si>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</si>
  <si>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</si>
  <si>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</si>
  <si>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</si>
  <si>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</si>
  <si>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</si>
  <si>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</si>
  <si>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</si>
  <si>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</si>
  <si>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</si>
  <si>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</si>
  <si>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</si>
  <si>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</si>
  <si>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</si>
  <si>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</si>
  <si>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</si>
  <si>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</si>
  <si>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</si>
  <si>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</si>
  <si>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</si>
  <si>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</si>
  <si>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FLANGEADA (NÃO INCLUI O FORNECIMENTO). AF_09/2021</t>
  </si>
  <si>
    <t>ASSENTAMENTO DE TUBO DE FERRO FUNDIDO PARA REDE DE ÁGUA, DN 100 MM, JUNTA FLANGEADA (NÃO INCLUI O FORNECIMENTO). AF_09/2021</t>
  </si>
  <si>
    <t>ASSENTAMENTO DE TUBO DE FERRO FUNDIDO PARA REDE DE ÁGUA, DN 150 MM, JUNTA FLANGEADA (NÃO INCLUI O FORNECIMENTO). AF_09/2021</t>
  </si>
  <si>
    <t>ASSENTAMENTO DE TUBO DE FERRO FUNDIDO PARA REDE DE ÁGUA, DN 200 MM, JUNTA FLANGEADA (NÃO INCLUI O FORNECIMENTO). AF_09/2021</t>
  </si>
  <si>
    <t>ASSENTAMENTO DE TUBO DE FERRO FUNDIDO PARA REDE DE ÁGUA, DN 250 MM, JUNTA FLANGEADA (NÃO INCLUI O FORNECIMENTO). AF_09/2021</t>
  </si>
  <si>
    <t>ASSENTAMENTO DE TUBO DE FERRO FUNDIDO PARA REDE DE ÁGUA, DN 300 MM, JUNTA FLANGEADA (NÃO INCLUI O FORNECIMENTO). AF_09/2021</t>
  </si>
  <si>
    <t>ASSENTAMENTO DE TUBO DE FERRO FUNDIDO PARA REDE DE ÁGUA, DN 350 MM, JUNTA FLANGEADA (NÃO INCLUI O FORNECIMENTO). AF_09/2021</t>
  </si>
  <si>
    <t>ASSENTAMENTO DE TUBO DE FERRO FUNDIDO PARA REDE DE ÁGUA, DN 400 MM, JUNTA FLANGEADA (NÃO INCLUI O FORNECIMENTO). AF_09/2021</t>
  </si>
  <si>
    <t>ASSENTAMENTO DE TUBO DE FERRO FUNDIDO PARA REDE DE ÁGUA, DN 450 MM, JUNTA FLANGEADA (NÃO INCLUI O FORNECIMENTO). AF_09/2021</t>
  </si>
  <si>
    <t>ASSENTAMENTO DE TUBO DE FERRO FUNDIDO PARA REDE DE ÁGUA, DN 500 MM, JUNTA FLANGEADA (NÃO INCLUI O FORNECIMENTO). AF_09/2021</t>
  </si>
  <si>
    <t>ASSENTAMENTO DE TUBO DE FERRO FUNDIDO PARA REDE DE ÁGUA, DN 600 MM, JUNTA FLANGEADA (NÃO INCLUI O FORNECIMENTO). AF_09/2021</t>
  </si>
  <si>
    <t>ASSENTAMENTO DE TUBO DE FERRO FUNDIDO PARA REDE DE ÁGUA, DN 700 MM, JUNTA FLANGEADA (NÃO INCLUI O FORNECIMENTO). AF_09/2021</t>
  </si>
  <si>
    <t>ASSENTAMENTO DE TUBO DE FERRO FUNDIDO PARA REDE DE ÁGUA, DN 800 MM, JUNTA FLANGEADA (NÃO INCLUI O FORNECIMENTO). AF_09/2021</t>
  </si>
  <si>
    <t>ASSENTAMENTO DE TUBO DE FERRO FUNDIDO PARA REDE DE ÁGUA, DN 900 MM, JUNTA FLANGEADA (NÃO INCLUI O FORNECIMENTO). AF_09/2021</t>
  </si>
  <si>
    <t>ASSENTAMENTO DE TUBO DE FERRO FUNDIDO PARA REDE DE ÁGUA, DN 1000 MM, JUNTA FLANGEADA (NÃO INCLUI O FORNECIMENTO). AF_09/2021</t>
  </si>
  <si>
    <t>ASSENTAMENTO DE TUBO DE FERRO FUNDIDO PARA REDE DE ÁGUA, DN 1200 MM, JUNTA FLANGEADA (NÃO INCLUI O FORNECIMENTO). AF_09/2021</t>
  </si>
  <si>
    <t>ASSENTAMENTO DE CONEXÃO COM 2 ACESSOS, FERRO FUNDIDO PARA REDE DE ÁGUA, DN  80 MM, JUNTA FLANGEADA (NÃO INCLUI O FORNECIMENTO). AF_09/2021</t>
  </si>
  <si>
    <t>ASSENTAMENTO DE CONEXÃO COM 2 ACESSOS, FERRO FUNDIDO PARA REDE DE ÁGUA, DN  100 MM, JUNTA FLANGEADA (NÃO INCLUI O FORNECIMENTO). AF_09/2021</t>
  </si>
  <si>
    <t>ASSENTAMENTO DE CONEXÃO COM 2 ACESSOS, FERRO FUNDIDO PARA REDE DE ÁGUA, DN  150 MM, JUNTA FLANGEADA (NÃO INCLUI O FORNECIMENTO). AF_09/2021</t>
  </si>
  <si>
    <t>ASSENTAMENTO DE CONEXÃO COM 2 ACESSOS, FERRO FUNDIDO PARA REDE DE ÁGUA, DN  200 MM, JUNTA FLANGEADA (NÃO INCLUI O FORNECIMENTO). AF_09/2021</t>
  </si>
  <si>
    <t>ASSENTAMENTO DE CONEXÃO COM 2 ACESSOS, FERRO FUNDIDO PARA REDE DE ÁGUA, DN  250 MM, JUNTA FLANGEADA (NÃO INCLUI O FORNECIMENTO). AF_09/2021</t>
  </si>
  <si>
    <t>ASSENTAMENTO DE CONEXÃO COM 2 ACESSOS, FERRO FUNDIDO PARA REDE DE ÁGUA, DN  300 MM, JUNTA FLANGEADA (NÃO INCLUI O FORNECIMENTO). AF_09/2021</t>
  </si>
  <si>
    <t>ASSENTAMENTO DE CONEXÃO COM 2 ACESSOS, FERRO FUNDIDO PARA REDE DE ÁGUA, DN  350 MM, JUNTA FLANGEADA (NÃO INCLUI O FORNECIMENTO). AF_09/2021</t>
  </si>
  <si>
    <t>ASSENTAMENTO DE CONEXÃO COM 2 ACESSOS, FERRO FUNDIDO PARA REDE DE ÁGUA, DN  400 MM, JUNTA FLANGEADA (NÃO INCLUI O FORNECIMENTO). AF_09/2021</t>
  </si>
  <si>
    <t>ASSENTAMENTO DE CONEXÃO COM 2 ACESSOS, FERRO FUNDIDO PARA REDE DE ÁGUA, DN  450 MM, JUNTA FLANGEADA (NÃO INCLUI O FORNECIMENTO). AF_09/2021</t>
  </si>
  <si>
    <t>ASSENTAMENTO DE CONEXÃO COM 2 ACESSOS, FERRO FUNDIDO PARA REDE DE ÁGUA, DN  500 MM, JUNTA FLANGEADA (NÃO INCLUI O FORNECIMENTO). AF_09/2021</t>
  </si>
  <si>
    <t>ASSENTAMENTO DE CONEXÃO COM 2 ACESSOS, FERRO FUNDIDO PARA REDE DE ÁGUA, DN  600 MM, JUNTA FLANGEADA (NÃO INCLUI O FORNECIMENTO). AF_09/2021</t>
  </si>
  <si>
    <t>ASSENTAMENTO DE CONEXÃO COM 2 ACESSOS, FERRO FUNDIDO PARA REDE DE ÁGUA, DN  700 MM, JUNTA FLANGEADA (NÃO INCLUI O FORNECIMENTO). AF_09/2021</t>
  </si>
  <si>
    <t>ASSENTAMENTO DE CONEXÃO COM 2 ACESSOS, FERRO FUNDIDO PARA REDE DE ÁGUA, DN  800 MM, JUNTA FLANGEADA (NÃO INCLUI O FORNECIMENTO). AF_09/2021</t>
  </si>
  <si>
    <t>ASSENTAMENTO DE CONEXÃO COM 2 ACESSOS, FERRO FUNDIDO PARA REDE DE ÁGUA, DN  900 MM, JUNTA FLANGEADA (NÃO INCLUI O FORNECIMENTO). AF_09/2021</t>
  </si>
  <si>
    <t>ASSENTAMENTO DE CONEXÃO COM 2 ACESSOS, FERRO FUNDIDO PARA REDE DE ÁGUA, DN  1000 MM, JUNTA FLANGEADA (NÃO INCLUI O FORNECIMENTO). AF_09/2021</t>
  </si>
  <si>
    <t>ASSENTAMENTO DE CONEXÃO COM 2 ACESSOS, FERRO FUNDIDO PARA REDE DE ÁGUA, DN  1200 MM, JUNTA FLANGEADA (NÃO INCLUI O FORNECIMENTO). AF_09/2021</t>
  </si>
  <si>
    <t>ASSENTAMENTO DE CONEXÃO COM 3 ACESSOS, FERRO FUNDIDO PARA REDE DE ÁGUA, DN  80 MM, JUNTA FLANGEADA (NÃO INCLUI O FORNECIMENTO). AF_09/2021</t>
  </si>
  <si>
    <t>ASSENTAMENTO DE CONEXÃO COM 3 ACESSOS, FERRO FUNDIDO PARA REDE DE ÁGUA, DN  100 MM, JUNTA FLANGEADA (NÃO INCLUI O FORNECIMENTO). AF_09/2021</t>
  </si>
  <si>
    <t>ASSENTAMENTO DE CONEXÃO COM 3 ACESSOS, FERRO FUNDIDO PARA REDE DE ÁGUA, DN  150 MM, JUNTA FLANGEADA (NÃO INCLUI O FORNECIMENTO). AF_09/2021</t>
  </si>
  <si>
    <t>ASSENTAMENTO DE CONEXÃO COM 3 ACESSOS, FERRO FUNDIDO PARA REDE DE ÁGUA, DN  200 MM, JUNTA FLANGEADA (NÃO INCLUI O FORNECIMENTO). AF_09/2021</t>
  </si>
  <si>
    <t>ASSENTAMENTO DE CONEXÃO COM 3 ACESSOS, FERRO FUNDIDO PARA REDE DE ÁGUA, DN  250 MM, JUNTA FLANGEADA (NÃO INCLUI O FORNECIMENTO). AF_09/2021</t>
  </si>
  <si>
    <t>ASSENTAMENTO DE CONEXÃO COM 3 ACESSOS, FERRO FUNDIDO PARA REDE DE ÁGUA, DN  300 MM, JUNTA FLANGEADA (NÃO INCLUI O FORNECIMENTO). AF_09/2021</t>
  </si>
  <si>
    <t>ASSENTAMENTO DE CONEXÃO COM 3 ACESSOS, FERRO FUNDIDO PARA REDE DE ÁGUA, DN  350 MM, JUNTA FLANGEADA (NÃO INCLUI O FORNECIMENTO). AF_09/2021</t>
  </si>
  <si>
    <t>ASSENTAMENTO DE CONEXÃO COM 3 ACESSOS, FERRO FUNDIDO PARA REDE DE ÁGUA, DN  400 MM, JUNTA FLANGEADA (NÃO INCLUI O FORNECIMENTO). AF_09/2021</t>
  </si>
  <si>
    <t>ASSENTAMENTO DE CONEXÃO COM 3 ACESSOS, FERRO FUNDIDO PARA REDE DE ÁGUA, DN  450 MM, JUNTA FLANGEADA (NÃO INCLUI O FORNECIMENTO). AF_09/2021</t>
  </si>
  <si>
    <t>ASSENTAMENTO DE CONEXÃO COM 3 ACESSOS, FERRO FUNDIDO PARA REDE DE ÁGUA, DN  500 MM, JUNTA FLANGEADA (NÃO INCLUI O FORNECIMENTO). AF_09/2021</t>
  </si>
  <si>
    <t>ASSENTAMENTO DE CONEXÃO COM 3 ACESSOS, FERRO FUNDIDO PARA REDE DE ÁGUA, DN  600 MM, JUNTA FLANGEADA (NÃO INCLUI O FORNECIMENTO). AF_09/2021</t>
  </si>
  <si>
    <t>ASSENTAMENTO DE CONEXÃO COM 3 ACESSOS, FERRO FUNDIDO PARA REDE DE ÁGUA, DN  700 MM, JUNTA FLANGEADA (NÃO INCLUI O FORNECIMENTO). AF_09/2021</t>
  </si>
  <si>
    <t>ASSENTAMENTO DE CONEXÃO COM 3 ACESSOS, FERRO FUNDIDO PARA REDE DE ÁGUA, DN  800 MM, JUNTA FLANGEADA (NÃO INCLUI O FORNECIMENTO). AF_09/2021</t>
  </si>
  <si>
    <t>ASSENTAMENTO DE CONEXÃO COM 3 ACESSOS, FERRO FUNDIDO PARA REDE DE ÁGUA, DN  900 MM, JUNTA FLANGEADA (NÃO INCLUI O FORNECIMENTO). AF_09/2021</t>
  </si>
  <si>
    <t>ASSENTAMENTO DE CONEXÃO COM 3 ACESSOS, FERRO FUNDIDO PARA REDE DE ÁGUA, DN  1000 MM, JUNTA FLANGEADA (NÃO INCLUI O FORNECIMENTO). AF_09/2021</t>
  </si>
  <si>
    <t>ASSENTAMENTO DE CONEXÃO COM 3 ACESSOS, FERRO FUNDIDO PARA REDE DE ÁGUA, DN  1200 MM, JUNTA FLANGEADA (NÃO INCLUI O FORNECIMENTO). AF_09/2021</t>
  </si>
  <si>
    <t>ASSENTAMENTO DE CONEXÃO COM 1 ACESSO, FERRO FUNDIDO PARA REDE DE ÁGUA, DN  80 MM, JUNTA FLANGEADA (NÃO INCLUI O FORNECIMENTO). AF_09/2021</t>
  </si>
  <si>
    <t>ASSENTAMENTO DE CONEXÃO COM 1 ACESSO, FERRO FUNDIDO PARA REDE DE ÁGUA, DN  100 MM, JUNTA FLANGEADA (NÃO INCLUI O FORNECIMENTO). AF_09/2021</t>
  </si>
  <si>
    <t>ASSENTAMENTO DE CONEXÃO COM 1 ACESSO, FERRO FUNDIDO PARA REDE DE ÁGUA, DN  150 MM, JUNTA FLANGEADA (NÃO INCLUI O FORNECIMENTO). AF_09/2021</t>
  </si>
  <si>
    <t>ASSENTAMENTO DE CONEXÃO COM 1 ACESSO, FERRO FUNDIDO PARA REDE DE ÁGUA, DN  200 MM, JUNTA FLANGEADA (NÃO INCLUI O FORNECIMENTO). AF_09/2021</t>
  </si>
  <si>
    <t>ASSENTAMENTO DE CONEXÃO COM 1 ACESSO, FERRO FUNDIDO PARA REDE DE ÁGUA, DN  250 MM, JUNTA FLANGEADA (NÃO INCLUI O FORNECIMENTO). AF_09/2021</t>
  </si>
  <si>
    <t>ASSENTAMENTO DE CONEXÃO COM 1 ACESSO, FERRO FUNDIDO PARA REDE DE ÁGUA, DN  300 MM, JUNTA FLANGEADA (NÃO INCLUI O FORNECIMENTO). AF_09/2021</t>
  </si>
  <si>
    <t>ASSENTAMENTO DE CONEXÃO COM 1 ACESSO, FERRO FUNDIDO PARA REDE DE ÁGUA, DN  350 MM, JUNTA FLANGEADA (NÃO INCLUI O FORNECIMENTO). AF_09/2021</t>
  </si>
  <si>
    <t>ASSENTAMENTO DE CONEXÃO COM 1 ACESSO, FERRO FUNDIDO PARA REDE DE ÁGUA, DN  400 MM, JUNTA FLANGEADA (NÃO INCLUI O FORNECIMENTO). AF_09/2021</t>
  </si>
  <si>
    <t>ASSENTAMENTO DE CONEXÃO COM 1 ACESSO, FERRO FUNDIDO PARA REDE DE ÁGUA, DN  450 MM, JUNTA FLANGEADA (NÃO INCLUI O FORNECIMENTO). AF_09/2021</t>
  </si>
  <si>
    <t>ASSENTAMENTO DE CONEXÃO COM 1 ACESSO, FERRO FUNDIDO PARA REDE DE ÁGUA, DN  500 MM, JUNTA FLANGEADA (NÃO INCLUI O FORNECIMENTO). AF_09/2021</t>
  </si>
  <si>
    <t>ASSENTAMENTO DE CONEXÃO COM 1 ACESSO, FERRO FUNDIDO PARA REDE DE ÁGUA, DN  600 MM, JUNTA FLANGEADA (NÃO INCLUI O FORNECIMENTO). AF_09/2021</t>
  </si>
  <si>
    <t>ASSENTAMENTO DE CONEXÃO COM 1 ACESSO, FERRO FUNDIDO PARA REDE DE ÁGUA, DN  700 MM, JUNTA FLANGEADA (NÃO INCLUI O FORNECIMENTO). AF_09/2021</t>
  </si>
  <si>
    <t>ASSENTAMENTO DE CONEXÃO COM 1 ACESSO, FERRO FUNDIDO PARA REDE DE ÁGUA, DN  800 MM, JUNTA FLANGEADA (NÃO INCLUI O FORNECIMENTO). AF_09/2021</t>
  </si>
  <si>
    <t>ASSENTAMENTO DE CONEXÃO COM 1 ACESSO, FERRO FUNDIDO PARA REDE DE ÁGUA, DN  900 MM, JUNTA FLANGEADA (NÃO INCLUI O FORNECIMENTO). AF_09/2021</t>
  </si>
  <si>
    <t>ASSENTAMENTO DE CONEXÃO COM 1 ACESSO, FERRO FUNDIDO PARA REDE DE ÁGUA, DN  1000 MM, JUNTA FLANGEADA (NÃO INCLUI O FORNECIMENTO). AF_09/2021</t>
  </si>
  <si>
    <t>ASSENTAMENTO DE CONEXÃO COM 1 ACESSO, FERRO FUNDIDO PARA REDE DE ÁGUA, DN  1200 MM, JUNTA FLANGEADA (NÃO INCLUI O FORNECIMENTO). AF_09/2021</t>
  </si>
  <si>
    <t>TUBO PEAD LISO PARA REDE DE ÁGUA OU ESGOTO, DIÂMETRO DE 20 MM, JUNTA SOLDADA (NÃO INCLUI A EXECUÇÃO DE SOLDA) - FORNECIMENTO E ASSENTAMENTO. AF_12/2021</t>
  </si>
  <si>
    <t>TUBO PEAD LISO PARA REDE DE ÁGUA OU ESGOTO, DIÂMETRO DE 32 MM, JUNTA SOLDADA (NÃO INCLUI A EXECUÇÃO DE SOLDA) - FORNECIMENTO E ASSENTAMENTO. AF_12/2021</t>
  </si>
  <si>
    <t>TUBO PEAD LISO PARA REDE DE ÁGUA OU ESGOTO, DIÂMETRO DE 110 MM, JUNTA SOLDADA (NÃO INCLUI A EXECUÇÃO DE SOLDA) - FORNECIMENTO E ASSENTAMENTO. AF_12/2021</t>
  </si>
  <si>
    <t>TUBO PEAD LISO PARA REDE DE ÁGUA OU ESGOTO, DIÂMETRO DE 160 MM, JUNTA SOLDADA (NÃO INCLUI A EXECUÇÃO DE SOLDA) - FORNECIMENTO E ASSENTAMENTO. AF_12/2021</t>
  </si>
  <si>
    <t>TUBO PEAD LISO PARA REDE DE ÁGUA OU ESGOTO, DIÂMETRO DE 200 MM, JUNTA SOLDADA (NÃO INCLUI A EXECUÇÃO DE SOLDA) - FORNECIMENTO E ASSENTAMENTO. AF_12/2021</t>
  </si>
  <si>
    <t>TUBO PEAD LISO PARA REDE DE ÁGUA OU ESGOTO, DIÂMETRO DE 315 MM, JUNTA SOLDADA (NÃO INCLUI A EXECUÇÃO DE SOLDA) - FORNECIMENTO E ASSENTAMENTO. AF_12/2021</t>
  </si>
  <si>
    <t>TUBO PEAD LISO PARA REDE DE ÁGUA OU ESGOTO, DIÂMETRO DE 400 MM, JUNTA SOLDADA (NÃO INCLUI A EXECUÇÃO DE SOLDA) - FORNECIMENTO E ASSENTAMENTO. AF_12/2021</t>
  </si>
  <si>
    <t>TUBO PEAD LISO PARA REDE DE ÁGUA OU ESGOTO, DIÂMETRO DE 500 MM, JUNTA SOLDADA (NÃO INCLUI A EXECUÇÃO DE SOLDA) - FORNECIMENTO E ASSENTAMENTO. AF_12/2021</t>
  </si>
  <si>
    <t>TUBO PEAD LISO PARA REDE DE ÁGUA OU ESGOTO, DIÂMETRO DE 630 MM, JUNTA SOLDADA (NÃO INCLUI A EXECUÇÃO DE SOLDA) - FORNECIMENTO E ASSENTAMENTO. AF_12/2021</t>
  </si>
  <si>
    <t>TUBO PEAD LISO PARA REDE DE ÁGUA OU ESGOTO, DIÂMETRO DE 800 MM, JUNTA SOLDADA (NÃO INCLUI A EXECUÇÃO DE SOLDA) - FORNECIMENTO E ASSENTAMENTO. AF_12/2021</t>
  </si>
  <si>
    <t>TUBO PEAD LISO PARA REDE DE ÁGUA OU ESGOTO, DIÂMETRO DE 900 MM, JUNTA SOLDADA (NÃO INCLUI A EXECUÇÃO DE SOLDA) - FORNECIMENTO E ASSENTAMENTO. AF_12/2021</t>
  </si>
  <si>
    <t>TUBO PEAD LISO PARA REDE DE ÁGUA OU ESGOTO, DIÂMETRO DE 1000 MM, JUNTA SOLDADA (NÃO INCLUI A EXECUÇÃO DE SOLDA) - FORNECIMENTO E ASSENTAMENTO. AF_12/2021</t>
  </si>
  <si>
    <t>ASSENTAMENTO DE CONEXÃO COM 2 ACESSOS, EM PEAD LISO PARA REDE DE ÁGUA OU ESGOTO, DIÂMETRO DE 20 MM, JUNTA SOLDADA (NÃO INCLUI O FORNECIMENTO E EXECUÇÃO DE SOLDA). AF_12/2021</t>
  </si>
  <si>
    <t>ASSENTAMENTO DE CONEXÃO COM 2 ACESSOS, EM PEAD LISO PARA REDE DE ÁGUA OU ESGOTO, DIÂMETRO DE 32 MM, JUNTA SOLDADA (NÃO INCLUI O FORNECIMENTO E EXECUÇÃO DE SOLDA). AF_12/2021</t>
  </si>
  <si>
    <t>ASSENTAMENTO DE CONEXÃO COM 2 ACESSOS, EM PEAD LISO PARA REDE DE ÁGUA OU ESGOTO, DIÂMETRO DE 63 MM, JUNTA SOLDADA (NÃO INCLUI O FORNECIMENTO E EXECUÇÃO DE SOLDA). AF_12/2021</t>
  </si>
  <si>
    <t>ASSENTAMENTO DE CONEXÃO COM 2 ACESSOS, EM PEAD LISO PARA REDE DE ÁGUA OU ESGOTO, DIÂMETRO DE 90 MM, JUNTA SOLDADA (NÃO INCLUI O FORNECIMENTO E EXECUÇÃO DE SOLDA). AF_12/2021</t>
  </si>
  <si>
    <t>ASSENTAMENTO DE CONEXÃO COM 2 ACESSOS, EM PEAD LISO PARA REDE DE ÁGUA OU ESGOTO, DIÂMETRO DE 110 MM, JUNTA SOLDADA (NÃO INCLUI O FORNECIMENTO E EXECUÇÃO DE SOLDA). AF_12/2021</t>
  </si>
  <si>
    <t>ASSENTAMENTO DE CONEXÃO COM 2 ACESSOS, EM PEAD LISO PARA REDE DE ÁGUA OU ESGOTO, DIÂMETRO DE 160 MM, JUNTA SOLDADA (NÃO INCLUI O FORNECIMENTO E EXECUÇÃO DE SOLDA). AF_12/2021</t>
  </si>
  <si>
    <t>ASSENTAMENTO DE CONEXÃO COM 2 ACESSOS, EM PEAD LISO PARA REDE DE ÁGUA OU ESGOTO, DIÂMETRO DE 180 MM, JUNTA SOLDADA (NÃO INCLUI O FORNECIMENTO E EXECUÇÃO DE SOLDA). AF_12/2021</t>
  </si>
  <si>
    <t>ASSENTAMENTO DE CONEXÃO COM 2 ACESSOS, EM PEAD LISO PARA REDE DE ÁGUA OU ESGOTO, DIÂMETRO DE 200 MM, JUNTA SOLDADA (NÃO INCLUI O FORNECIMENTO E EXECUÇÃO DE SOLDA). AF_12/2021</t>
  </si>
  <si>
    <t>ASSENTAMENTO DE CONEXÃO COM 2 ACESSOS, EM PEAD LISO PARA REDE DE ÁGUA OU ESGOTO, DIÂMETRO DE 225 MM, JUNTA SOLDADA (NÃO INCLUI O FORNECIMENTO E EXECUÇÃO DE SOLDA). AF_12/2021</t>
  </si>
  <si>
    <t>ASSENTAMENTO DE CONEXÃO COM 2 ACESSOS, EM PEAD LISO PARA REDE DE ÁGUA OU ESGOTO, DIÂMETRO DE 250 MM, JUNTA SOLDADA (NÃO INCLUI O FORNECIMENTO E EXECUÇÃO DE SOLDA). AF_12/2021</t>
  </si>
  <si>
    <t>ASSENTAMENTO DE CONEXÃO COM 2 ACESSOS, EM PEAD LISO PARA REDE DE ÁGUA OU ESGOTO, DIÂMETRO DE 280 MM, JUNTA SOLDADA (NÃO INCLUI O FORNECIMENTO E EXECUÇÃO DE SOLDA). AF_12/2021</t>
  </si>
  <si>
    <t>ASSENTAMENTO DE CONEXÃO COM 2 ACESSOS, EM PEAD LISO PARA REDE DE ÁGUA OU ESGOTO, DIÂMETRO DE 315 MM, JUNTA SOLDADA (NÃO INCLUI O FORNECIMENTO E EXECUÇÃO DE SOLDA). AF_12/2021</t>
  </si>
  <si>
    <t>ASSENTAMENTO DE CONEXÃO COM 2 ACESSOS, EM PEAD LISO PARA REDE DE ÁGUA OU ESGOTO, DIÂMETRO DE 355 MM, JUNTA SOLDADA (NÃO INCLUI O FORNECIMENTO E EXECUÇÃO DE SOLDA). AF_12/2021</t>
  </si>
  <si>
    <t>ASSENTAMENTO DE CONEXÃO COM 2 ACESSOS, EM PEAD LISO PARA REDE DE ÁGUA OU ESGOTO, DIÂMETRO DE 400 MM, JUNTA SOLDADA (NÃO INCLUI O FORNECIMENTO E EXECUÇÃO DE SOLDA). AF_12/2021</t>
  </si>
  <si>
    <t>ASSENTAMENTO DE CONEXÃO COM 3 ACESSOS, EM PEAD LISO PARA REDE DE ÁGUA OU ESGOTO, DIÂMETRO DE 20 MM, JUNTA SOLDADA (NÃO INCLUI O FORNECIMENTO E EXECUÇÃO DE SOLDA). AF_12/2021</t>
  </si>
  <si>
    <t>ASSENTAMENTO DE CONEXÃO COM 3 ACESSOS, EM PEAD LISO PARA REDE DE ÁGUA OU ESGOTO, DIÂMETRO DE 32 MM, JUNTA SOLDADA (NÃO INCLUI O FORNECIMENTO E EXECUÇÃO DE SOLDA). AF_12/2021</t>
  </si>
  <si>
    <t>ASSENTAMENTO DE CONEXÃO COM 3 ACESSOS, EM PEAD LISO PARA REDE DE ÁGUA OU ESGOTO, DIÂMETRO DE 63 MM, JUNTA SOLDADA (NÃO INCLUI O FORNECIMENTO E EXECUÇÃO DE SOLDA). AF_12/2021</t>
  </si>
  <si>
    <t>ASSENTAMENTO DE CONEXÃO COM 3 ACESSOS, EM PEAD LISO PARA REDE DE ÁGUA OU ESGOTO, DIÂMETRO DE 90 MM, JUNTA SOLDADA (NÃO INCLUI O FORNECIMENTO E EXECUÇÃO DE SOLDA). AF_12/2021</t>
  </si>
  <si>
    <t>ASSENTAMENTO DE CONEXÃO COM 3 ACESSOS, EM PEAD LISO PARA REDE DE ÁGUA OU ESGOTO, DIÂMETRO DE 110 MM, JUNTA SOLDADA (NÃO INCLUI O FORNECIMENTO E EXECUÇÃO DE SOLDA). AF_12/2021</t>
  </si>
  <si>
    <t>ASSENTAMENTO DE CONEXÃO COM 3 ACESSOS, EM PEAD LISO PARA REDE DE ÁGUA OU ESGOTO, DIÂMETRO DE 160 MM, JUNTA SOLDADA (NÃO INCLUI O FORNECIMENTO E EXECUÇÃO DE SOLDA). AF_12/2021</t>
  </si>
  <si>
    <t>ASSENTAMENTO DE CONEXÃO COM 3 ACESSOS, EM PEAD LISO PARA REDE DE ÁGUA OU ESGOTO, DIÂMETRO DE 180 MM, JUNTA SOLDADA (NÃO INCLUI O FORNECIMENTO E EXECUÇÃO DE SOLDA). AF_12/2021</t>
  </si>
  <si>
    <t>ASSENTAMENTO DE CONEXÃO COM 3 ACESSOS, EM PEAD LISO PARA REDE DE ÁGUA OU ESGOTO, DIÂMETRO DE 200 MM, JUNTA SOLDADA (NÃO INCLUI O FORNECIMENTO E EXECUÇÃO DE SOLDA). AF_12/2021</t>
  </si>
  <si>
    <t>ASSENTAMENTO DE CONEXÃO COM 3 ACESSOS, EM PEAD LISO PARA REDE DE ÁGUA OU ESGOTO, DIÂMETRO DE 225 MM, JUNTA SOLDADA (NÃO INCLUI O FORNECIMENTO E EXECUÇÃO DE SOLDA). AF_12/2021</t>
  </si>
  <si>
    <t>ASSENTAMENTO DE CONEXÃO COM 3 ACESSOS, EM PEAD LISO PARA REDE DE ÁGUA OU ESGOTO, DIÂMETRO DE 250 MM, JUNTA SOLDADA (NÃO INCLUI O FORNECIMENTO E EXECUÇÃO DE SOLDA). AF_12/2021</t>
  </si>
  <si>
    <t>ASSENTAMENTO DE CONEXÃO COM 3 ACESSOS, EM PEAD LISO PARA REDE DE ÁGUA OU ESGOTO, DIÂMETRO DE 280 MM, JUNTA SOLDADA (NÃO INCLUI O FORNECIMENTO E EXECUÇÃO DE SOLDA). AF_12/2021</t>
  </si>
  <si>
    <t>ASSENTAMENTO DE CONEXÃO COM 3 ACESSOS, EM PEAD LISO PARA REDE DE ÁGUA OU ESGOTO, DIÂMETRO DE 315 MM, JUNTA SOLDADA (NÃO INCLUI O FORNECIMENTO E EXECUÇÃO DE SOLDA). AF_12/2021</t>
  </si>
  <si>
    <t>ASSENTAMENTO DE CONEXÃO COM 3 ACESSOS, EM PEAD LISO PARA REDE DE ÁGUA OU ESGOTO, DIÂMETRO DE 355 MM, JUNTA SOLDADA (NÃO INCLUI O FORNECIMENTO E EXECUÇÃO DE SOLDA). AF_12/2021</t>
  </si>
  <si>
    <t>ASSENTAMENTO DE CONEXÃO COM 3 ACESSOS, EM PEAD LISO PARA REDE DE ÁGUA OU ESGOTO, DIÂMETRO DE 400 MM, JUNTA SOLDADA (NÃO INCLUI O FORNECIMENTO E EXECUÇÃO DE SOLDA). AF_12/2021</t>
  </si>
  <si>
    <t>LUVA, EM PEAD LISO PARA REDE DE ÁGUA OU ESGOTO, DIÂMETRO DE 20 MM, JUNTA SOLDADA POR ELETROFUSÃO (NÃO INCLUI A EXECUÇÃO DE SOLDA). AF_12/2021</t>
  </si>
  <si>
    <t>LUVA, EM PEAD LISO PARA REDE DE ÁGUA OU ESGOTO, DIÂMETRO DE 32 MM, JUNTA SOLDADA POR ELETROFUSÃO (NÃO INCLUI A EXECUÇÃO DE SOLDA). AF_12/2021</t>
  </si>
  <si>
    <t>LUVA, EM PEAD LISO PARA REDE DE ÁGUA OU ESGOTO, DIÂMETRO DE 63 MM, JUNTA SOLDADA POR ELETROFUSÃO (NÃO INCLUI A EXECUÇÃO DE SOLDA). AF_12/2021</t>
  </si>
  <si>
    <t>LUVA, EM PEAD LISO PARA REDE DE ÁGUA OU ESGOTO, DIÂMETRO DE 200 MM, JUNTA SOLDADA POR ELETROFUSÃO (NÃO INCLUI A EXECUÇÃO DE SOLDA). AF_12/2021</t>
  </si>
  <si>
    <t>LUVA, EM PEAD LISO PARA REDE DE ÁGUA OU ESGOTO, DIÂMETRO DE 400 MM, JUNTA SOLDADA POR ELETROFUSÃO (NÃO INCLUI A EXECUÇÃO DE SOLDA). AF_12/2021</t>
  </si>
  <si>
    <t>COTOVELO 45 GRAUS, EM PEAD LISO PARA REDE DE ÁGUA OU ESGOTO, DIÂMETRO DE 32 MM, JUNTA SOLDADA POR ELETROFUSÃO (NÃO INCLUI A EXECUÇÃO DE SOLDA). AF_12/2021</t>
  </si>
  <si>
    <t>COTOVELO 45 GRAUS, EM PEAD LISO PARA REDE DE ÁGUA OU ESGOTO, DIÂMETRO DE 63 MM, JUNTA SOLDADA POR ELETROFUSÃO (NÃO INCLUI A EXECUÇÃO DE SOLDA). AF_12/2021</t>
  </si>
  <si>
    <t>COTOVELO 45 GRAUS, EM PEAD LISO PARA REDE DE ÁGUA OU ESGOTO, DIÂMETRO DE 200 MM, JUNTA SOLDADA POR ELETROFUSÃO (NÃO INCLUI A EXECUÇÃO DE SOLDA). AF_12/2021</t>
  </si>
  <si>
    <t>COTOVELO 90 GRAUS, EM PEAD LISO PARA REDE DE ÁGUA OU ESGOTO, DIÂMETRO DE 20 MM, JUNTA SOLDADA POR ELETROFUSÃO (NÃO INCLUI A EXECUÇÃO DE SOLDA). AF_12/2021</t>
  </si>
  <si>
    <t>COTOVELO 90 GRAUS, EM PEAD LISO PARA REDE DE ÁGUA OU ESGOTO, DIÂMETRO DE 32 MM, JUNTA SOLDADA POR ELETROFUSÃO (NÃO INCLUI A EXECUÇÃO DE SOLDA). AF_12/2021</t>
  </si>
  <si>
    <t>COTOVELO 90 GRAUS, EM PEAD LISO PARA REDE DE ÁGUA OU ESGOTO, DIÂMETRO DE 63 MM, JUNTA SOLDADA POR ELETROFUSÃO (NÃO INCLUI A EXECUÇÃO DE SOLDA). AF_12/2021</t>
  </si>
  <si>
    <t>COTOVELO 90 GRAUS, POLIETILENO DE ALTA DENSIDADE (PEAD) PARA REDE DE ÁGUA OU ESGOTO, DIÂMETRO DE 200 MM, JUNTA SOLDADA POR ELETROFUSÃO (NÃO INCLUI A EXECUÇÃO DE SOLDA). AF_12/2021</t>
  </si>
  <si>
    <t>TÊ DE SERVIÇO, EM PEAD LISO PARA REDE DE ÁGUA OU ESGOTO, DIÂMETRO DE 63 X 20 MM, JUNTA SOLDADA POR ELETROFUSÃO (NÃO INCLUI A EXECUÇÃO DE SOLDA). AF_12/2021</t>
  </si>
  <si>
    <t>TÊ DE SERVIÇO, EM PEAD LISO PARA REDE DE ÁGUA OU ESGOTO, DIÂMETRO DE 63 X 32 MM, JUNTA SOLDADA POR ELETROFUSÃO (NÃO INCLUI A EXECUÇÃO DE SOLDA). AF_12/2021</t>
  </si>
  <si>
    <t>TÊ DE SERVIÇO, EM PEAD LISO PARA REDE DE ÁGUA OU ESGOTO, DIÂMETRO DE 63 X 63 MM, JUNTA SOLDADA POR ELETROFUSÃO (NÃO INCLUI A EXECUÇÃO DE SOLDA). AF_12/2021</t>
  </si>
  <si>
    <t>TÊ DE SERVIÇO, EM PEAD LISO PARA REDE DE ÁGUA OU ESGOTO, DIÂMETRO DE 200 X 20 MM, JUNTA SOLDADA POR ELETROFUSÃO (NÃO INCLUI A EXECUÇÃO DE SOLDA). AF_12/2021</t>
  </si>
  <si>
    <t>TÊ DE SERVIÇO, EM PEAD LISO PARA REDE DE ÁGUA OU ESGOTO, DIÂMETRO DE 200 X 32 MM, JUNTA SOLDADA POR ELETROFUSÃO (NÃO INCLUI A EXECUÇÃO DE SOLDA). AF_12/2021</t>
  </si>
  <si>
    <t>TÊ DE SERVIÇO, EM PEAD LISO PARA REDE DE ÁGUA OU ESGOTO, DIÂMETRO DE 200 X 63 MM, JUNTA SOLDADA POR ELETROFUSÃO (NÃO INCLUI A EXECUÇÃO DE SOLDA). AF_12/2021</t>
  </si>
  <si>
    <t>EXECUÇÃO DE ESCRITÓRIO EM CANTEIRO DE OBRA EM ALVENARIA, NÃO INCLUSO MOBILIÁRIO E EQUIPAMENTOS. AF_02/2016</t>
  </si>
  <si>
    <t>M2</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</si>
  <si>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</si>
  <si>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</si>
  <si>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</si>
  <si>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</si>
  <si>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</si>
  <si>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</si>
  <si>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</si>
  <si>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RESERVATÓRIO ELEVADO DE ÁGUA (1000 LITROS) EM CANTEIRO DE OBRA, APOIADO EM ESTRUTURA DE MADEIRA. AF_02/2016_PA</t>
  </si>
  <si>
    <t>EXECUÇÃO DE RESERVATÓRIO ELEVADO DE ÁGUA (2000 LITROS) EM CANTEIRO DE OBRA, APOIADO EM ESTRUTURA DE MADEIRA. AF_02/2016_PA</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</si>
  <si>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</si>
  <si>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</si>
  <si>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</si>
  <si>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</si>
  <si>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</si>
  <si>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</si>
  <si>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</si>
  <si>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</si>
  <si>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</si>
  <si>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</si>
  <si>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</si>
  <si>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</si>
  <si>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</si>
  <si>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</si>
  <si>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</si>
  <si>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</si>
  <si>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</si>
  <si>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</si>
  <si>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</si>
  <si>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</si>
  <si>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</si>
  <si>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</si>
  <si>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</si>
  <si>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 ÁGUA ELEVADA DE 1000 LITROS. AF_05/2018_PS</t>
  </si>
  <si>
    <t>ESTRUTURA DE MADEIRA PROVISÓRIA PARA SUPORTE DE CAIXA D ÁGUA ELEVADA DE 3000 LITROS. AF_05/2018_PS</t>
  </si>
  <si>
    <t>ESCAVADEIRA HIDRÁULICA SOBRE ESTEIRAS, CAÇAMBA 0,80 M3, PESO OPERACIONAL 17 T, POTENCIA BRUTA 111 HP - CHP DIURNO. AF_06/2014</t>
  </si>
  <si>
    <t>CHP</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</si>
  <si>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</si>
  <si>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</si>
  <si>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</si>
  <si>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</si>
  <si>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</si>
  <si>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</si>
  <si>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</si>
  <si>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</si>
  <si>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</si>
  <si>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</si>
  <si>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</si>
  <si>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</si>
  <si>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</si>
  <si>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</si>
  <si>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</si>
  <si>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</si>
  <si>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</si>
  <si>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</si>
  <si>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</si>
  <si>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</si>
  <si>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</si>
  <si>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</si>
  <si>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</si>
  <si>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</si>
  <si>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</si>
  <si>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</si>
  <si>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</si>
  <si>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</si>
  <si>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</si>
  <si>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</si>
  <si>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</si>
  <si>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AF_05/2023</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</si>
  <si>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</si>
  <si>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</si>
  <si>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</si>
  <si>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</si>
  <si>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</si>
  <si>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</si>
  <si>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</si>
  <si>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CHP DIURNO. AF_05/2023</t>
  </si>
  <si>
    <t>GRUPO DE SOLDAGEM COM GERADOR A DIESEL 60 CV PARA SOLDA ELÉTRICA, SOBRE 04 RODAS, COM MOTOR 4 CILINDROS 600 A - CHP DIURNO. AF_02/2016</t>
  </si>
  <si>
    <t>BETONEIRA CAPACIDADE NOMINAL 400 L, CAPACIDADE DE MISTURA 310 L, MOTOR A DIESEL POTÊNCIA 5,0 HP, SEM CARREGADOR - CHP DIURNO. AF_05/2023</t>
  </si>
  <si>
    <t>MISTURADOR DE ARGAMASSA, EIXO HORIZONTAL, CAPACIDADE DE MISTURA 300 KG, MOTOR ELÉTRICO POTÊNCIA 5 CV - CHP DIURNO. AF_05/2023</t>
  </si>
  <si>
    <t>MISTURADOR DE ARGAMASSA, EIXO HORIZONTAL, CAPACIDADE DE MISTURA 600 KG, MOTOR ELÉTRICO POTÊNCIA 7,5 CV - CHP DIURNO. AF_05/2023</t>
  </si>
  <si>
    <t>MISTURADOR DE ARGAMASSA, EIXO HORIZONTAL, CAPACIDADE DE MISTURA 160 KG, MOTOR ELÉTRICO POTÊNCIA 3 CV - CHP DIURNO. AF_05/2023</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</si>
  <si>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</si>
  <si>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</si>
  <si>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BETONEIRA CAPACIDADE NOMINAL DE 400 L, CAPACIDADE DE MISTURA 280 L, MOTOR ELÉTRICO TRIFÁSICO POTÊNCIA DE 2 CV, SEM CARREGADOR - CHP DIURNO. AF_05/2023</t>
  </si>
  <si>
    <t>TRATOR DE ESTEIRAS, POTÊNCIA 125 HP, PESO OPERACIONAL 12,9 T, COM LÂMINA 2,7 M3 - CHP DIURNO. AF_10/2014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</si>
  <si>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</si>
  <si>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</si>
  <si>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TANQUE DE ASFALTO ESTACIONÁRIO COM MAÇARICO, CAPACIDADE 20.000 L - CHP DIURNO. AF_05/2023</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</si>
  <si>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</si>
  <si>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</si>
  <si>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AF_05/2023</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</si>
  <si>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</si>
  <si>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</si>
  <si>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</si>
  <si>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</si>
  <si>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</si>
  <si>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AF_05/2023</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</si>
  <si>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</si>
  <si>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</si>
  <si>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</si>
  <si>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</si>
  <si>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</si>
  <si>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</si>
  <si>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</si>
  <si>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</si>
  <si>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</si>
  <si>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</si>
  <si>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</si>
  <si>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AF_05/2023</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</si>
  <si>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</si>
  <si>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</si>
  <si>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AF_05/2023</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</si>
  <si>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</si>
  <si>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</si>
  <si>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</si>
  <si>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</si>
  <si>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</si>
  <si>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</si>
  <si>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</si>
  <si>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</si>
  <si>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</si>
  <si>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</si>
  <si>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</si>
  <si>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</si>
  <si>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</si>
  <si>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</si>
  <si>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</si>
  <si>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CAMINHÃO PARA EQUIPAMENTO DE LIMPEZA A SUCÇÃO, COM CAMINHÃO TRUCADO DE PESO BRUTO TOTAL 23000 KG, CARGA ÚTIL MÁXIMA 15935 KG, DISTÂNCIA ENTRE EIXOS 4,80 M, POTÊNCIA 230 CV, INCLUSIVE LIMPADORA A SUCÇÃO, TANQUE 12000 L - CHP DIURNO. AF_05/2023</t>
  </si>
  <si>
    <t>PENEIRA ROTATIVA COM MOTOR ELÉTRICO TRIFÁSICO DE 2 CV, CILINDRO DE 1 M X 0,60 M, COM FUROS DE 3,17 MM - CHP DIURNO. AF_05/2023</t>
  </si>
  <si>
    <t>DOSADOR DE AREIA, CAPACIDADE DE 26 LITROS - CHP DIURNO. AF_05/2023</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</si>
  <si>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</si>
  <si>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</si>
  <si>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</si>
  <si>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AF_05/2023</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</si>
  <si>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</si>
  <si>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</si>
  <si>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</si>
  <si>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</si>
  <si>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GRUA ASCENSIONAL, LANCA DE 30 M, CAPACIDADE DE 1,0 T A 30 M, ALTURA ATE 39 M - CHP DIURNO. AF_05/2023</t>
  </si>
  <si>
    <t>GUINCHO ELÉTRICO DE COLUNA, CAPACIDADE 400 KG, COM MOTO FREIO, MOTOR TRIFÁSICO DE 1,25 CV - CHP DIURNO. AF_03/2016</t>
  </si>
  <si>
    <t>GUINDASTE HIDRÁULICO AUTOPROPELIDO, COM LANÇA TELESCÓPICA 40 M, CAPACIDADE MÁXIMA 60 T, POTÊNCIA 260 KW - CHP DIURNO. AF_03/2016</t>
  </si>
  <si>
    <t>GUINDAUTO HIDRÁULICO, CAPACIDADE MÁXIMA DE CARGA 3300 KG, MOMENTO MÁXIMO DE CARGA 5,8 TM, ALCANCE MÁXIMO HORIZONTAL 7,60 M, INCLUSIVE CAMINHÃO TOCO PBT 16.000 KG, POTÊNCIA DE 189 CV - CHP DIURNO. AF_03/2016</t>
  </si>
  <si>
    <t>MÁQUINA JATO DE PRESSAO PORTÁTIL, CAMARA DE 1 SAIDA, CAPACIDADE 280 L, DIAMETRO 670 MM, BICO DE JATO CURTO VENTURI DE 5/16 , MANGUEIRA DE 1 COM COMPRESSOR DE AR REBOCÁVEL 189 PCM E MOTOR DIESEL 63 CV - CHP DIURNO. AF_05/2023</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</si>
  <si>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</si>
  <si>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</si>
  <si>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</si>
  <si>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DE MISTURA ASFÁLTICA À QUENTE, TIPO CONTRA FLUXO, PROD 40 A 80 TON/HORA - CHP DIURNO. AF_05/2023</t>
  </si>
  <si>
    <t>USINA DE ASFALTO À FRIO, CAPACIDADE DE 40 A 60 TON/HORA, ELÉTRICA POTÊNCIA 30 CV - CHP DIURNO. AF_05/2023</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</si>
  <si>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</si>
  <si>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</si>
  <si>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</si>
  <si>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</si>
  <si>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GRUA ASCENCIONAL, LANCA DE 42 M, CAPACIDADE DE 1,5 T A 30 M, ALTURA ATE 39 M - CHP DIURNO. AF_05/2023</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</si>
  <si>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</si>
  <si>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</si>
  <si>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</si>
  <si>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POLIDORA DE PISO (POLITRIZ), PESO DE 100KG, DIÂMETRO 450 MM, MOTOR ELÉTRICO, POTÊNCIA 4 HP - CHP DIURNO. AF_05/2023</t>
  </si>
  <si>
    <t>DESEMPENADEIRA DE CONCRETO, PESO DE 78 KG, 4 PÁS, MOTOR A GASOLINA, POTÊNCIA 5,5 HP - CHP DIURNO. AF_05/2023</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</si>
  <si>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</si>
  <si>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</si>
  <si>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</si>
  <si>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</si>
  <si>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</si>
  <si>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</si>
  <si>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</si>
  <si>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</si>
  <si>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</si>
  <si>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</si>
  <si>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</si>
  <si>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</si>
  <si>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</si>
  <si>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MINIESCAVADEIRA SOBRE ESTEIRAS, POTENCIA LIQUIDA DE *30* HP, PESO OPERACIONAL DE *3.500* KG - CHP DIURNO. AF_04/2017</t>
  </si>
  <si>
    <t>ROLO COMPACTADOR DE PNEUS, ESTATICO, PRESSAO VARIAVEL, POTENCIA 110 HP, PESO SEM/COM LASTRO 10,8/27 T, LARGURA DE ROLAGEM 2,30 M - CHP DIURNO. AF_06/2017</t>
  </si>
  <si>
    <t>INVERSOR DE SOLDA MONOFÁSICO DE 160 A, POTÊNCIA DE 5400 W, TENSÃO DE 220 V, PARA SOLDA COM ELETRODOS DE 2,0 A 4,0 MM E PROCESSO TIG - CHP DIURNO. AF_06/2018</t>
  </si>
  <si>
    <t>LAVADORA DE ALTA PRESSAO (LAVA-JATO) PARA AGUA FRIA, PRESSAO DE OPERACAO ENTRE 1400 E 1900 LIB/POL2, VAZAO MAXIMA ENTRE 400 E 700 L/H - CHP DIURNO. AF_05/2023</t>
  </si>
  <si>
    <t>USINA DE MISTURA ASFÁLTICA À QUENTE, TIPO CONTRA FLUXO, PROD 100 A 140 TON/HORA - CHP DIURNO. AF_12/2019</t>
  </si>
  <si>
    <t>USINA DE ASFALTO, TIPO GRAVIMÉTRICA, PROD 150 TON/HORA - CHP DIURNO. AF_12/2019</t>
  </si>
  <si>
    <t>MARTELO DEMOLIDOR ELÉTRICO, COM POTÊNCIA DE 2.000 W, 1.000 IMPACTOS POR MINUTO, PESO DE 30 KG - CHP DIURNO. AF_01/2021</t>
  </si>
  <si>
    <t>TERMOFUSORA PARA TUBOS E CONEXÕES EM PPR COM DIÂMETROS DE 20 A 63 MM, POTÊNCIA DE 800 W, TENSAO 220 V - CHP DIURNO. AF_05/2022</t>
  </si>
  <si>
    <t>TERMOFUSORA PARA TUBOS E CONEXÕES EM PPR COM DIÂMETROS DE 75 A 110 MM, POTÊNCIA DE *1100* W, TENSÃO 220 V - CHP DIURNO. AF_05/2022</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</si>
  <si>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</si>
  <si>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</si>
  <si>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</si>
  <si>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</si>
  <si>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</si>
  <si>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</si>
  <si>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</si>
  <si>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</si>
  <si>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</si>
  <si>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</si>
  <si>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</si>
  <si>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</si>
  <si>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</si>
  <si>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</si>
  <si>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</si>
  <si>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</si>
  <si>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</si>
  <si>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</si>
  <si>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</si>
  <si>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</si>
  <si>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</si>
  <si>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</si>
  <si>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</si>
  <si>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</si>
  <si>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</si>
  <si>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</si>
  <si>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</si>
  <si>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</si>
  <si>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</si>
  <si>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</si>
  <si>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</si>
  <si>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</si>
  <si>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</si>
  <si>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</si>
  <si>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AF_05/2023</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</si>
  <si>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</si>
  <si>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</si>
  <si>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</si>
  <si>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</si>
  <si>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</si>
  <si>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</si>
  <si>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BETONEIRA CAPACIDADE NOMINAL 400 L, CAPACIDADE DE MISTURA 310 L, MOTOR A DIESEL POTÊNCIA 5,0 HP, SEM CARREGADOR - CHI DIURNO. AF_05/2023</t>
  </si>
  <si>
    <t>MISTURADOR DE ARGAMASSA, EIXO HORIZONTAL, CAPACIDADE DE MISTURA 300 KG, MOTOR ELÉTRICO POTÊNCIA 5 CV - CHI DIURNO. AF_05/2023</t>
  </si>
  <si>
    <t>MISTURADOR DE ARGAMASSA, EIXO HORIZONTAL, CAPACIDADE DE MISTURA 600 KG, MOTOR ELÉTRICO POTÊNCIA 7,5 CV - CHI DIURNO. AF_05/2023</t>
  </si>
  <si>
    <t>MISTURADOR DE ARGAMASSA, EIXO HORIZONTAL, CAPACIDADE DE MISTURA 160 KG, MOTOR ELÉTRICO POTÊNCIA 3 CV - CHI DIURNO. AF_05/2023</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</si>
  <si>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</si>
  <si>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</si>
  <si>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AF_05/2023</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</si>
  <si>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</si>
  <si>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</si>
  <si>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</si>
  <si>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TANQUE DE ASFALTO ESTACIONÁRIO COM MAÇARICO, CAPACIDADE 20.000 L - CHI DIURNO. AF_05/2023</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</si>
  <si>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</si>
  <si>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</si>
  <si>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</si>
  <si>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AF_05/2023</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</si>
  <si>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</si>
  <si>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</si>
  <si>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</si>
  <si>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</si>
  <si>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</si>
  <si>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AF_05/2023</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</si>
  <si>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</si>
  <si>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</si>
  <si>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</si>
  <si>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</si>
  <si>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</si>
  <si>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</si>
  <si>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</si>
  <si>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</si>
  <si>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</si>
  <si>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</si>
  <si>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AF_05/2023</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</si>
  <si>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</si>
  <si>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</si>
  <si>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AF_05/2023</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</si>
  <si>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</si>
  <si>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</si>
  <si>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</si>
  <si>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</si>
  <si>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</si>
  <si>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</si>
  <si>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</si>
  <si>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</si>
  <si>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</si>
  <si>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</si>
  <si>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AF_05/2023</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</si>
  <si>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</si>
  <si>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</si>
  <si>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</si>
  <si>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</si>
  <si>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</si>
  <si>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AF_05/2023</t>
  </si>
  <si>
    <t>PENEIRA ROTATIVA COM MOTOR ELÉTRICO TRIFÁSICO DE 2 CV, CILINDRO DE 1 M X 0,60 M, COM FUROS DE 3,17 MM - CHI DIURNO. AF_05/2023</t>
  </si>
  <si>
    <t>DOSADOR DE AREIA, CAPACIDADE DE 26 LITROS - CHI DIURNO. AF_05/2023</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</si>
  <si>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</si>
  <si>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</si>
  <si>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</si>
  <si>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AF_05/2023</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</si>
  <si>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</si>
  <si>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</si>
  <si>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</si>
  <si>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</si>
  <si>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</si>
  <si>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GRUA ASCENSIONAL, LANÇA DE 30 M, CAPACIDADE DE 1,0 T A 30 M, ALTURA ATÉ 39 M - CHI DIURNO. AF_05/2023</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</si>
  <si>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</si>
  <si>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</si>
  <si>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</si>
  <si>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MÁQUINA JATO DE PRESSAO PORTÁTIL, CAMARA DE 1 SAIDA, CAPACIDADE 280 L, DIAMETRO 670 MM, BICO DE JATO CURTO VENTURI DE 5/16 , MANGUEIRA DE 1 COM COMPRESSOR DE AR REBOCÁVEL 189 PCM E MOTOR DIESEL 63 CV - CHI DIURNO. AF_05/2023</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</si>
  <si>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</si>
  <si>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</si>
  <si>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</si>
  <si>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DE MISTURA ASFÁLTICA À QUENTE, TIPO CONTRA FLUXO, PROD 40 A 80 TON/HORA - CHI DIURNO. AF_05/2023</t>
  </si>
  <si>
    <t>USINA DE ASFALTO À FRIO, CAPACIDADE DE 40 A 60 TON/HORA, ELÉTRICA POTÊNCIA 30 CV - CHI DIURNO. AF_05/2023</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</si>
  <si>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</si>
  <si>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</si>
  <si>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</si>
  <si>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GRUA ASCENCIONAL, LANÇA DE 42 M, CAPACIDADE DE 1,5 T A 30 M, ALTURA ATÉ 39 M - CHI DIURNO. AF_05/2023</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</si>
  <si>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</si>
  <si>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</si>
  <si>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</si>
  <si>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AF_05/2023</t>
  </si>
  <si>
    <t>DESEMPENADEIRA DE CONCRETO, PESO DE 78 KG, 4 PÁS, MOTOR A GASOLINA, POTÊNCIA 5,5 HP - CHI DIURNO. AF_05/2023</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</si>
  <si>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</si>
  <si>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</si>
  <si>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</si>
  <si>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</si>
  <si>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</si>
  <si>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</si>
  <si>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</si>
  <si>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</si>
  <si>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</si>
  <si>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</si>
  <si>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</si>
  <si>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</si>
  <si>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</si>
  <si>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</si>
  <si>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MINIESCAVADEIRA SOBRE ESTEIRAS, POTENCIA LIQUIDA DE *30* HP, PESO OPERACIONAL DE *3.500* KG - CHI DIURNO. AF_04/2017</t>
  </si>
  <si>
    <t>ROLO COMPACTADOR DE PNEUS, ESTATICO, PRESSAO VARIAVEL, POTENCIA 110 HP, PESO SEM/COM LASTRO 10,8/27 T, LARGURA DE ROLAGEM 2,30 M - CHI DIURNO. AF_06/2017</t>
  </si>
  <si>
    <t>INVERSOR DE SOLDA MONOFÁSICO DE 160 A, POTÊNCIA DE 5400 W, TENSÃO DE 220 V, PARA SOLDA COM ELETRODOS DE 2,0 A 4,0 MM E PROCESSO TIG - CHI DIURNO. AF_06/2018</t>
  </si>
  <si>
    <t>LAVADORA DE ALTA PRESSAO (LAVA-JATO) PARA AGUA FRIA, PRESSAO DE OPERACAO ENTRE 1400 E 1900 LIB/POL2, VAZAO MAXIMA ENTRE 400 E 700 L/H - CHI DIURNO. AF_05/2023</t>
  </si>
  <si>
    <t>USINA DE MISTURA ASFÁLTICA À QUENTE, TIPO CONTRA FLUXO, PROD 100 A 140 TON/HORA - CHI DIURNO. AF_12/2019</t>
  </si>
  <si>
    <t>USINA DE ASFALTO, TIPO GRAVIMÉTRICA, PROD 150 TON/HORA - CHI DIURNO. AF_12/2019</t>
  </si>
  <si>
    <t>MARTELO DEMOLIDOR ELÉTRICO, COM POTÊNCIA DE 2.000 W, 1.000 IMPACTOS POR MINUTO, PESO DE 30 KG -  CHI DIURNO. AF_01/2021</t>
  </si>
  <si>
    <t>TERMOFUSORA PARA TUBOS E CONEXÕES EM PPR COM DIÂMETROS DE 20 A 63 MM, POTÊNCIA DE 800 W, TENSAO 220 V - CHI DIURNO. AF_05/2022</t>
  </si>
  <si>
    <t>TERMOFUSORA PARA TUBOS E CONEXÕES EM PPR COM DIÂMETROS DE 75 A 110 MM, POTÊNCIA DE *1100* W, TENSÃO 220 V - CHI DIURNO. AF_05/2022</t>
  </si>
  <si>
    <t>ROLO COMPACTADOR VIBRATÓRIO PÉ DE CARNEIRO PARA SOLOS, POTÊNCIA 80 HP, PESO OPERACIONAL SEM/COM LASTRO 7,4 / 8,8 T, LARGURA DE TRABALHO 1,68 M - MANUTENÇÃO. AF_02/2016</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</si>
  <si>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</si>
  <si>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</si>
  <si>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</si>
  <si>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</si>
  <si>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</si>
  <si>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</si>
  <si>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</si>
  <si>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</si>
  <si>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</si>
  <si>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</si>
  <si>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</si>
  <si>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</si>
  <si>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</si>
  <si>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</si>
  <si>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</si>
  <si>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</si>
  <si>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</si>
  <si>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</si>
  <si>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</si>
  <si>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</si>
  <si>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</si>
  <si>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</si>
  <si>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</si>
  <si>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</si>
  <si>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</si>
  <si>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</si>
  <si>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</si>
  <si>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</si>
  <si>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</si>
  <si>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</si>
  <si>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</si>
  <si>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</si>
  <si>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</si>
  <si>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</si>
  <si>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</si>
  <si>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</si>
  <si>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</si>
  <si>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</si>
  <si>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</si>
  <si>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</si>
  <si>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</si>
  <si>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</si>
  <si>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TANQUE DE ASFALTO ESTACIONÁRIO COM SERPENTINA, CAPACIDADE 30.000 L - DEPRECIAÇÃO. AF_05/2023</t>
  </si>
  <si>
    <t>TANQUE DE ASFALTO ESTACIONÁRIO COM SERPENTINA, CAPACIDADE 30.000 L - JUROS. AF_05/2023</t>
  </si>
  <si>
    <t>TANQUE DE ASFALTO ESTACIONÁRIO COM SERPENTINA, CAPACIDADE 30.000 L - MANUTENÇÃO. AF_05/2023</t>
  </si>
  <si>
    <t>TANQUE DE ASFALTO ESTACIONÁRIO COM SERPENTINA, CAPACIDADE 30.000 L - MATERIAIS NA OPERAÇÃO. AF_05/2023</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</si>
  <si>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</si>
  <si>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</si>
  <si>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</si>
  <si>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</si>
  <si>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</si>
  <si>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</si>
  <si>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</si>
  <si>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</si>
  <si>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</si>
  <si>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</si>
  <si>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</si>
  <si>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</si>
  <si>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</si>
  <si>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</si>
  <si>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</si>
  <si>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</si>
  <si>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</si>
  <si>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</si>
  <si>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</si>
  <si>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</si>
  <si>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</si>
  <si>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</si>
  <si>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</si>
  <si>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</si>
  <si>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</si>
  <si>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</si>
  <si>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</si>
  <si>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</si>
  <si>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</si>
  <si>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</si>
  <si>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</si>
  <si>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</si>
  <si>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</si>
  <si>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</si>
  <si>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</si>
  <si>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</si>
  <si>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</si>
  <si>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</si>
  <si>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</si>
  <si>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</si>
  <si>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</si>
  <si>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</si>
  <si>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</si>
  <si>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</si>
  <si>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</si>
  <si>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</si>
  <si>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</si>
  <si>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</si>
  <si>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</si>
  <si>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</si>
  <si>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</si>
  <si>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</si>
  <si>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</si>
  <si>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</si>
  <si>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</si>
  <si>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</si>
  <si>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</si>
  <si>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</si>
  <si>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BETONEIRA CAPACIDADE NOMINAL 400 L, CAPACIDADE DE MISTURA 310 L, MOTOR A DIESEL POTÊNCIA 5,0 CV, SEM CARREGADOR - DEPRECIAÇÃO. AF_05/2023</t>
  </si>
  <si>
    <t>BETONEIRA CAPACIDADE NOMINAL 400 L, CAPACIDADE DE MISTURA 310 L, MOTOR A DIESEL POTÊNCIA 5,0 CV, SEM CARREGADOR - JUROS. AF_05/2023</t>
  </si>
  <si>
    <t>BETONEIRA CAPACIDADE NOMINAL 400 L, CAPACIDADE DE MISTURA 310 L, MOTOR A DIESEL POTÊNCIA 5,0 CV, SEM CARREGADOR - MANUTENÇÃO. AF_05/2023</t>
  </si>
  <si>
    <t>BETONEIRA CAPACIDADE NOMINAL 400 L, CAPACIDADE DE MISTURA 310 L, MOTOR A DIESEL POTÊNCIA 5,0 CV, SEM CARREGADOR - MATERIAIS NA OPERAÇÃO. AF_05/2023</t>
  </si>
  <si>
    <t>MISTURADOR DE ARGAMASSA, EIXO HORIZONTAL, CAPACIDADE DE MISTURA 300 KG, MOTOR ELÉTRICO POTÊNCIA 5 CV - DEPRECIAÇÃO. AF_05/2023</t>
  </si>
  <si>
    <t>MISTURADOR DE ARGAMASSA, EIXO HORIZONTAL, CAPACIDADE DE MISTURA 300 KG, MOTOR ELÉTRICO POTÊNCIA 5 CV - JUROS. AF_05/2023</t>
  </si>
  <si>
    <t>MISTURADOR DE ARGAMASSA, EIXO HORIZONTAL, CAPACIDADE DE MISTURA 300 KG, MOTOR ELÉTRICO POTÊNCIA 5 CV - MANUTENÇÃO. AF_05/2023</t>
  </si>
  <si>
    <t>MISTURADOR DE ARGAMASSA, EIXO HORIZONTAL, CAPACIDADE DE MISTURA 300 KG, MOTOR ELÉTRICO POTÊNCIA 5 CV - MATERIAIS NA OPERAÇÃO. AF_05/2023</t>
  </si>
  <si>
    <t>MISTURADOR DE ARGAMASSA, EIXO HORIZONTAL, CAPACIDADE DE MISTURA 600 KG, MOTOR ELÉTRICO POTÊNCIA 7,5 CV - DEPRECIAÇÃO. AF_05/2023</t>
  </si>
  <si>
    <t>MISTURADOR DE ARGAMASSA, EIXO HORIZONTAL, CAPACIDADE DE MISTURA 600 KG, MOTOR ELÉTRICO POTÊNCIA 7,5 CV - JUROS. AF_05/2023</t>
  </si>
  <si>
    <t>MISTURADOR DE ARGAMASSA, EIXO HORIZONTAL, CAPACIDADE DE MISTURA 600 KG, MOTOR ELÉTRICO POTÊNCIA 7,5 CV - MANUTENÇÃO. AF_05/2023</t>
  </si>
  <si>
    <t>MISTURADOR DE ARGAMASSA, EIXO HORIZONTAL, CAPACIDADE DE MISTURA 600 KG, MOTOR ELÉTRICO POTÊNCIA 7,5 CV - MATERIAIS NA OPERAÇÃO. AF_05/2023</t>
  </si>
  <si>
    <t>MISTURADOR DE ARGAMASSA, EIXO HORIZONTAL, CAPACIDADE DE MISTURA 160 KG, MOTOR ELÉTRICO POTÊNCIA 3 CV - DEPRECIAÇÃO. AF_05/2023</t>
  </si>
  <si>
    <t>MISTURADOR DE ARGAMASSA, EIXO HORIZONTAL, CAPACIDADE DE MISTURA 160 KG, MOTOR ELÉTRICO POTÊNCIA 3 CV - JUROS. AF_05/2023</t>
  </si>
  <si>
    <t>MISTURADOR DE ARGAMASSA, EIXO HORIZONTAL, CAPACIDADE DE MISTURA 160 KG, MOTOR ELÉTRICO POTÊNCIA 3 CV - MANUTENÇÃO. AF_05/2023</t>
  </si>
  <si>
    <t>MISTURADOR DE ARGAMASSA, EIXO HORIZONTAL, CAPACIDADE DE MISTURA 160 KG, MOTOR ELÉTRICO POTÊNCIA 3 CV - MATERIAIS NA OPERAÇÃO. AF_05/2023</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</si>
  <si>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</si>
  <si>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</si>
  <si>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</si>
  <si>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</si>
  <si>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</si>
  <si>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</si>
  <si>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</si>
  <si>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</si>
  <si>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</si>
  <si>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</si>
  <si>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AF_05/2023</t>
  </si>
  <si>
    <t>BETONEIRA CAPACIDADE NOMINAL DE 400 L, CAPACIDADE DE MISTURA 280 L, MOTOR ELÉTRICO TRIFÁSICO POTÊNCIA DE 2 CV, SEM CARREGADOR - JUROS. AF_05/2023</t>
  </si>
  <si>
    <t>BETONEIRA CAPACIDADE NOMINAL DE 400 L, CAPACIDADE DE MISTURA 280 L, MOTOR ELÉTRICO TRIFÁSICO POTÊNCIA DE 2 CV, SEM CARREGADOR - MANUTENÇÃO. AF_05/2023</t>
  </si>
  <si>
    <t>BETONEIRA CAPACIDADE NOMINAL DE 400 L, CAPACIDADE DE MISTURA 280 L, MOTOR ELÉTRICO TRIFÁSICO POTÊNCIA DE 2 CV, SEM CARREGADOR - MATERIAIS NA OPERAÇÃO. AF_05/2023</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</si>
  <si>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</si>
  <si>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</si>
  <si>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</si>
  <si>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</si>
  <si>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</si>
  <si>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</si>
  <si>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</si>
  <si>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</si>
  <si>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</si>
  <si>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</si>
  <si>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</si>
  <si>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</si>
  <si>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</si>
  <si>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</si>
  <si>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</si>
  <si>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</si>
  <si>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</si>
  <si>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</si>
  <si>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</si>
  <si>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</si>
  <si>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</si>
  <si>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</si>
  <si>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</si>
  <si>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</si>
  <si>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</si>
  <si>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</si>
  <si>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</si>
  <si>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</si>
  <si>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</si>
  <si>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</si>
  <si>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</si>
  <si>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</si>
  <si>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</si>
  <si>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</si>
  <si>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AF_05/2023</t>
  </si>
  <si>
    <t>TANQUE DE ASFALTO ESTACIONÁRIO COM MAÇARICO, CAPACIDADE 20.000 L - JUROS. AF_05/2023</t>
  </si>
  <si>
    <t>TANQUE DE ASFALTO ESTACIONÁRIO COM MAÇARICO, CAPACIDADE 20.000 L - MANUTENÇÃO. AF_05/2023</t>
  </si>
  <si>
    <t>TANQUE DE ASFALTO ESTACIONÁRIO COM MAÇARICO, CAPACIDADE 20.000 L - MATERIAIS NA OPERAÇÃO. AF_05/2023</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</si>
  <si>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</si>
  <si>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</si>
  <si>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</si>
  <si>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</si>
  <si>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</si>
  <si>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</si>
  <si>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</si>
  <si>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</si>
  <si>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</si>
  <si>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</si>
  <si>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</si>
  <si>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</si>
  <si>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</si>
  <si>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</si>
  <si>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BETONEIRA CAPACIDADE NOMINAL DE 600 L, CAPACIDADE DE MISTURA 360 L, MOTOR ELÉTRICO TRIFÁSICO POTÊNCIA DE 4 CV, SEM CARREGADOR - DEPRECIAÇÃO. AF_05/2023</t>
  </si>
  <si>
    <t>BETONEIRA CAPACIDADE NOMINAL DE 600 L, CAPACIDADE DE MISTURA 360 L, MOTOR ELÉTRICO TRIFÁSICO POTÊNCIA DE 4 CV, SEM CARREGADOR - JUROS. AF_05/2023</t>
  </si>
  <si>
    <t>BETONEIRA CAPACIDADE NOMINAL DE 600 L, CAPACIDADE DE MISTURA 360 L, MOTOR ELÉTRICO TRIFÁSICO POTÊNCIA DE 4 CV, SEM CARREGADOR - MANUTENÇÃO. AF_05/2023</t>
  </si>
  <si>
    <t>BETONEIRA CAPACIDADE NOMINAL DE 600 L, CAPACIDADE DE MISTURA 360 L, MOTOR ELÉTRICO TRIFÁSICO POTÊNCIA DE 4 CV, SEM CARREGADOR - MATERIAIS NA OPERAÇÃO. AF_05/2023</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</si>
  <si>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</si>
  <si>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</si>
  <si>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</si>
  <si>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</si>
  <si>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</si>
  <si>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</si>
  <si>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</si>
  <si>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</si>
  <si>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</si>
  <si>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</si>
  <si>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</si>
  <si>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</si>
  <si>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</si>
  <si>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</si>
  <si>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</si>
  <si>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</si>
  <si>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</si>
  <si>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</si>
  <si>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</si>
  <si>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</si>
  <si>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</si>
  <si>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</si>
  <si>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</si>
  <si>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</si>
  <si>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</si>
  <si>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</si>
  <si>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</si>
  <si>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</si>
  <si>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</si>
  <si>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</si>
  <si>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</si>
  <si>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BETONEIRA CAPACIDADE NOMINAL DE 600 L, CAPACIDADE DE MISTURA 440 L, MOTOR A DIESEL POTÊNCIA 10 CV, COM CARREGADOR - DEPRECIAÇÃO. AF_05/2023</t>
  </si>
  <si>
    <t>BETONEIRA CAPACIDADE NOMINAL DE 600 L, CAPACIDADE DE MISTURA 440 L, MOTOR A DIESEL POTÊNCIA 10 CV, COM CARREGADOR - JUROS. AF_05/2023</t>
  </si>
  <si>
    <t>BETONEIRA CAPACIDADE NOMINAL DE 600 L, CAPACIDADE DE MISTURA 440 L, MOTOR A DIESEL POTÊNCIA 10 CV, COM CARREGADOR - MANUTENÇÃO. AF_05/2023</t>
  </si>
  <si>
    <t>BETONEIRA CAPACIDADE NOMINAL DE 600 L, CAPACIDADE DE MISTURA 440 L, MOTOR A DIESEL POTÊNCIA 10 CV, COM CARREGADOR - MATERIAIS NA OPERAÇÃO. AF_05/2023</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</si>
  <si>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</si>
  <si>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</si>
  <si>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</si>
  <si>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</si>
  <si>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</si>
  <si>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</si>
  <si>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</si>
  <si>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</si>
  <si>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</si>
  <si>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</si>
  <si>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</si>
  <si>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</si>
  <si>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</si>
  <si>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</si>
  <si>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</si>
  <si>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</si>
  <si>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</si>
  <si>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</si>
  <si>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</si>
  <si>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</si>
  <si>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</si>
  <si>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</si>
  <si>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</si>
  <si>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</si>
  <si>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</si>
  <si>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</si>
  <si>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</si>
  <si>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</si>
  <si>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</si>
  <si>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</si>
  <si>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</si>
  <si>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</si>
  <si>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</si>
  <si>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</si>
  <si>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</si>
  <si>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</si>
  <si>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</si>
  <si>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</si>
  <si>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</si>
  <si>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</si>
  <si>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</si>
  <si>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</si>
  <si>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</si>
  <si>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</si>
  <si>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AF_05/2023</t>
  </si>
  <si>
    <t>PROJETOR PNEUMÁTICO DE ARGAMASSA PARA CHAPISCO E REBOCO COM RECIPIENTE ACOPLADO, TIPO CANEQUINHA, COM COMPRESSOR DE AR REBOCÁVEL VAZÃO 89 PCM E MOTOR DIESEL DE 20 CV - JUROS. AF_05/2023</t>
  </si>
  <si>
    <t>PROJETOR PNEUMÁTICO DE ARGAMASSA PARA CHAPISCO E REBOCO COM RECIPIENTE ACOPLADO, TIPO CANEQUINHA, COM COMPRESSOR DE AR REBOCÁVEL VAZÃO 89 PCM E MOTOR DIESEL DE 20 CV - MANUTENÇÃO. AF_05/2023</t>
  </si>
  <si>
    <t>PROJETOR PNEUMÁTICO DE ARGAMASSA PARA CHAPISCO E REBOCO COM RECIPIENTE ACOPLADO, TIPO CANEQUINHA, COM COMPRESSOR DE AR REBOCÁVEL VAZÃO 89 PCM E MOTOR DIESEL DE 20 CV - MATERIAIS NA OPERAÇÃO. AF_05/2023</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</si>
  <si>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</si>
  <si>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</si>
  <si>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</si>
  <si>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</si>
  <si>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</si>
  <si>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</si>
  <si>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</si>
  <si>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</si>
  <si>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AF_05/2023</t>
  </si>
  <si>
    <t>MANIPULADOR TELESCÓPICO, POTÊNCIA DE 85 HP, CAPACIDADE DE CARGA DE 3.500 KG, ALTURA MÁXIMA DE ELEVAÇÃO DE 12,3 M - JUROS. AF_05/2023</t>
  </si>
  <si>
    <t>MANIPULADOR TELESCÓPICO, POTÊNCIA DE 85 HP, CAPACIDADE DE CARGA DE 3.500 KG, ALTURA MÁXIMA DE ELEVAÇÃO DE 12,3 M - MANUTENÇÃO. AF_05/2023</t>
  </si>
  <si>
    <t>MANIPULADOR TELESCÓPICO, POTÊNCIA DE 85 HP, CAPACIDADE DE CARGA DE 3.500 KG, ALTURA MÁXIMA DE ELEVAÇÃO DE 12,3 M - MATERIAIS NA OPERAÇÃO. AF_05/2023</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</si>
  <si>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</si>
  <si>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</si>
  <si>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</si>
  <si>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</si>
  <si>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</si>
  <si>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</si>
  <si>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</si>
  <si>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</si>
  <si>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</si>
  <si>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</si>
  <si>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</si>
  <si>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</si>
  <si>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</si>
  <si>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</si>
  <si>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</si>
  <si>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</si>
  <si>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</si>
  <si>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</si>
  <si>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</si>
  <si>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</si>
  <si>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</si>
  <si>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</si>
  <si>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</si>
  <si>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</si>
  <si>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</si>
  <si>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</si>
  <si>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</si>
  <si>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</si>
  <si>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</si>
  <si>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</si>
  <si>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</si>
  <si>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</si>
  <si>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</si>
  <si>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</si>
  <si>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</si>
  <si>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</si>
  <si>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</si>
  <si>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</si>
  <si>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</si>
  <si>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</si>
  <si>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</si>
  <si>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</si>
  <si>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</si>
  <si>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</si>
  <si>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</si>
  <si>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</si>
  <si>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</si>
  <si>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</si>
  <si>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</si>
  <si>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</si>
  <si>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</si>
  <si>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</si>
  <si>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</si>
  <si>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</si>
  <si>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</si>
  <si>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</si>
  <si>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</si>
  <si>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</si>
  <si>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</si>
  <si>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</si>
  <si>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</si>
  <si>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</si>
  <si>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AF_05/2023</t>
  </si>
  <si>
    <t>ESPARGIDOR DE ASFALTO PRESSURIZADO, TANQUE 6 M3 COM ISOLAÇÃO TÉRMICA, AQUECIDO COM 2 MAÇARICOS, COM BARRA ESPARGIDORA 3,60 M, MONTADO SOBRE CAMINHÃO  TOCO, PBT 14.300 KG, POTÊNCIA 185 CV - JUROS. AF_05/2023</t>
  </si>
  <si>
    <t>ESPARGIDOR DE ASFALTO PRESSURIZADO, TANQUE 6 M3 COM ISOLAÇÃO TÉRMICA, AQUECIDO COM 2 MAÇARICOS, COM BARRA ESPARGIDORA 3,60 M, MONTADO SOBRE CAMINHÃO  TOCO, PBT 14.300 KG, POTÊNCIA 185 CV - IMPOSTOS E SEGUROS. AF_05/2023</t>
  </si>
  <si>
    <t>ESPARGIDOR DE ASFALTO PRESSURIZADO, TANQUE 6 M3 COM ISOLAÇÃO TÉRMICA, AQUECIDO COM 2 MAÇARICOS, COM BARRA ESPARGIDORA 3,60 M, MONTADO SOBRE CAMINHÃO  TOCO, PBT 14.300 KG, POTÊNCIA 185 CV - MATERIAIS NA OPERAÇÃO. AF_05/2023</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</si>
  <si>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</si>
  <si>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</si>
  <si>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</si>
  <si>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</si>
  <si>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</si>
  <si>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</si>
  <si>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</si>
  <si>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</si>
  <si>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</si>
  <si>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</si>
  <si>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</si>
  <si>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</si>
  <si>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</si>
  <si>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</si>
  <si>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</si>
  <si>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</si>
  <si>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</si>
  <si>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</si>
  <si>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</si>
  <si>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</si>
  <si>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</si>
  <si>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AF_05/2023</t>
  </si>
  <si>
    <t>CAMINHÃO PARA EQUIPAMENTO DE LIMPEZA A SUCÇÃO COM CAMINHÃO TRUCADO DE PESO BRUTO TOTAL 23000 KG, CARGA ÚTIL MÁXIMA 15935 KG, DISTÂNCIA ENTRE EIXOS 4,80 M, POTÊNCIA 230 CV, INCLUSIVE LIMPADORA A SUCÇÃO, TANQUE 12000 L - JUROS. AF_05/2023</t>
  </si>
  <si>
    <t>CAMINHÃO PARA EQUIPAMENTO DE LIMPEZA A SUCÇÃO COM CAMINHÃO TRUCADO DE PESO BRUTO TOTAL 23000 KG, CARGA ÚTIL MÁXIMA 15935 KG, DISTÂNCIA ENTRE EIXOS 4,80 M, POTÊNCIA 230 CV, INCLUSIVE LIMPADORA A SUCÇÃO, TANQUE 12000 L - IMPOSTOS E SEGUROS. AF_05/2023</t>
  </si>
  <si>
    <t>CAMINHÃO PARA EQUIPAMENTO DE LIMPEZA A SUCÇÃO COM CAMINHÃO TRUCADO DE PESO BRUTO TOTAL 23000 KG, CARGA ÚTIL MÁXIMA 15935 KG, DISTÂNCIA ENTRE EIXOS 4,80 M, POTÊNCIA 230 CV, INCLUSIVE LIMPADORA A SUCÇÃO, TANQUE 12000 L - MANUTENÇÃO. AF_05/2023</t>
  </si>
  <si>
    <t>CAMINHÃO PARA EQUIPAMENTO DE LIMPEZA A SUCÇÃO COM CAMINHÃO TRUCADO DE PESO BRUTO TOTAL 23000 KG, CARGA ÚTIL MÁX. 15935 KG, DISTÂNCIA ENTRE EIXOS 4,80 M, POTÊNCIA 230 CV, INCLUSIVE LIMPADORA A SUCÇÃO, TANQUE 12000 L - MATERIAIS NA OPERAÇÃO. AF_05/2023</t>
  </si>
  <si>
    <t>PENEIRA ROTATIVA COM MOTOR ELÉTRICO TRIFÁSICO DE 2 CV, CILINDRO DE 1 M X 0,60 M, COM FUROS DE 3,17 MM - DEPRECIAÇÃO. AF_05/2023</t>
  </si>
  <si>
    <t>PENEIRA ROTATIVA COM MOTOR ELÉTRICO TRIFÁSICO DE 2 CV, CILINDRO DE 1 M X 0,60 M, COM FUROS DE 3,17 MM - JUROS. AF_05/2023</t>
  </si>
  <si>
    <t>PENEIRA ROTATIVA COM MOTOR ELÉTRICO TRIFÁSICO DE 2 CV, CILINDRO DE 1 M X 0,60 M, COM FUROS DE 3,17 MM - MANUTENÇÃO. AF_05/2023</t>
  </si>
  <si>
    <t>PENEIRA ROTATIVA COM MOTOR ELÉTRICO TRIFÁSICO DE 2 CV, CILINDRO DE 1 M X 0,60 M, COM FUROS DE 3,17 MM - MATERIAIS NA OPERAÇÃO. AF_05/2023</t>
  </si>
  <si>
    <t>DOSADOR DE AREIA, CAPACIDADE DE 26 LITROS - DEPRECIAÇÃO. AF_05/2023</t>
  </si>
  <si>
    <t>DOSADOR DE AREIA, CAPACIDADE DE 26 LITROS - JUROS. AF_05/2023</t>
  </si>
  <si>
    <t>DOSADOR DE AREIA, CAPACIDADE DE 26 LITROS - MANUTENÇÃO. AF_05/2023</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</si>
  <si>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</si>
  <si>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</si>
  <si>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</si>
  <si>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</si>
  <si>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</si>
  <si>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</si>
  <si>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</si>
  <si>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</si>
  <si>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</si>
  <si>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</si>
  <si>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</si>
  <si>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</si>
  <si>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</si>
  <si>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</si>
  <si>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</si>
  <si>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AF_05/2023</t>
  </si>
  <si>
    <t>APARELHO PARA CORTE E SOLDA OXI-ACETILENO SOBRE RODAS, INCLUSIVE CILINDROS E MAÇARICOS - JUROS. AF_05/2023</t>
  </si>
  <si>
    <t>APARELHO PARA CORTE E SOLDA OXI-ACETILENO SOBRE RODAS, INCLUSIVE CILINDROS E MAÇARICOS - MANUTENÇÃO. AF_05/2023</t>
  </si>
  <si>
    <t>APARELHO PARA CORTE E SOLDA OXI-ACETILENO SOBRE RODAS, INCLUSIVE CILINDROS E MAÇARICOS - MATERIAIS NA OPERAÇÃO. AF_05/2023</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</si>
  <si>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</si>
  <si>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</si>
  <si>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</si>
  <si>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</si>
  <si>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</si>
  <si>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</si>
  <si>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</si>
  <si>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</si>
  <si>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</si>
  <si>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</si>
  <si>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</si>
  <si>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BETONEIRA CAPACIDADE NOMINAL 400 L, CAPACIDADE DE MISTURA 310 L, MOTOR A GASOLINA POTÊNCIA 5,5 CV, SEM CARREGADOR - DEPRECIAÇÃO. AF_02/2016</t>
  </si>
  <si>
    <t>BETONEIRA CAPACIDADE NOMINAL 400 L, CAPACIDADE DE MISTURA 310 L, MOTOR A GASOLINA POTÊNCIA 5,5 CV, SEM CARREGADOR - JUROS. AF_02/2016</t>
  </si>
  <si>
    <t>BETONEIRA CAPACIDADE NOMINAL 400 L, CAPACIDADE DE MISTURA 310 L, MOTOR A GASOLINA POTÊNCIA 5,5 CV, SEM CARREGADOR - MANUTENÇÃO. AF_02/2016</t>
  </si>
  <si>
    <t>BETONEIRA CAPACIDADE NOMINAL 400 L, CAPACIDADE DE MISTURA 310 L, MOTOR A GASOLINA POTÊNCIA 5,5 CV,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</si>
  <si>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</si>
  <si>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</si>
  <si>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</si>
  <si>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</si>
  <si>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DEPRECIAÇÃO. AF_05/2023</t>
  </si>
  <si>
    <t>GRUA ASCENCIONAL, LANÇA DE 30 M, CAPACIDADE DE 1,0 T A 30 M, ALTURA ATÉ 39 M   JUROS. AF_05/2023</t>
  </si>
  <si>
    <t>GRUA ASCENCIONAL, LANÇA DE 30 M, CAPACIDADE DE 1,0 T A 30 M, ALTURA ATÉ 39 M   MANUTENÇÃO. AF_05/2023</t>
  </si>
  <si>
    <t>GRUA ASCENCIONAL, LANÇA DE 30 M, CAPACIDADE DE 1,0 T A 30 M, ALTURA ATÉ 39 M   MATERIAIS NA OPERAÇÃO. AF_05/2023</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</si>
  <si>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</si>
  <si>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</si>
  <si>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</si>
  <si>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</si>
  <si>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</si>
  <si>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</si>
  <si>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</si>
  <si>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</si>
  <si>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</si>
  <si>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</si>
  <si>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</si>
  <si>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</si>
  <si>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</si>
  <si>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</si>
  <si>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MÁQUINA JATO DE PRESSAO PORTÁTIL, CAMARA DE 1 SAIDA, CAPACIDADE 280 L, DIAMETRO 670 MM, BICO DE JATO CURTO VENTURI DE 5/16 , MANGUEIRA DE 1 COM COMPRESSOR DE AR REBOCÁVEL 189 PCM E MOTOR DIESEL 63 CV - DEPRECIAÇÃO. AF_05/2023</t>
  </si>
  <si>
    <t>MÁQUINA JATO DE PRESSAO PORTÁTIL, CAMARA DE 1 SAIDA, CAPACIDADE 280 L, DIAMETRO 670 MM, BICO DE JATO CURTO VENTURI DE 5/16 , MANGUEIRA DE 1 COM COMPRESSOR DE AR REBOCÁVEL 189 PCM E MOTOR DIESEL 63 CV - JUROS. AF_05/2023</t>
  </si>
  <si>
    <t>MÁQUINA JATO DE PRESSAO PORTÁTIL, CAMARA DE 1 SAIDA, CAPACIDADE 280 L, DIAMETRO 670 MM, BICO DE JATO CURTO VENTURI DE 5/16 , MANGUEIRA DE 1 COM COMPRESSOR DE AR REBOCÁVEL 189 PCM E MOTOR DIESEL 63 CV - MANUTENÇÃO. AF_05/2023</t>
  </si>
  <si>
    <t>MÁQUINA JATO DE PRESSAO PORTÁTIL, CAMARA DE 1 SAIDA, CAPACIDADE 280 L, DIAMETRO 670 MM, BICO DE JATO CURTO VENTURI DE 5/16 , MANGUEIRA DE 1 COM COMPRESSOR DE AR REBOCÁVEL 189 PCM E MOTOR DIESEL 63 CV - MATERIAIS NA OPERAÇÃO. AF_05/2023</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</si>
  <si>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</si>
  <si>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</si>
  <si>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</si>
  <si>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</si>
  <si>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</si>
  <si>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</si>
  <si>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</si>
  <si>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</si>
  <si>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</si>
  <si>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</si>
  <si>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</si>
  <si>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</si>
  <si>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DEPRECIAÇÃO. AF_05/2023</t>
  </si>
  <si>
    <t>USINA DE MISTURA ASFÁLTICA À QUENTE, TIPO CONTRA FLUXO, PROD 40 A 80 TON/HORA - JUROS. AF_05/2023</t>
  </si>
  <si>
    <t>USINA DE MISTURA ASFÁLTICA À QUENTE, TIPO CONTRA FLUXO, PROD 40 A 80 TON/HORA - MANUTENÇÃO. AF_05/2023</t>
  </si>
  <si>
    <t>USINA DE MISTURA ASFÁLTICA À QUENTE, TIPO CONTRA FLUXO, PROD 40 A 80 TON/HORA - MATERIAIS NA OPERAÇÃO. AF_05/2023</t>
  </si>
  <si>
    <t>USINA DE ASFALTO À FRIO, CAPACIDADE DE 40 A 60 TON/HORA, ELÉTRICA POTÊNCIA 30 CV - DEPRECIAÇÃO. AF_05/2023</t>
  </si>
  <si>
    <t>USINA DE ASFALTO À FRIO, CAPACIDADE DE 40 A 60 TON/HORA, ELÉTRICA POTÊNCIA 30 CV - JUROS. AF_05/2023</t>
  </si>
  <si>
    <t>USINA DE ASFALTO À FRIO, CAPACIDADE DE 40 A 60 TON/HORA, ELÉTRICA POTÊNCIA 30 CV - MANUTENÇÃO. AF_05/2023</t>
  </si>
  <si>
    <t>USINA DE ASFALTO À FRIO, CAPACIDADE DE 40 A 60 TON/HORA, ELÉTRICA POTÊNCIA 30 CV - MATERIAIS NA OPERAÇÃO. AF_05/2023</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</si>
  <si>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</si>
  <si>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</si>
  <si>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</si>
  <si>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</si>
  <si>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</si>
  <si>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</si>
  <si>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</si>
  <si>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</si>
  <si>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</si>
  <si>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</si>
  <si>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</si>
  <si>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</si>
  <si>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</si>
  <si>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</si>
  <si>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</si>
  <si>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</si>
  <si>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</si>
  <si>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</si>
  <si>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DEPRECIAÇÃO. AF_05/2023</t>
  </si>
  <si>
    <t>GRUA ASCENCIONAL, LANCA DE 42 M, CAPACIDADE DE 1,5 T A 30 M, ALTURA ATE 39 M   JUROS. AF_05/2023</t>
  </si>
  <si>
    <t>GRUA ASCENCIONAL, LANCA DE 42 M, CAPACIDADE DE 1,5 T A 30 M, ALTURA ATE 39 M   MANUTENÇÃO. AF_05/2023</t>
  </si>
  <si>
    <t>GRUA ASCENCIONAL, LANCA DE 42 M, CAPACIDADE DE 1,5 T A 30 M, ALTURA ATE 39 M   MATERIAIS NA OPERAÇÃO. AF_05/2023</t>
  </si>
  <si>
    <t>PULVERIZADOR DE TINTA ELÉTRICO/MÁQUINA DE PINTURA AIRLESS, VAZÃO 2 L/MIN - MATERIAIS NA OPERAÇÃO. AF_05/2023</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</si>
  <si>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</si>
  <si>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</si>
  <si>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</si>
  <si>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</si>
  <si>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</si>
  <si>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</si>
  <si>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</si>
  <si>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</si>
  <si>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</si>
  <si>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</si>
  <si>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</si>
  <si>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AF_05/2023</t>
  </si>
  <si>
    <t>POLIDORA DE PISO (POLITRIZ), PESO DE 100KG, DIÂMETRO 450 MM, MOTOR ELÉTRICO, POTÊNCIA 4 HP - JUROS. AF_05/2023</t>
  </si>
  <si>
    <t>POLIDORA DE PISO (POLITRIZ), PESO DE 100KG, DIÂMETRO 450 MM, MOTOR ELÉTRICO, POTÊNCIA 4 HP - MANUTENÇÃO. AF_05/2023</t>
  </si>
  <si>
    <t>POLIDORA DE PISO (POLITRIZ), PESO DE 100KG, DIÂMETRO 450 MM, MOTOR ELÉTRICO, POTÊNCIA 4 HP - MATERIAIS NA OPERAÇÃO. AF_05/2023</t>
  </si>
  <si>
    <t>DESEMPENADEIRA DE CONCRETO, PESO DE 78 KG, 4 PÁS, MOTOR A GASOLINA, POTÊNCIA 5,5 HP - DEPRECIAÇÃO. AF_05/2023</t>
  </si>
  <si>
    <t>DESEMPENADEIRA DE CONCRETO, PESO DE 78 KG, 4 PÁS, MOTOR A GASOLINA, POTÊNCIA 5,5 HP - JUROS. AF_05/2023</t>
  </si>
  <si>
    <t>DESEMPENADEIRA DE CONCRETO, PESO DE 78 KG, 4 PÁS, MOTOR A GASOLINA, POTÊNCIA 5,5 HP - MANUTENÇÃO. AF_05/2023</t>
  </si>
  <si>
    <t>DESEMPENADEIRA DE CONCRETO, PESO DE 78 KG, 4 PÁS, MOTOR A GASOLINA, POTÊNCIA 5,5 HP   MATERIAIS NA OPERAÇÃO. AF_05/2023</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</si>
  <si>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</si>
  <si>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</si>
  <si>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</si>
  <si>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</si>
  <si>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</si>
  <si>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</si>
  <si>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</si>
  <si>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</si>
  <si>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</si>
  <si>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</si>
  <si>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</si>
  <si>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</si>
  <si>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</si>
  <si>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</si>
  <si>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</si>
  <si>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</si>
  <si>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</si>
  <si>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</si>
  <si>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</si>
  <si>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</si>
  <si>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</si>
  <si>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</si>
  <si>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</si>
  <si>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</si>
  <si>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</si>
  <si>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</si>
  <si>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</si>
  <si>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</si>
  <si>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</si>
  <si>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</si>
  <si>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</si>
  <si>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</si>
  <si>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</si>
  <si>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</si>
  <si>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</si>
  <si>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</si>
  <si>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</si>
  <si>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</si>
  <si>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</si>
  <si>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</si>
  <si>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</si>
  <si>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</si>
  <si>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</si>
  <si>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</si>
  <si>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</si>
  <si>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</si>
  <si>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</si>
  <si>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</si>
  <si>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</si>
  <si>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</si>
  <si>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</si>
  <si>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</si>
  <si>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</si>
  <si>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</si>
  <si>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</si>
  <si>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</si>
  <si>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PERFURATRIZ ROTATIVA SOBRE ESTEIRA, TORQUE MAXIMO 2500 KGM, POTENCIA 110 HP, MOTOR DIESEL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</si>
  <si>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</si>
  <si>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</si>
  <si>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</si>
  <si>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</si>
  <si>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</si>
  <si>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</si>
  <si>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</si>
  <si>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</si>
  <si>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LAVADORA DE ALTA PRESSAO (LAVA-JATO) PARA AGUA FRIA, PRESSAO DE OPERACAO ENTRE 1400 E 1900 LIB/POL2, VAZAO MAXIMA ENTRE 400 E 700 L/H - DEPRECIAÇÃO. AF_05/2023</t>
  </si>
  <si>
    <t>LAVADORA DE ALTA PRESSAO (LAVA-JATO) PARA AGUA FRIA, PRESSAO DE OPERACAO ENTRE 1400 E 1900 LIB/POL2, VAZAO MAXIMA ENTRE 400 E 700 L/H - JUROS. AF_05/2023</t>
  </si>
  <si>
    <t>LAVADORA DE ALTA PRESSAO (LAVA-JATO) PARA AGUA FRIA, PRESSAO DE OPERACAO ENTRE 1400 E 1900 LIB/POL2, VAZAO MAXIMA ENTRE 400 E 700 L/H - MANUTENÇÃO. AF_05/2023</t>
  </si>
  <si>
    <t>LAVADORA DE ALTA PRESSAO (LAVA-JATO) PARA AGUA FRIA, PRESSAO DE OPERACAO ENTRE 1400 E 1900 LIB/POL2, VAZAO MAXIMA ENTRE 400 E 700 L/H - MATERIAIS NA OPERAÇÃO. AF_05/2023</t>
  </si>
  <si>
    <t>USINA DE MISTURA ASFÁLTICA À QUENTE, TIPO CONTRA FLUXO, PROD 100 A 140 TON/HORA - DEPRECIAÇÃO. AF_12/2019</t>
  </si>
  <si>
    <t>USINA DE MISTURA ASFÁLTICA À QUENTE, TIPO CONTRA FLUXO, PROD 100 A 140 TON/HORA - JUROS. AF_12/2019</t>
  </si>
  <si>
    <t>USINA DE MISTURA ASFÁLTICA À QUENTE, TIPO CONTRA FLUXO, PROD 100 A 140 TON/HORA - MANUTENÇÃO. AF_12/2019</t>
  </si>
  <si>
    <t>USINA DE MISTURA ASFÁLTICA À QUENTE, TIPO CONTRA FLUXO, PROD 100 A 140 TON/HORA - MATERIAIS NA OPERAÇÃO. AF_12/2019</t>
  </si>
  <si>
    <t>USINA DE ASFALTO, TIPO GRAVIMÉTRICA, PROD 150 TON/HORA - DEPRECIAÇÃO. AF_12/2019</t>
  </si>
  <si>
    <t>USINA DE ASFALTO, TIPO GRAVIMÉTRICA, PROD 150 TON/HORA - JUROS. AF_12/2019</t>
  </si>
  <si>
    <t>USINA DE ASFALTO, TIPO GRAVIMÉTRICA, PROD 150 TON/HORA - MANUTENÇÃO. AF_12/2019</t>
  </si>
  <si>
    <t>USINA DE ASFALTO, TIPO GRAVIMÉTRICA, PROD 150 TON/HORA - MATERIAIS NA OPERAÇÃO. AF_12/2019</t>
  </si>
  <si>
    <t>MARTELO DEMOLIDOR ELÉTRICO, COM POTÊNCIA DE 2.000 W, 1.000 IMPACTOS POR MINUTO, PESO DE 30 KG - DEPRECIAÇÃO. AF_01/2021</t>
  </si>
  <si>
    <t>MARTELO DEMOLIDOR ELÉTRICO, COM POTÊNCIA DE 2.000 W, 1.000 IMPACTOS POR MINUTO, PESO DE 30 KG - JUROS. AF_01/2021</t>
  </si>
  <si>
    <t>MARTELO DEMOLIDOR ELÉTRICO, COM POTÊNCIA DE 2.000 W, 1.000 IMPACTOS POR MINUTO, PESO DE 30 KG - MANUTENÇÃO. AF_01/2021</t>
  </si>
  <si>
    <t>MARTELO DEMOLIDOR ELÉTRICO, COM POTÊNCIA DE 2.000 W, 1.000 IMPACTOS POR MINUTO, PESO DE 30 KG - MATERIAIS NA OPERAÇÃO. AF_01/2021</t>
  </si>
  <si>
    <t>CALDEIRA A GÁS COM TERMOSTATO, CAPACIDADE 100 LITROS - MATERIAIS NA OPERAÇÃO. AF_05/2023</t>
  </si>
  <si>
    <t>CENTRAL DE LAMA BENTONÍTICA (DEPÓSITO DE BENTONITA, MISTURADOR DE ALTA TURBULÊNCIA, SILOS DE ARMAZENAMENTO DE LAMA E ÁGUA, LABORATÓRIO DE CONTROLE DE QUALIDADE DA LAMA) - MATERIAIS NA OPERAÇÃO. AF_04/2019</t>
  </si>
  <si>
    <t>CONJUNTO MACACO E BOMBA HIDRÁULICA PARA PROTENSAO DE CORDOALHAS, ESFORÇO MAXIMO DE 115 TONELADAS - MATERIAIS NA OPERAÇÃO. AF_05/2023</t>
  </si>
  <si>
    <t>CONJUNTO CILINDRO E BOMBA HIDRÁULICA PARA PROTENSÃO DE MONOBARRAS PARA TIRANTES, ESFORÇO MÁXIMO DE 30 TONELADAS  - MATERIAIS NA OPERAÇÃO. AF_05/2023</t>
  </si>
  <si>
    <t>GUINDASTE HIDRAULICO AUTOPROPELIDO, COM LANÇA TRELIÇADA 40 M, CAPACIDADE MÁXIMA 75 T, EQUIPADO COM CLAMSHELL - MATERIAIS NA OPERAÇÃO. AF_04/2019</t>
  </si>
  <si>
    <t>GUINDASTE SOBRE ESTEIRAS, COM LANÇA TRELIÇADA 40 M, CAPACIDADE MÁXIMA 75 T - MATERIAIS NA OPERAÇÃO. AF_04/2019</t>
  </si>
  <si>
    <t>GUINDASTE SOBRE ESTEIRAS, COM LANÇA TRELIÇADA 40 M, CAPACIDADE MÁXIMA 75 T, EQUIPADO COM CLAMSHELL - MATERIAIS NA OPERAÇÃO. AF_04/2019</t>
  </si>
  <si>
    <t>MÁQUINA FORMER DOBRAS DIVERSAS: 220V/380V TRIFÁSICO OU MONOFÁSICO, CAPACIDADE 0,5-1,27MM, MOTOR 2CV - MATERIAIS NA OPERAÇÃO. AF_05/2023</t>
  </si>
  <si>
    <t>MÁQUINA SOLDA ARCO COM PISTOLA DE SOLDAGEM PARA STUD BOLT DE 5 MM A 22 MM - MATERIAIS NA OPERAÇÃO. AF_05/2023</t>
  </si>
  <si>
    <t>PERFURATRIZ HIDRÁULICA SOBRE ESTEIRA, TORQUE MÁXIMO 161 KNM, PROFUNDIDADE MÁXIMA 54 M, DIÂMETRO MÁXIMO 1500 MM, POTÊNCIA MOTOR 268 HP - MATERIAIS NA OPERAÇÃO. AF_04/2019</t>
  </si>
  <si>
    <t>PERFURATRIZ PARA EXECUÇÃO DE ESTACAS SECANTES, TIPO HÉLICE CONTÍNUA COM CABEÇOTE DUPLO E TUBO METÁLICO - MATERIAIS NA OPERAÇÃO. AF_04/2019</t>
  </si>
  <si>
    <t>PLATAFORMA ELEVATÓRIA - MATERIAIS NA OPERAÇÃO. AF_04/2019</t>
  </si>
  <si>
    <t>PÓRTICO ROLANTE MONOVIGA, PERFIL I, 4 PERNAS, CAPACIDADE 5 T  - MATERIAIS NA OPERAÇÃO. AF_04/2019</t>
  </si>
  <si>
    <t>ESCAVADEIRA HIDRÁULICA SOBRE ESTEIRA, PESO OPERACIONAL ENTRE 22,00 E 23,50 T, POTÊNCIA NOMINAL 139 HP, COM MARTELO ROMPEDOR HIDRÁULICO 1700 KG - MATERIAIS NA OPERAÇÃO. AF_04/2019</t>
  </si>
  <si>
    <t>TORRE, COMPOSTA POR GUINCHO MECÂNICO, GUINCHO MANUAL, CABOS DE AÇO, PITEIRA E SOQUETE  - MATERIAIS NA OPERAÇÃO. AF_05/2023</t>
  </si>
  <si>
    <t>UNIDADE DOSADORA AIRLESS TIPO HOT SPRAY - MATERIAIS NA OPERAÇÃO. AF_05/2023</t>
  </si>
  <si>
    <t>ENCERADEIRA INDUSTRIAL, 400 MM, 220V, 1 HP - MATERIAIS NA OPERAÇÃO. AF_05/2023</t>
  </si>
  <si>
    <t>SERRA FITA HORIZONTAL, ELÉTRICA, COM CONTROLE HIDRÁULICO, PAINEL DE COMANDO EM 24 V, MOTOR ELÉTRICO 1,5 CV, DIMENSÕES DA FITA 3880 X 27 X 0,9 MM, TRIFÁSICA - MATERIAIS NA OPERAÇÃO. AF_05/2023</t>
  </si>
  <si>
    <t>FURADEIRA ELETROMAGNÉTICA, VELOCIDADE (SEM CARGA/ COM CARGA) 450/ 270 RPM, ESPESSURA MÁXIMA DA CHAPA A SER FURADA 50 MM, PORÇA DE ADESÃO MAGNÉTICA 17000 N, POTÊNCIA 1100 W, ALIMENTÇÃO 220 - 60 HZ, MONOFÁSICA - MATERIAIS NA OPERAÇÃO. AF_08/2019</t>
  </si>
  <si>
    <t>MÁQUINA METALEIRA UNIVERSAL MODELO IW 110/180 BTD - MATERIAIS NA OPERAÇÃO. AF_05/2023</t>
  </si>
  <si>
    <t>TARTARUGA DE OXICORTE CG1, MONOFÁSICA, 220 V, FREQUÊNCIA 50 HZ, VELOCIDADE DE CORTE (MM/MIN) 50 A 750, DIÂMETRO MÍNIMO DO COMPASSO MM 200 - MATERIAIS NA OPERAÇÃO. AF_05/2023</t>
  </si>
  <si>
    <t>BETONEIRA CAPACIDADE NOMINAL DE 250 L, CAPACIDADE DE MISTURA DE 175 L, MOTOR ELÉTRICO MONOFÁSICO POTÊNCIA 1CV - MATERIAIS NA OPERAÇÃO. AF_05/2023</t>
  </si>
  <si>
    <t>RETROESCAVADEIRA SOBRE RODAS COM CARREGADEIRA , PESO OPERACIONAL MÍN. 6,674, POTÊNCIA LÍQ 88 HP, COM MARTELO ROMPEDOR HIDRÁULICO ENTRE  275 A 362 KG - MATERIAIS NA OPERAÇÃO. AF_02/2021</t>
  </si>
  <si>
    <t>PERFURATRIZ HIDRÁULICA SOBRE ESTEIRA, TORQUE MÁXIMO 98 KNM, PROFUNDIDADE MÁXIMA 25 M, DIÂMETRO MÁXIMO 115 MM, POTÊNCIA MOTOR 190 HP - MATERIAIS NA OPERAÇÃO. AF_02/2021</t>
  </si>
  <si>
    <t>COMPRESSOR DE AR, VAZAO DE 10 PCM, RESERVATORIO 100 L, PRESSAO DE TRABALHO ENTRE 6,9 E 9,7 BAR, POTENCIA 2 HP, TENSAO 110/220 V - MATERIAIS NA OPERAÇÃO. AF_05/2023</t>
  </si>
  <si>
    <t>MÁQUINA DEMARCADORA DE FAIXA DE TRÁFEGO À FRIO, TRAÇÃO MANUAL, 4 CV, PRESSÃO MAX 3300 PSI, TANQUE 20 L - MATERIAIS NA OPERAÇÃO. AF_06/2021</t>
  </si>
  <si>
    <t>MÁQUINA PARA SOLDA POR ELETROFUSÃO PARA TUBOS DE POLIETILENO DE ALTA DENSIDADE (PEAD) COM DIÂMETRO EXTERNO DE 20 A 800 MM, POTÊNCIA ENTRE 2750 E 3000 W - MATERIAIS NA OPERAÇÃO. AF_05/2023</t>
  </si>
  <si>
    <t>MÁQUINA PARA SOLDA POR ELETROFUSÃO PARA TUBOS DE POLIETILENO DE ALTA DENSIDADE (PEAD) COM DIÂMETRO EXTERNO DE 20 A 1600 MM, POTÊNCIA DE 3500 W - MATERIAIS NA OPERAÇÃO. AF_05/2023</t>
  </si>
  <si>
    <t>MÁQUINA PARA SOLDA POR TERMOFUSÃO PARA TUBOS DE POLIETILENO DE ALTA DENSIDADE (PEAD) COM DIÂMETRO EXTERNO DE 90 A 315 MM, POTÊNCIA ENTRE 2500 E 5350 W - MATERIAIS NA OPERAÇÃO. AF_05/2023</t>
  </si>
  <si>
    <t>MÁQUINA PARA SOLDA POR TERMOFUSÃO PARA TUBOS DE POLIETILENO DE ALTA DENSIDADE (PEAD) COM DIÂMETRO EXTERNO DE 315 A 630 MM, POTÊNCIA ENTRE 8000 E 12350 W - MATERIAIS NA OPERAÇÃO. AF_05/2023</t>
  </si>
  <si>
    <t>MÁQUINA PARA SOLDA POR TERMOFUSÃO PARA TUBOS DE POLIETILENO DE ALTA DENSIDADE (PEAD) COM DIÂMETRO EXTERNO DE 710 A 1200 MM, POTÊNCIA ENTRE 16000 E 29500 W - MATERIAIS NA OPERAÇÃO. AF_05/2023</t>
  </si>
  <si>
    <t>PERFURATRIZ PARA FURO DIRECIONAL HORIZONTAL (HDD) COM CAPACIDADE ATÉ 89 KN, POTÊNCIA 24,8 HP A 80 HP (INCLUSO FERRAMENTAS E LOCALIZADOR) - MATERIAIS NA OPERAÇÃO. AF_05/2023</t>
  </si>
  <si>
    <t>PERFURATRIZ PARA FURO DIRECIONAL HORIZONTAL (HDD) COM CAPACIDADE DE 90 KN A 200 KN, POTÊNCIA 100 HP A 160 HP (INCLUSO FERRAMENTAS E LOCALIZADOR) - MATERIAIS NA OPERAÇÃO. AF_05/2023</t>
  </si>
  <si>
    <t>PERFURATRIZ PARA FURO DIRECIONAL HORIZONTAL (HDD) COM CAPACIDADE DE 201 KN A 560 KN, POTÊNCIA 200 HP A 260 HP (INCLUSO FERRAMENTAS E LOCALIZADOR) - MATERIAIS NA OPERAÇÃO. AF_05/2023</t>
  </si>
  <si>
    <t>MISTURADOR PARA PREPARO DE LAMA ESTABILIZANTE COM CAPACIDADE DE *4000* L, COM BOMBA CENTRÍFUGA 5,5 HP A 23,07 HP, PARA SISTEMA DE FURO DIRECIONAL - MATERIAIS NA OPERAÇÃO. AF_05/2023</t>
  </si>
  <si>
    <t>VARREDEIRA DE GRAMA SINTÉTICA A GASOLINA, 2,4 CV, 4 TEMPOS - MATERIAIS NA OPERAÇÃO. AF_05/2023</t>
  </si>
  <si>
    <t>BATE ESTACA PARA INSTALAÇÃO DE DEFENSAS METÁLICAS (GUARD RAIL) FIXO, INCLUSIVE CAMINHÃO TOCO PBT 9.700 KG, POTÊNCIA DE 160 CV - MATERIAIS NA OPERAÇÃO. AF_05/2023</t>
  </si>
  <si>
    <t>MINI GUINDASTE ARANHA SOBRE ESTEIRAS E LANCA TELESCÓPICA, CAPACIDADE MÁXIMA DE CARGA 3,0 TON, RAIO MÁXIMO DE TRABALHO 8,25 M, ALTURA DE LANÇA DO SOLO 9,2 M, 55 M DE CABO DE AÇO 8 MM, MOTOR ELÉTRICO 220/380 VOLTS TRIFÁSICO - MATERIAIS NA OPERAÇÃO. AF_03/2022</t>
  </si>
  <si>
    <t>CONJUNTO MACACO HIDRÁULICO E CENTRAL DE BOMBEAMENTO MOTORIZADO 1,8 KW PARA PROTENSÃO DE MONOCABOS PARA CONCRETO PROTENDIDO, ESFORÇO MÁXIMO DE 20 TONELADAS  - MATERIAIS NA OPERAÇÃO. AF_05/2022</t>
  </si>
  <si>
    <t>CONJUNTO MACACO HIDRÁULICO E CENTRAL DE BOMBEAMENTO MOTORIZADO 1,8 KW PARA PROTENSÃO DE MONOCABOS PARA CONCRETO PROTENDIDO, ESFORÇO MÁXIMO DE 30 TONELADAS  - MATERIAIS NA OPERAÇÃO. AF_05/2022</t>
  </si>
  <si>
    <t>TERMOFUSORA PARA TUBOS E CONEXÕES EM PPR COM DIÂMETROS DE 20 A 63 MM, POTÊNCIA DE 800 W, TENSAO 220 V - DEPRECIAÇÃO. AF_05/2022</t>
  </si>
  <si>
    <t>TERMOFUSORA PARA TUBOS E CONEXÕES EM PPR COM DIÂMETROS DE 20 A 63 MM, POTÊNCIA DE 800 W, TENSAO 220 V - JUROS. AF_05/2022</t>
  </si>
  <si>
    <t>TERMOFUSORA PARA TUBOS E CONEXÕES EM PPR COM DIÂMETROS DE 20 A 63 MM, POTÊNCIA DE 800 W, TENSAO 220 V - MANUTENÇÃO. AF_05/2022</t>
  </si>
  <si>
    <t>TERMOFUSORA PARA TUBOS E CONEXÕES EM PPR COM DIÂMETROS DE 20 A 63 MM, POTÊNCIA DE 800 W, TENSAO 220 V - MATERIAIS NA OPERAÇÃO. AF_05/2022</t>
  </si>
  <si>
    <t>TERMOFUSORA PARA TUBOS E CONEXÕES EM PPR COM DIÂMETROS DE 75 A 110 MM, POTÊNCIA DE *1100* W, TENSÃO 220 V - DEPRECIAÇÃO. AF_05/2022</t>
  </si>
  <si>
    <t>TERMOFUSORA PARA TUBOS E CONEXÕES EM PPR COM DIÂMETROS DE 75 A 110 MM, POTÊNCIA DE *1100* W, TENSÃO 220 V - JUROS. AF_05/2022</t>
  </si>
  <si>
    <t>TERMOFUSORA PARA TUBOS E CONEXÕES EM PPR COM DIÂMETROS DE 75 A 110 MM, POTÊNCIA DE *1100* W, TENSÃO 220 V - MANUTENÇÃO. AF_05/2022</t>
  </si>
  <si>
    <t>TERMOFUSORA PARA TUBOS E CONEXÕES EM PPR COM DIÂMETROS DE 75 A 110 MM, POTÊNCIA DE *1100* W, TENSÃO 220 V - MATERIAIS NA OPERAÇÃO. AF_05/2022</t>
  </si>
  <si>
    <t>LIXADEIRA DE PAREDE, COM LED, POTÊNCIA 750 W, FREQUÊNCIA 60 HZ, VELOCIDADE 1000 A 2100 RPM, DIÂMETRO DA LIXA 225 MM - MATERIAIS NA OPERAÇÃO. AF_12/2022</t>
  </si>
  <si>
    <t>MARTELETE PERFURADOR/ ROMPEDOR ELÉTRICO, POTÊNCIA 800 W, 220 V - MATERIAIS NA OPERAÇÃO. AF_05/2023</t>
  </si>
  <si>
    <t>GRUPO GERADOR DIESEL, COM CARENAGEM, POTÊNCIA STANDART ENTRE 400 E 460 KVA, VELOCIDADE DE 1800 RPM, FREQUÊNCIA DE 60 HZ - MATERIAIS NA OPERAÇÃO. AF_05/2023</t>
  </si>
  <si>
    <t>PERFURATRIZ DE COROA DIAMANTADA PARA CONCRETO, DIÂMETRO ATÉ 250 MM, MOTOR ELÉTRICO 220 V, POTÊNCIA 2.500 W - MATERIAIS NA OPERAÇÃO. AF_05/2023</t>
  </si>
  <si>
    <t>CAMINHÃO TANQUE PARA HIDROSSEMEADURA, COM CAPACIDADE DE 8.000 LITROS, INCLUINDO BOMBA PARA LANÇAMENTO COM MOTOR DIESEL COM POTÊNCIA DE 105 CV - MATERIAIS NA OPERAÇÃO. AF_06/2023</t>
  </si>
  <si>
    <t>GUINDASTE HIDRÁULICO AUTOPROPELIDO, COM LANÇA TRELICADA 41 M, CAPACIDADE MÁXIMA DE ELEVAÇÃO 43 T, POTÊNCIA 230 KW, EQUIPADO COM CAÇAMBA DE ARRASTO (DRAGLINE) DE 0,76 M3 - MATERIAIS NA OPERAÇÃO. AF_06/2023</t>
  </si>
  <si>
    <t>ESCAVADEIRA HIDRÁULICA DE BRAÇO LONGO (LONGO ALCANCE) SOBRE ESTEIRAS, CAÇAMBA 0,52 M3, PESO OPERACIONAL 24 T, POTÊNCIA LÍQUIDA 155 HP  - MATERIAIS NA OPERAÇÃO. AF_06/2023</t>
  </si>
  <si>
    <t>INSTALAÇÃO DE TESOURA (INTEIRA OU MEIA), BIAPOIADA, EM MADEIRA NÃO APARELHADA, PARA VÃOS MAIORES OU IGUAIS A 3,0 M E MENORES QUE 6,0 M, INCLUSO IÇAMENTO. AF_07/2019</t>
  </si>
  <si>
    <t>INSTALAÇÃO DE TESOURA (INTEIRA OU MEIA), BIAPOIADA, EM MADEIRA NÃO APARELHADA, PARA VÃOS MAIORES OU IGUAIS A 6,0 M E MENORES QUE 8,0 M, INCLUSO IÇAMENTO. AF_07/2019</t>
  </si>
  <si>
    <t>INSTALAÇÃO DE TESOURA (INTEIRA OU MEIA), BIAPOIADA, EM MADEIRA NÃO APARELHADA, PARA VÃOS MAIORES OU IGUAIS A 8,0 M E MENORES QUE 10,0 M, INCLUSO IÇAMENTO. AF_07/2019</t>
  </si>
  <si>
    <t>INSTALAÇÃO DE TESOURA (INTEIRA OU MEIA), BIAPOIADA, EM MADEIRA NÃO APARELHADA, PARA VÃOS MAIORES OU IGUAIS A 10,0 M E MENORES QUE 12,0 M, INCLUSO IÇAMENTO. AF_07/2019</t>
  </si>
  <si>
    <t>TRAMA DE MADEIRA COMPOSTA POR RIPAS, CAIBROS E TERÇAS PARA TELHADOS DE ATÉ 2 ÁGUAS PARA TELHA DE ENCAIXE DE CERÂMICA OU DE CONCRETO, INCLUSO TRANSPORTE VERTICAL. AF_07/2019</t>
  </si>
  <si>
    <t>TRAMA DE MADEIRA COMPOSTA POR RIPAS, CAIBROS E TERÇAS PARA TELHADOS DE MAIS QUE 2 ÁGUAS PARA TELHA DE ENCAIXE DE CERÂMICA OU DE CONCRETO, INCLUSO TRANSPORTE VERTICAL. AF_07/2019</t>
  </si>
  <si>
    <t>TRAMA DE MADEIRA COMPOSTA POR RIPAS, CAIBROS E TERÇAS PARA TELHADOS DE ATÉ 2 ÁGUAS PARA TELHA CERÂMICA CAPA-CANAL, INCLUSO TRANSPORTE VERTICAL. AF_07/2019</t>
  </si>
  <si>
    <t>TRAMA DE MADEIRA COMPOSTA POR RIPAS, CAIBROS E TERÇAS PARA TELHADOS DE MAIS QUE 2 ÁGUAS PARA TELHA CERÂMICA CAPA-CANAL, INCLUSO TRANSPORTE VERTICAL. AF_07/2019</t>
  </si>
  <si>
    <t>TRAMA DE MADEIRA COMPOSTA POR TERÇAS PARA TELHADOS DE ATÉ 2 ÁGUAS PARA TELHA ONDULADA DE FIBROCIMENTO, METÁLICA, PLÁSTICA OU TERMOACÚSTICA, INCLUSO TRANSPORTE VERTICAL. AF_07/2019</t>
  </si>
  <si>
    <t>TRAMA DE MADEIRA COMPOSTA POR TERÇAS PARA TELHADOS DE ATÉ 2 ÁGUAS PARA TELHA ESTRUTURAL DE FIBROCIMENTO, INCLUSO TRANSPORTE VERTICAL. AF_07/2019</t>
  </si>
  <si>
    <t>FABRICAÇÃO E INSTALAÇÃO DE TESOURA INTEIRA EM MADEIRA NÃO APARELHADA, VÃO DE 3 M, PARA TELHA CERÂMICA OU DE CONCRETO, INCLUSO IÇAMENTO. AF_07/2019</t>
  </si>
  <si>
    <t>FABRICAÇÃO E INSTALAÇÃO DE TESOURA INTEIRA EM MADEIRA NÃO APARELHADA, VÃO DE 4 M, PARA TELHA CERÂMICA OU DE CONCRETO, INCLUSO IÇAMENTO. AF_07/2019</t>
  </si>
  <si>
    <t>FABRICAÇÃO E INSTALAÇÃO DE TESOURA INTEIRA EM MADEIRA NÃO APARELHADA, VÃO DE 5 M, PARA TELHA CERÂMICA OU DE CONCRETO, INCLUSO IÇAMENTO. AF_07/2019</t>
  </si>
  <si>
    <t>FABRICAÇÃO E INSTALAÇÃO DE TESOURA INTEIRA EM MADEIRA NÃO APARELHADA, VÃO DE 6 M, PARA TELHA CERÂMICA OU DE CONCRETO, INCLUSO IÇAMENTO. AF_07/2019</t>
  </si>
  <si>
    <t>FABRICAÇÃO E INSTALAÇÃO DE TESOURA INTEIRA EM MADEIRA NÃO APARELHADA, VÃO DE 7 M, PARA TELHA CERÂMICA OU DE CONCRETO, INCLUSO IÇAMENTO. AF_07/2019</t>
  </si>
  <si>
    <t>FABRICAÇÃO E INSTALAÇÃO DE TESOURA INTEIRA EM MADEIRA NÃO APARELHADA, VÃO DE 8 M, PARA TELHA CERÂMICA OU DE CONCRETO, INCLUSO IÇAMENTO. AF_07/2019</t>
  </si>
  <si>
    <t>FABRICAÇÃO E INSTALAÇÃO DE TESOURA INTEIRA EM MADEIRA NÃO APARELHADA, VÃO DE 9 M, PARA TELHA CERÂMICA OU DE CONCRETO, INCLUSO IÇAMENTO. AF_07/2019</t>
  </si>
  <si>
    <t>FABRICAÇÃO E INSTALAÇÃO DE TESOURA INTEIRA EM MADEIRA NÃO APARELHADA, VÃO DE 10 M, PARA TELHA CERÂMICA OU DE CONCRETO, INCLUSO IÇAMENTO. AF_07/2019</t>
  </si>
  <si>
    <t>FABRICAÇÃO E INSTALAÇÃO DE TESOURA INTEIRA EM MADEIRA NÃO APARELHADA, VÃO DE 11 M, PARA TELHA CERÂMICA OU DE CONCRETO, INCLUSO IÇAMENTO. AF_07/2019</t>
  </si>
  <si>
    <t>FABRICAÇÃO E INSTALAÇÃO DE TESOURA INTEIRA EM MADEIRA NÃO APARELHADA, VÃO DE 12 M, PARA TELHA CERÂMICA OU DE CONCRETO, INCLUSO IÇAMENTO. AF_07/2019</t>
  </si>
  <si>
    <t>FABRICAÇÃO E INSTALAÇÃO DE TESOURA INTEIRA EM MADEIRA NÃO APARELHADA, VÃO DE 3 M, PARA TELHA ONDULADA DE FIBROCIMENTO, METÁLICA, PLÁSTICA OU TERMOACÚSTICA, INCLUSO IÇAMENTO. AF_07/2019</t>
  </si>
  <si>
    <t>FABRICAÇÃO E INSTALAÇÃO DE TESOURA INTEIRA EM MADEIRA NÃO APARELHADA, VÃO DE 4 M, PARA TELHA ONDULADA DE FIBROCIMENTO, METÁLICA, PLÁSTICA OU TERMOACÚSTICA, INCLUSO IÇAMENTO. AF_07/2019</t>
  </si>
  <si>
    <t>FABRICAÇÃO E INSTALAÇÃO DE TESOURA INTEIRA EM MADEIRA NÃO APARELHADA, VÃO DE 5 M, PARA TELHA ONDULADA DE FIBROCIMENTO, METÁLICA, PLÁSTICA OU TERMOACÚSTICA, INCLUSO IÇAMENTO. AF_07/2019</t>
  </si>
  <si>
    <t>FABRICAÇÃO E INSTALAÇÃO DE TESOURA INTEIRA EM MADEIRA NÃO APARELHADA, VÃO DE 6 M, PARA TELHA ONDULADA DE FIBROCIMENTO, METÁLICA, PLÁSTICA OU TERMOACÚSTICA, INCLUSO IÇAMENTO. AF_07/2019</t>
  </si>
  <si>
    <t>FABRICAÇÃO E INSTALAÇÃO DE TESOURA INTEIRA EM MADEIRA NÃO APARELHADA, VÃO DE 7 M, PARA TELHA ONDULADA DE FIBROCIMENTO, METÁLICA, PLÁSTICA OU TERMOACÚSTICA, INCLUSO IÇAMENTO. AF_07/2019</t>
  </si>
  <si>
    <t>FABRICAÇÃO E INSTALAÇÃO DE TESOURA INTEIRA EM MADEIRA NÃO APARELHADA, VÃO DE 8 M, PARA TELHA ONDULADA DE FIBROCIMENTO, METÁLICA, PLÁSTICA OU TERMOACÚSTICA, INCLUSO IÇAMENTO. AF_07/2019</t>
  </si>
  <si>
    <t>FABRICAÇÃO E INSTALAÇÃO DE TESOURA INTEIRA EM MADEIRA NÃO APARELHADA, VÃO DE 9 M, PARA TELHA ONDULADA DE FIBROCIMENTO, METÁLICA, PLÁSTICA OU TERMOACÚSTICA, INCLUSO IÇAMENTO. AF_07/2019</t>
  </si>
  <si>
    <t>FABRICAÇÃO E INSTALAÇÃO DE TESOURA INTEIRA EM MADEIRA NÃO APARELHADA, VÃO DE 10 M, PARA TELHA ONDULADA DE FIBROCIMENTO, METÁLICA, PLÁSTICA OU TERMOACÚSTICA, INCLUSO IÇAMENTO. AF_07/2019</t>
  </si>
  <si>
    <t>FABRICAÇÃO E INSTALAÇÃO DE TESOURA INTEIRA EM MADEIRA NÃO APARELHADA, VÃO DE 11 M, PARA TELHA ONDULADA DE FIBROCIMENTO, METÁLICA, PLÁSTICA OU TERMOACÚSTICA, INCLUSO IÇAMENTO. AF_07/2019</t>
  </si>
  <si>
    <t>FABRICAÇÃO E INSTALAÇÃO DE TESOURA INTEIRA EM MADEIRA NÃO APARELHADA, VÃO DE 12 M, PARA TELHA ONDULADA DE FIBROCIMENTO, METÁLICA, PLÁSTICA OU TERMOACÚSTICA, INCLUSO IÇAMENTO. AF_07/2019</t>
  </si>
  <si>
    <t>FABRICAÇÃO E INSTALAÇÃO DE PONTALETES DE MADEIRA NÃO APARELHADA PARA TELHADOS COM ATÉ 2 ÁGUAS E COM TELHA CERÂMICA OU DE CONCRETO EM EDIFÍCIO RESIDENCIAL TÉRREO, INCLUSO TRANSPORTE VERTICAL. AF_07/2019</t>
  </si>
  <si>
    <t>FABRICAÇÃO E INSTALAÇÃO DE PONTALETES DE MADEIRA NÃO APARELHADA PARA TELHADOS COM ATÉ 2 ÁGUAS E COM TELHA CERÂMICA OU DE CONCRETO EM EDIFÍCIO RESIDENCIAL DE MÚLTIPLOS PAVIMENTOS, INCLUSO TRANSPORTE VERTICAL. AF_07/2019</t>
  </si>
  <si>
    <t>FABRICAÇÃO E INSTALAÇÃO DE PONTALETES DE MADEIRA NÃO APARELHADA PARA TELHADOS COM ATÉ 2 ÁGUAS E COM TELHA CERÂMICA OU DE CONCRETO EM EDIFÍCIO INSTITUCIONAL TÉRREO, INCLUSO TRANSPORTE VERTICAL. AF_07/2019</t>
  </si>
  <si>
    <t>FABRICAÇÃO E INSTALAÇÃO DE PONTALETES DE MADEIRA NÃO APARELHADA PARA TELHADOS COM ATÉ 2 ÁGUAS E COM TELHA ONDULADA DE FIBROCIMENTO, ALUMÍNIO OU PLÁSTICA EM EDIFÍCIO RESIDENCIAL DE MÚLTIPLOS PAVIMENTOS, INCLUSO TRANSPORTE VERTICAL. AF_07/2019</t>
  </si>
  <si>
    <t>FABRICAÇÃO E INSTALAÇÃO DE PONTALETES DE MADEIRA NÃO APARELHADA PARA TELHADOS COM ATÉ 2 ÁGUAS E COM TELHA ONDULADA DE FIBROCIMENTO, ALUMÍNIO OU PLÁSTICA EM EDIFÍCIO INSTITUCIONAL TÉRREO, INCLUSO TRANSPORTE VERTICAL. AF_07/2019</t>
  </si>
  <si>
    <t>FABRICAÇÃO E INSTALAÇÃO DE PONTALETES DE MADEIRA NÃO APARELHADA PARA TELHADOS COM MAIS QUE 2 ÁGUAS E COM TELHA CERÂMICA OU DE CONCRETO EM EDIFÍCIO RESIDENCIAL TÉRREO, INCLUSO TRANSPORTE VERTICAL. AF_07/2019</t>
  </si>
  <si>
    <t>FABRICAÇÃO E INSTALAÇÃO DE PONTALETES DE MADEIRA NÃO APARELHADA PARA TELHADOS COM MAIS QUE 2 ÁGUAS E COM TELHA CERÂMICA OU DE CONCRETO EM EDIFÍCIO RESIDENCIAL DE MÚLTIPLOS PAVIMENTOS. AF_07/2019</t>
  </si>
  <si>
    <t>FABRICAÇÃO E INSTALAÇÃO DE PONTALETES DE MADEIRA NÃO APARELHADA PARA TELHADOS COM MAIS QUE 2 ÁGUAS E COM TELHA CERÂMICA OU DE CONCRETO EM EDIFÍCIO INSTITUCIONAL TÉRREO, INCLUSO TRANSPORTE VERTICAL. AF_07/2019</t>
  </si>
  <si>
    <t>RETIRADA E RECOLOCAÇÃO DE RIPA EM TELHADOS DE ATÉ 2 ÁGUAS COM TELHA CERÂMICA OU DE CONCRETO DE ENCAIXE, INCLUSO TRANSPORTE VERTICAL. AF_07/2019</t>
  </si>
  <si>
    <t>RETIRADA E RECOLOCAÇÃO DE CAIBRO EM TELHADOS DE ATÉ 2 ÁGUAS COM TELHA CERÂMICA OU DE CONCRETO DE ENCAIXE, INCLUSO TRANSPORTE VERTICAL. AF_07/2019</t>
  </si>
  <si>
    <t>RETIRADA E RECOLOCAÇÃO DE RIPA EM TELHADOS DE MAIS DE 2 ÁGUAS COM TELHA CERÂMICA OU DE CONCRETO DE ENCAIXE, INCLUSO TRANSPORTE VERTICAL. AF_07/2019</t>
  </si>
  <si>
    <t>RETIRADA E RECOLOCAÇÃO DE CAIBRO EM TELHADOS DE MAIS DE 2 ÁGUAS COM TELHA CERÂMICA OU DE CONCRETO DE ENCAIXE, INCLUSO TRANSPORTE VERTICAL. AF_07/2019</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</si>
  <si>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</si>
  <si>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</si>
  <si>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</si>
  <si>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RETIRADA E RECOLOCAÇÃO DE CAIBRO EM TELHADOS DE MAIS DE 2 ÁGUAS COM TELHA CERÂMICA CAPA-CANAL, INCLUSO TRANSPORTE VERTICAL. AF_07/2019</t>
  </si>
  <si>
    <t>TELHAMENTO COM TELHA DE CONCRETO DE ENCAIXE, COM ATÉ 2 ÁGUAS, INCLUSO TRANSPORTE VERTICAL. AF_07/2019</t>
  </si>
  <si>
    <t>TELHAMENTO COM TELHA DE CONCRETO DE ENCAIXE, COM MAIS DE 2 ÁGUAS, INCLUSO TRANSPORTE VERTICAL. AF_07/2019</t>
  </si>
  <si>
    <t>TELHAMENTO COM TELHA CERÂMICA DE ENCAIXE, TIPO PORTUGUESA, COM ATÉ 2 ÁGUAS, INCLUSO TRANSPORTE VERTICAL. AF_07/2019</t>
  </si>
  <si>
    <t>TELHAMENTO COM TELHA CERÂMICA DE ENCAIXE, TIPO PORTUGUESA, COM MAIS DE 2 ÁGUAS, INCLUSO TRANSPORTE VERTICAL. AF_07/2019</t>
  </si>
  <si>
    <t>TELHAMENTO COM TELHA CERÂMICA CAPA-CANAL, TIPO COLONIAL, COM ATÉ 2 ÁGUAS, INCLUSO TRANSPORTE VERTICAL. AF_07/2019</t>
  </si>
  <si>
    <t>TELHAMENTO COM TELHA CERÂMICA CAPA-CANAL, TIPO COLONIAL, COM MAIS DE 2 ÁGUAS, INCLUSO TRANSPORTE VERTICAL. AF_07/2019</t>
  </si>
  <si>
    <t>EMBOÇAMENTO COM ARGAMASSA TRAÇO 1:2:9 (CIMENTO, CAL E AREIA). AF_07/2019</t>
  </si>
  <si>
    <t>SUBCOBERTURA COM MANTA PLÁSTICA REVESTIDA POR PELÍCULA DE ALUMÍNO, INCLUSO TRANSPORTE VERTICAL. AF_07/2019</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</si>
  <si>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</si>
  <si>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</si>
  <si>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</si>
  <si>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</si>
  <si>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</si>
  <si>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</si>
  <si>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</si>
  <si>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</si>
  <si>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</si>
  <si>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1/4 DE ONDA PARA TELHADO COM INCLINAÇÃO MAIOR QUE 10°, COM ATÉ 2 ÁGUAS, INCLUSO IÇAMENTO. AF_07/2019</t>
  </si>
  <si>
    <t>TELHAMENTO COM TELHA ONDULADA DE FIBROCIMENTO E = 6 MM, COM RECOBRIMENTO LATERAL DE 1 1/4 DE ONDA PARA TELHADO COM INCLINAÇÃO MÁXIMA DE 10°, COM ATÉ 2 ÁGUAS, INCLUSO IÇAMENTO. AF_07/2019</t>
  </si>
  <si>
    <t>TELHAMENTO COM TELHA ESTRUTURAL DE FIBROCIMENTO E= 8 MM, COM ATÉ 2 ÁGUAS, INCLUSO IÇAMENTO. AF_07/2019_PS</t>
  </si>
  <si>
    <t>TELHAMENTO COM TELHA DE AÇO/ALUMÍNIO E = 0,5 MM, COM ATÉ 2 ÁGUAS, INCLUSO IÇAMENTO. AF_07/2019</t>
  </si>
  <si>
    <t>TELHAMENTO COM TELHA METÁLICA TERMOACÚSTICA E = 30 MM, COM ATÉ 2 ÁGUAS, INCLUSO IÇAMENTO. AF_07/2019</t>
  </si>
  <si>
    <t>CUMEEIRA E ESPIGÃO PARA TELHA CERÂMICA EMBOÇADA COM ARGAMASSA TRAÇO 1:2:9 (CIMENTO, CAL E AREIA), PARA TELHADOS COM MAIS DE 2 ÁGUAS, INCLUSO TRANSPORTE VERTICAL. AF_07/2019</t>
  </si>
  <si>
    <t>CUMEEIRA E ESPIGÃO PARA TELHA DE CONCRETO EMBOÇADA COM ARGAMASSA TRAÇO 1:2:9 (CIMENTO, CAL E AREIA), PARA TELHADOS COM MAIS DE 2 ÁGUAS, INCLUSO TRANSPORTE VERTICAL. AF_07/2019</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</si>
  <si>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</si>
  <si>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</si>
  <si>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CUMEEIRA PARA TELHA DE FIBROCIMENTO ONDULADA E = 6 MM, INCLUSO ACESSÓRIOS DE FIXAÇÃO E IÇAMENTO. AF_07/2019</t>
  </si>
  <si>
    <t>CUMEEIRA PARA TELHA DE FIBROCIMENTO ESTRUTURAL E = 6 MM, INCLUSO ACESSÓRIOS DE FIXAÇÃO E IÇAMENTO. AF_07/2019</t>
  </si>
  <si>
    <t>CUMEEIRA SHED PARA TELHA ONDULADA DE FIBROCIMENTO, E = 6 MM, INCLUSO ACESSÓRIOS DE FIXAÇÃO E IÇAMENTO. AF_07/2019</t>
  </si>
  <si>
    <t>RUFO EXTERNO/INTERNO EM CHAPA DE AÇO GALVANIZADO NÚMERO 26, CORTE DE 33 CM, INCLUSO IÇAMENTO. AF_07/2019</t>
  </si>
  <si>
    <t>RETIRADA E RECOLOCAÇÃO DE  TELHA CERÂMICA DE ENCAIXE, COM ATÉ DUAS ÁGUAS, INCLUSO IÇAMENTO. AF_07/2019</t>
  </si>
  <si>
    <t>RETIRADA E RECOLOCAÇÃO DE  TELHA CERÂMICA DE ENCAIXE, COM MAIS DE DUAS ÁGUAS, INCLUSO IÇAMENTO. AF_07/2019</t>
  </si>
  <si>
    <t>RETIRADA E RECOLOCAÇÃO DE  TELHA CERÂMICA CAPA-CANAL, COM ATÉ DUAS ÁGUAS, INCLUSO IÇAMENTO. AF_07/2019</t>
  </si>
  <si>
    <t>RETIRADA E RECOLOCAÇÃO DE  TELHA CERÂMICA CAPA-CANAL, COM MAIS DE DUAS ÁGUAS, INCLUSO IÇAMENTO. AF_07/2019</t>
  </si>
  <si>
    <t>CALHA DE BEIRAL, SEMICIRCULAR DE PVC, DIAMETRO 125 MM, INCLUINDO CABECEIRAS, EMENDAS, BOCAIS, SUPORTES E VEDAÇÕES, EXCLUINDO CONDUTORES, INCLUSO TRANSPORTE VERTICAL. AF_07/2019</t>
  </si>
  <si>
    <t>RUFO EM FIBROCIMENTO PARA TELHA ONDULADA E = 6 MM, ABA DE 26 CM, INCLUSO TRANSPORTE VERTICAL, EXCETO CONTRARRUFO. AF_07/2019</t>
  </si>
  <si>
    <t>CALHA EM CHAPA DE AÇO GALVANIZADO NÚMERO 24, DESENVOLVIMENTO DE 33 CM, INCLUSO TRANSPORTE VERTICAL. AF_07/2019</t>
  </si>
  <si>
    <t>CALHA EM CHAPA DE AÇO GALVANIZADO NÚMERO 24, DESENVOLVIMENTO DE 50 CM, INCLUSO TRANSPORTE VERTICAL. AF_07/2019</t>
  </si>
  <si>
    <t>CALHA EM CHAPA DE AÇO GALVANIZADO NÚMERO 24, DESENVOLVIMENTO DE 100 CM, INCLUSO TRANSPORTE VERTICAL. AF_07/2019</t>
  </si>
  <si>
    <t>RUFO EM CHAPA DE AÇO GALVANIZADO NÚMERO 24, CORTE DE 25 CM, INCLUSO TRANSPORTE VERTICAL. AF_07/2019</t>
  </si>
  <si>
    <t>TELHAMENTO COM TELHA ONDULADA DE FIBRA DE VIDRO E = 0,6 MM, PARA TELHADO COM INCLINAÇÃO MAIOR QUE 10°, COM ATÉ 2 ÁGUAS, INCLUSO IÇAMENTO. AF_07/2019</t>
  </si>
  <si>
    <t>INSTALAÇÃO DE TESOURA (INTEIRA OU MEIA), EM AÇO, PARA VÃOS MAIORES OU IGUAIS A 3,0 M E MENORES QUE 6,0 M, INCLUSO IÇAMENTO. AF_07/2019</t>
  </si>
  <si>
    <t>INSTALAÇÃO DE TESOURA (INTEIRA OU MEIA), EM AÇO, PARA VÃOS MAIORES OU IGUAIS A 6,0 M E MENORES QUE 8,0 M, INCLUSO IÇAMENTO. AF_07/2019</t>
  </si>
  <si>
    <t>INSTALAÇÃO DE TESOURA (INTEIRA OU MEIA), EM AÇO, PARA VÃOS MAIORES OU IGUAIS A 8,0 M E MENORES QUE 10,0 M, INCLUSO IÇAMENTO. AF_07/2019</t>
  </si>
  <si>
    <t>INSTALAÇÃO DE TESOURA (INTEIRA OU MEIA), EM AÇO, PARA VÃOS MAIORES OU IGUAIS A 10,0 M E MENORES QUE 12,0 M, INCLUSO IÇAMENTO. AF_07/2019</t>
  </si>
  <si>
    <t>TRAMA DE AÇO COMPOSTA POR RIPAS, CAIBROS E TERÇAS PARA TELHADOS DE ATÉ 2 ÁGUAS PARA TELHA DE ENCAIXE DE CERÂMICA OU DE CONCRETO, INCLUSO TRANSPORTE VERTICAL. AF_07/2019</t>
  </si>
  <si>
    <t>TRAMA DE AÇO COMPOSTA POR RIPAS E CAIBROS PARA TELHADOS DE ATÉ 2 ÁGUAS PARA TELHA DE ENCAIXE DE CERÂMICA OU DE CONCRETO, INCLUSO TRANSPORTE VERTICAL. AF_07/2019</t>
  </si>
  <si>
    <t>TRAMA DE AÇO COMPOSTA POR RIPAS PARA TELHADOS DE ATÉ 2 ÁGUAS PARA TELHA DE ENCAIXE DE CERÂMICA OU DE CONCRETO, INCLUSO TRANSPORTE VERTICAL. AF_07/2019</t>
  </si>
  <si>
    <t>TRAMA DE AÇO COMPOSTA POR RIPAS, CAIBROS E TERÇAS PARA TELHADOS DE MAIS DE 2 ÁGUAS PARA TELHA DE ENCAIXE DE CERÂMICA OU DE CONCRETO, INCLUSO TRANSPORTE VERTICAL. AF_07/2019</t>
  </si>
  <si>
    <t>TRAMA DE AÇO COMPOSTA POR RIPAS E CAIBROS PARA TELHADOS DE MAIS DE 2 ÁGUAS PARA TELHA DE ENCAIXE DE CERÂMICA OU DE CONCRETO, INCLUSO TRANSPORTE VERTICAL. AF_07/2019</t>
  </si>
  <si>
    <t>TRAMA DE AÇO COMPOSTA POR RIPAS PARA TELHADOS DE MAIS DE 2 ÁGUAS PARA TELHA DE ENCAIXE DE CERÂMICA OU DE CONCRETO, INCLUSO TRANSPORTE VERTICAL, INCLUSO TRANSPORTE VERTICAL. AF_07/2019</t>
  </si>
  <si>
    <t>TRAMA DE AÇO COMPOSTA POR RIPAS, CAIBROS E TERÇAS PARA TELHADOS DE ATÉ 2 ÁGUAS PARA TELHA CERÂMICA CAPA-CANAL, INCLUSO TRANSPORTE VERTICAL. AF_07/2019</t>
  </si>
  <si>
    <t>TRAMA DE AÇO COMPOSTA POR RIPAS E CAIBROS PARA TELHADOS DE ATÉ 2 ÁGUAS PARA TELHA CERÂMICA CAPA-CANAL, INCLUSO TRANSPORTE VERTICAL. AF_07/2019</t>
  </si>
  <si>
    <t>TRAMA DE AÇO COMPOSTA POR RIPAS PARA TELHADOS DE ATÉ 2 ÁGUAS PARA TELHA CERÂMICA CAPA-CANAL, INCLUSO TRANSPORTE VERTICAL. AF_07/2019</t>
  </si>
  <si>
    <t>TRAMA DE AÇO COMPOSTA POR RIPAS, CAIBROS E TERÇAS PARA TELHADOS DE MAIS DE 2 ÁGUAS PARA TELHA CERÂMICA CAPA-CANAL, INCLUSO TRANSPORTE VERTICAL. AF_07/2019</t>
  </si>
  <si>
    <t>TRAMA DE AÇO COMPOSTA POR RIPAS E CAIBROS PARA TELHADOS DE MAIS DE 2 ÁGUAS PARA TELHA CERÂMICA CAPA-CANAL, INCLUSO TRANSPORTE VERTICAL. AF_07/2019</t>
  </si>
  <si>
    <t>TRAMA DE AÇO COMPOSTA POR RIPAS PARA TELHADOS DE MAIS DE 2 ÁGUAS PARA TELHA CERÂMICA CAPA-CANAL, INCLUSO TRANSPORTE VERTICAL. AF_07/2019</t>
  </si>
  <si>
    <t>TRAMA DE AÇO COMPOSTA POR TERÇAS PARA TELHADOS DE ATÉ 2 ÁGUAS PARA TELHA ONDULADA DE FIBROCIMENTO, METÁLICA, PLÁSTICA OU TERMOACÚSTICA, INCLUSO TRANSPORTE VERTICAL. AF_07/2019</t>
  </si>
  <si>
    <t>TRAMA DE AÇO COMPOSTA POR TERÇAS PARA TELHADOS DE ATÉ 2 ÁGUAS PARA TELHA ESTRUTURAL DE FIBROCIMENTO, INCLUSO TRANSPORTE VERTICAL. AF_07/2019</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</si>
  <si>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</si>
  <si>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</si>
  <si>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</si>
  <si>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</si>
  <si>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</si>
  <si>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</si>
  <si>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</si>
  <si>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</si>
  <si>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</si>
  <si>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</si>
  <si>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</si>
  <si>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</si>
  <si>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</si>
  <si>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</si>
  <si>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</si>
  <si>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</si>
  <si>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</si>
  <si>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</si>
  <si>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</si>
  <si>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</si>
  <si>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FABRICAÇÃO E INSTALAÇÃO DE MEIA TESOURA DE MADEIRA NÃO APARELHADA, COM VÃO DE 3 M, PARA TELHA CERÂMICA OU DE CONCRETO, INCLUSO IÇAMENTO. AF_07/2019</t>
  </si>
  <si>
    <t>FABRICAÇÃO E INSTALAÇÃO DE MEIA TESOURA DE MADEIRA NÃO APARELHADA, COM VÃO DE 4 M, PARA TELHA CERÂMICA OU DE CONCRETO, INCLUSO IÇAMENTO. AF_07/2019</t>
  </si>
  <si>
    <t>FABRICAÇÃO E INSTALAÇÃO DE MEIA TESOURA DE MADEIRA NÃO APARELHADA, COM VÃO DE 5 M, PARA TELHA CERÂMICA OU DE CONCRETO, INCLUSO IÇAMENTO. AF_07/2019</t>
  </si>
  <si>
    <t>FABRICAÇÃO E INSTALAÇÃO DE MEIA TESOURA DE MADEIRA NÃO APARELHADA, COM VÃO DE 6 M, PARA TELHA CERÂMICA OU DE CONCRETO, INCLUSO IÇAMENTO. AF_07/2019</t>
  </si>
  <si>
    <t>FABRICAÇÃO E INSTALAÇÃO DE MEIA TESOURA DE MADEIRA NÃO APARELHADA, COM VÃO DE 7 M, PARA TELHA CERÂMICA OU DE CONCRETO, INCLUSO IÇAMENTO. AF_07/2019</t>
  </si>
  <si>
    <t>FABRICAÇÃO E INSTALAÇÃO DE MEIA TESOURA DE MADEIRA NÃO APARELHADA, COM VÃO DE 8 M, PARA TELHA CERÂMICA OU DE CONCRETO, INCLUSO IÇAMENTO. AF_07/2019</t>
  </si>
  <si>
    <t>FABRICAÇÃO E INSTALAÇÃO DE MEIA TESOURA DE MADEIRA NÃO APARELHADA, COM VÃO DE 9 M, PARA TELHA CERÂMICA OU DE CONCRETO, INCLUSO IÇAMENTO. AF_07/2019</t>
  </si>
  <si>
    <t>FABRICAÇÃO E INSTALAÇÃO DE MEIA TESOURA DE MADEIRA NÃO APARELHADA, COM VÃO DE 10 M, PARA TELHA CERÂMICA OU DE CONCRETO, INCLUSO IÇAMENTO. AF_07/2019</t>
  </si>
  <si>
    <t>FABRICAÇÃO E INSTALAÇÃO DE MEIA TESOURA DE MADEIRA NÃO APARELHADA, COM VÃO DE 11 M, PARA TELHA CERÂMICA OU DE CONCRETO, INCLUSO IÇAMENTO. AF_07/2019</t>
  </si>
  <si>
    <t>FABRICAÇÃO E INSTALAÇÃO DE MEIA TESOURA DE MADEIRA NÃO APARELHADA, COM VÃO DE 12 M, PARA TELHA CERÂMICA OU DE CONCRETO, INCLUSO IÇAMENTO. AF_07/2019</t>
  </si>
  <si>
    <t>FABRICAÇÃO E INSTALAÇÃO DE MEIA TESOURA DE MADEIRA NÃO APARELHADA, COM VÃO DE 3 M, PARA TELHA ONDULADA DE FIBROCIMENTO, ALUMÍNIO, PLÁSTICA OU TERMOACÚSTICA, INCLUSO IÇAMENTO. AF_07/2019</t>
  </si>
  <si>
    <t>FABRICAÇÃO E INSTALAÇÃO DE MEIA TESOURA DE MADEIRA NÃO APARELHADA, COM VÃO DE 4 M, PARA TELHA ONDULADA DE FIBROCIMENTO, ALUMÍNIO, PLÁSTICA OU TERMOACÚSTICA, INCLUSO IÇAMENTO. AF_07/2019</t>
  </si>
  <si>
    <t>FABRICAÇÃO E INSTALAÇÃO DE MEIA TESOURA DE MADEIRA NÃO APARELHADA, COM VÃO DE 5 M, PARA TELHA ONDULADA DE FIBROCIMENTO, ALUMÍNIO, PLÁSTICA OU TERMOACÚSTICA, INCLUSO IÇAMENTO. AF_07/2019</t>
  </si>
  <si>
    <t>FABRICAÇÃO E INSTALAÇÃO DE MEIA TESOURA DE MADEIRA NÃO APARELHADA, COM VÃO DE 6 M, PARA TELHA ONDULADA DE FIBROCIMENTO, ALUMÍNIO, PLÁSTICA OU TERMOACÚSTICA, INCLUSO IÇAMENTO. AF_07/2019</t>
  </si>
  <si>
    <t>FABRICAÇÃO E INSTALAÇÃO DE MEIA TESOURA DE MADEIRA NÃO APARELHADA, COM VÃO DE 7 M, PARA TELHA ONDULADA DE FIBROCIMENTO, ALUMÍNIO, PLÁSTICA OU TERMOACÚSTICA, INCLUSO IÇAMENTO. AF_07/2019</t>
  </si>
  <si>
    <t>FABRICAÇÃO E INSTALAÇÃO DE MEIA TESOURA DE MADEIRA NÃO APARELHADA, COM VÃO DE 8 M, PARA TELHA ONDULADA DE FIBROCIMENTO, ALUMÍNIO, PLÁSTICA OU TERMOACÚSTICA, INCLUSO IÇAMENTO. AF_07/2019</t>
  </si>
  <si>
    <t>FABRICAÇÃO E INSTALAÇÃO DE MEIA TESOURA DE MADEIRA NÃO APARELHADA, COM VÃO DE 9 M, PARA TELHA ONDULADA DE FIBROCIMENTO, ALUMÍNIO, PLÁSTICA OU TERMOACÚSTICA, INCLUSO IÇAMENTO. AF_07/2019</t>
  </si>
  <si>
    <t>FABRICAÇÃO E INSTALAÇÃO DE MEIA TESOURA DE MADEIRA NÃO APARELHADA, COM VÃO DE 10 M, PARA TELHA ONDULADA DE FIBROCIMENTO, ALUMÍNIO, PLÁSTICA OU TERMOACÚSTICA, INCLUSO IÇAMENTO. AF_07/2019</t>
  </si>
  <si>
    <t>FABRICAÇÃO E INSTALAÇÃO DE MEIA TESOURA DE MADEIRA NÃO APARELHADA, COM VÃO DE 11 M, PARA TELHA ONDULADA DE FIBROCIMENTO, ALUMÍNIO, PLÁSTICA OU TERMOACÚSTICA, INCLUSO IÇAMENTO. AF_07/2019</t>
  </si>
  <si>
    <t>FABRICAÇÃO E INSTALAÇÃO DE MEIA TESOURA DE MADEIRA NÃO APARELHADA, COM VÃO DE 12 M, PARA TELHA ONDULADA DE FIBROCIMENTO, ALUMÍNIO, PLÁSTICA OU TERMOACÚSTICA, INCLUSO IÇAMENTO. AF_07/2019</t>
  </si>
  <si>
    <t>FABRICAÇÃO E INSTALAÇÃO DE TESOURA (INTEIRA OU MEIA) EM AÇO, VÃOS MAIORES OU IGUAIS A 3,0 M E MENORES OU IGUAL A 6,0 M, INCLUSO IÇAMENTO. AF_07/2019</t>
  </si>
  <si>
    <t>KG</t>
  </si>
  <si>
    <t>FABRICAÇÃO E INSTALAÇÃO DE TESOURA (INTEIRA OU MEIA) EM AÇO, VÃOS MAIORES QUE 6,0 M E MENORES QUE 12,0 M, INCLUSO IÇAMENTO. AF_07/2019</t>
  </si>
  <si>
    <t>FABRICAÇÃO E INSTALAÇÃO DE PONTALETES DE MADEIRA NÃO APARELHADA PARA TELHADOS COM ATÉ 2 ÁGUAS E COM TELHA ONDULADA DE FIBROCIMENTO, ALUMÍNIO OU PLÁSTICA EM EDIFÍCIO RESIDENCIAL TÉRREO, INCLUSO TRANSPORTE VERTICAL. AF_07/2019</t>
  </si>
  <si>
    <t>TRAMA DE AÇO COMPOSTA POR TERÇAS PARA TELHADOS DE ATÉ 2 ÁGUAS PARA TELHA ONDULADA DE FIBROCIMENTO, METÁLICA, PLÁSTICA OU TERMOACÚSTICA, INCLUSO TRANSPORTE VERTICAL (EM KG). AF_07/2019</t>
  </si>
  <si>
    <t>TELHAMENTO COM TELHA DE ENCAIXE, TIPO FRANCESA DE VIDRO, COM ATÉ 2 ÁGUAS, INCLUSO TRANSPORTE VERTICAL. AF_07/2019</t>
  </si>
  <si>
    <t>ESGOTAMENTO DE VALA COM BOMBA SUBMERSÍVEL. AF_12/2022</t>
  </si>
  <si>
    <t>INSTALAÇÃO E DESINSTALAÇÃO DE REGISTRO DE PVC PARA SISTEMA DE REBAIXAMENTO DE LENÇOL FREÁTICO POR PONTEIRAS FILTRANTES. AF_12/2022</t>
  </si>
  <si>
    <t>INSTALAÇÃO E DESINSTALAÇÃO DE CONJUNTO DE BOMBAS, À VÁCUO E CENTRÍFUGA, PARA SISTEMA DE REBAIXAMENTO DE LENÇOL FREÁTICO POR PONTEIRAS FILTRANTES (EXCLUI O FORNECIMENTO DE BOMBAS). AF_12/2022</t>
  </si>
  <si>
    <t>INSTALAÇÃO DE MATERIAL GRANULAR FILTRANTE PARA SISTEMA DE REBAIXAMENTO DE LENÇOL FREÁTICO POR POÇOS PROFUNDOSA, DIÂMETRO DO POÇO DE 400 MM. AF_12/2022</t>
  </si>
  <si>
    <t>M3</t>
  </si>
  <si>
    <t>INSTALAÇÃO E DESINSTALAÇÃO DE SISTEMA DE BOMBA PARA SISTEMA DE REBAIXAMENTO DE LENÇOL FREÁTICO POR POÇOS PROFUNDOS (EXCLUI O FORNECIMENTO DE BOMBA). AF_12/2022</t>
  </si>
  <si>
    <t>DRENO SUBSUPERFICIAL (SEÇÃO 0,40 X 0,40 M), COM TUBO DE PEAD CORRUGADO PERFURADO, DN 100 MM, ENCHIMENTO COM AREIA. AF_07/2021</t>
  </si>
  <si>
    <t>DRENO SUBSUPERFICIAL (SEÇÃO 0,40 X 0,40 M), COM TUBO DE PVC CORRUGADO RÍGIDO PERFURADO, DN 100 MM, ENCHIMENTO COM AREIA. AF_07/2021</t>
  </si>
  <si>
    <t>DRENO SUBSUPERFICIAL (SEÇÃO 0,40 X 0,40 M), COM TUBO DE CONCRETO SIMPLES POROSO, DN 200 MM, ENCHIMENTO COM AREIA. AF_07/2021</t>
  </si>
  <si>
    <t>DRENO SUBSUPERFICIAL (SEÇÃO 0,40 X 0,40 M), CEGO, ENCHIMENTO DE BRITA, ENVOLVIDO COM MANTA GEOTÊXTIL. AF_07/2021</t>
  </si>
  <si>
    <t>DRENO SUBSUPERFICIAL (SEÇÃO 0,40 X 0,40 M), CEGO, ENCHIMENTO DE BRITA. AF_07/2021</t>
  </si>
  <si>
    <t>DRENO SUBSUPERFICIAL (SEÇÃO 0,40 X 0,40 M), COM TUBO DE PEAD CORRUGADO PERFURADO, DN 100 MM, ENCHIMENTO COM BRITA, ENVOLVIDO COM MANTA GEOTÊXTIL. AF_07/2021</t>
  </si>
  <si>
    <t>DRENO SUBSUPERFICIAL (SEÇÃO 0,40 X 0,40 M), COM TUBO DE PVC CORRUGADO RÍGIDO PERFURADO, DN 100 MM, ENCHIMENTO COM BRITA, ENVOLVIDO COM MANTA GEOTÊXTIL. AF_07/2021</t>
  </si>
  <si>
    <t>DRENO SUBSUPERFICIAL (SEÇÃO 0,40 X 0,40 M), COM TUBO DE CONCRETO SIMPLES POROSO, DN 200 MM, ENCHIMENTO COM BRITA, ENVOLVIDO COM MANTA GEOTÊXTIL. AF_07/2021</t>
  </si>
  <si>
    <t>DRENO PROFUNDO (SEÇÃO 0,50 X 1,50 M), COM TUBO DE PEAD CORRUGADO PERFURADO, DN 100 MM, ENCHIMENTO COM AREIA, COM SELO DE ARGILA. AF_07/2021</t>
  </si>
  <si>
    <t>DRENO PROFUNDO (SEÇÃO 0,50 X 1,50 M), COM TUBO DE PVC CORRUGADO RÍGIDO PERFURADO, DN 100 MM, ENCHIMENTO COM AREIA, COM SELO DE ARGILA. AF_07/2021</t>
  </si>
  <si>
    <t>DRENO PROFUNDO (SEÇÃO 0,50 X 1,50 M), COM TUBO DE CONCRETO SIMPLES POROSO, DN 200 MM, ENCHIMENTO COM AREIA, COM SELO DE ARGILA. AF_07/2021</t>
  </si>
  <si>
    <t>DRENO PROFUNDO (SEÇÃO 0,50 X 1,50 M), COM TUBO DE PEAD CORRUGADO PERFURADO, DN 100 MM, ENCHIMENTO COM AREIA. AF_07/2021</t>
  </si>
  <si>
    <t>DRENO PROFUNDO (SEÇÃO 0,50 X 1,50 M), COM TUBO DE PVC CORRUGADO RÍGIDO PERFURADO, DN 100 MM, ENCHIMENTO COM AREIA. AF_07/2021</t>
  </si>
  <si>
    <t>DRENO PROFUNDO (SEÇÃO 0,50 X 1,50 M), COM TUBO DE CONCRETO SIMPLES POROSO, DN 200 MM, ENCHIMENTO COM AREIA. AF_07/2021</t>
  </si>
  <si>
    <t>DRENO PROFUNDO (SEÇÃO 0,50 X 1,50 M), CEGO, ENCHIMENTO DE BRITA, ENVOLVIDO COM MANTA GEOTÊXTIL, COM SELO DE ARGILA. AF_07/2021</t>
  </si>
  <si>
    <t>DRENO PROFUNDO (SEÇÃO 0,50 X 1,50 M), CEGO, ENCHIMENTO DE BRITA, ENVOLVIDO COM MANTA GEOTÊXTIL. AF_07/2021</t>
  </si>
  <si>
    <t>DRENO PROFUNDO (SEÇÃO 0,50 X 1,50 M), COM TUBO DE PEAD CORRUGADO PERFURADO, DN 100 MM, ENCHIMENTO COM BRITA, ENVOLVIDO COM MANTA GEOTÊXTIL, COM SELO DE ARGILA. AF_07/2021</t>
  </si>
  <si>
    <t>DRENO PROFUNDO (SEÇÃO 0,50 X 1,50 M), COM TUBO DE PVC CORRUGADO RÍGIDO PERFURADO, DN 100 MM, ENCHIMENTO COM BRITA, ENVOLVIDO COM MANTA GEOTÊXTIL, COM SELO DE ARGILA. AF_07/2021</t>
  </si>
  <si>
    <t>DRENO PROFUNDO (SEÇÃO 0,50 X 1,50 M), COM TUBO DE CONCRETO SIMPLES POROSO, DN 200 MM, ENCHIMENTO COM BRITA, ENVOLVIDO COM MANTA GEOTÊXTIL, COM SELO DE ARGILA. AF_07/2021</t>
  </si>
  <si>
    <t>DRENO PROFUNDO (SEÇÃO 0,50 X 1,50 M), COM TUBO DE PEAD CORRUGADO PERFURADO, DN 100 MM, ENCHIMENTO COM BRITA, ENVOLVIDO COM MANTA GEOTÊXTIL. AF_07/2021</t>
  </si>
  <si>
    <t>DRENO PROFUNDO (SEÇÃO 0,50 X 1,50 M), COM TUBO DE PVC CORRUGADO RÍGIDO PERFURADO, DN 100 MM, ENCHIMENTO COM BRITA, ENVOLVIDO COM MANTA GEOTÊXTIL. AF_07/2021</t>
  </si>
  <si>
    <t>DRENO PROFUNDO (SEÇÃO 0,50 X 1,50 M), COM TUBO DE CONCRETO SIMPLES POROSO, DN 200 MM, ENCHIMENTO COM BRITA, ENVOLVIDO COM MANTA GEOTÊXTIL. AF_07/2021</t>
  </si>
  <si>
    <t>DRENO ESPINHA DE PEIXE (SEÇÃO (0,40 X 0,40 M), COM TUBO DE PEAD CORRUGADO PERFURADO, DN 100 MM, ENCHIMENTO COM AREIA, INCLUSIVE CONEXÕES. AF_07/2021</t>
  </si>
  <si>
    <t>DRENO ESPINHA DE PEIXE (SEÇÃO (0,40 X 0,40 M), COM TUBO DE PVC CORRUGADO RÍGIDO PERFURADO, DN 100 MM, ENCHIMENTO COM AREIA, INCLUSIVE CONEXÕES. AF_07/2021</t>
  </si>
  <si>
    <t>DRENO ESPINHA DE PEIXE (SEÇÃO (0,40 X 0,40 M), COM TUBO DE PEAD CORRUGADO PERFURADO, DN 100 MM, ENCHIMENTO COM BRITA, ENVOLVIDO COM MANTA GEOTÊXTIL, INCLUSIVE CONEXÕES. AF_07/2021</t>
  </si>
  <si>
    <t>DRENO ESPINHA DE PEIXE (SEÇÃO (0,40 X 0,40 M), COM TUBO DE PVC CORRUGADO RÍGIDO PERFURADO, DN 100 MM, ENCHIMENTO COM BRITA, ENVOLVIDO COM MANTA GEOTÊXTIL, INCLUSIVE CONEXÕES. AF_07/2021</t>
  </si>
  <si>
    <t>DRENO ESPINHA DE PEIXE (SEÇÃO (0,50 X 0,80 M), COM TUBO DE PEAD CORRUGADO PERFURADO, DN 100 MM, ENCHIMENTO COM AREIA, INCLUSIVE CONEXÕES. AF_07/2021</t>
  </si>
  <si>
    <t>DRENO ESPINHA DE PEIXE (SEÇÃO (0,50 X 0,80 M), COM TUBO DE PVC CORRUGADO RÍGIDO PERFURADO, DN 100 MM, ENCHIMENTO COM AREIA, INCLUSIVE CONEXÕES. AF_07/2021</t>
  </si>
  <si>
    <t>DRENO ESPINHA DE PEIXE (SEÇÃO (0,50 X 0,80 M), COM TUBO DE PEAD CORRUGADO PERFURADO, DN 100 MM, ENCHIMENTO COM BRITA, ENVOLVIDO COM MANTA GEOTÊXTIL, INCLUSIVE CONEXÕES. AF_07/2021</t>
  </si>
  <si>
    <t>DRENO ESPINHA DE PEIXE (SEÇÃO (0,50 X 0,80 M), COM TUBO DE PVC CORRUGADO RÍGIDO PERFURADO, DN 100 MM, ENCHIMENTO COM BRITA, ENVOLVIDO COM MANTA GEOTÊXTIL, INCLUSIVE CONEXÕES. AF_07/2021</t>
  </si>
  <si>
    <t>TUBO DE PEAD CORRUGADO PERFURADO, DN 100 MM, PARA DRENO - FORNECIMENTO E ASSENTAMENTO. AF_07/2021</t>
  </si>
  <si>
    <t>TUBO DE PVC CORRUGADO RÍGIDO PERFURADO, DN 100 MM, PARA DRENO - FORNECIMENTO E ASSENTAMENTO. AF_07/2021</t>
  </si>
  <si>
    <t>TUBO DE CONCRETO SIMPLES POROSO, DN 200 MM, PARA DRENO - FORNECIMENTO E ASSENTAMENTO. AF_07/2021</t>
  </si>
  <si>
    <t>LUVA DE PVC, SÉRIE NORMAL, PARA ESGOTO PREDIAL, DN 100 MM, INSTALADA EM DRENO  - FORNECIMENTO E INSTALAÇÃO. AF_07/2021</t>
  </si>
  <si>
    <t>JUNÇÃO SIMPLES DE PVC, 45 GRAUS, SÉRIE NORMAL, PARA ESGOTO PREDIAL, DN 100 MM, INSTALADA EM DRENO - FORNECIMENTO E INSTALAÇÃO. AF_07/2021</t>
  </si>
  <si>
    <t>JUNÇÃO DUPLA DE PVC, SÉRIE NORMAL, PARA ESGOTO PREDIAL, DN 100 X 100 X 100 MM, INSTALADA EM DRENO  - FORNECIMENTO E INSTALAÇÃO. AF_07/2021</t>
  </si>
  <si>
    <t>GEOTÊXTIL NÃO TECIDO 100% POLIÉSTER, RESISTÊNCIA A TRAÇÃO DE 9 KN/M (RT - 9), INSTALADO EM DRENO - FORNECIMENTO E INSTALAÇÃO. AF_07/2021</t>
  </si>
  <si>
    <t>GEOTÊXTIL NÃO TECIDO 100% POLIÉSTER, RESISTÊNCIA A TRAÇÃO DE 14 KN/M (RT - 14), INSTALADO EM DRENO - FORNECIMENTO E INSTALAÇÃO. AF_07/2021</t>
  </si>
  <si>
    <t>GEOTÊXTIL NÃO TECIDO 100% POLIÉSTER, RESISTÊNCIA A TRAÇÃO DE 26 KN/M (RT - 26), INSTALADO EM DRENO - FORNECIMENTO E INSTALAÇÃO. AF_07/2021</t>
  </si>
  <si>
    <t>ENCHIMENTO DE AREIA PARA DRENO, LANÇAMENTO MECANIZADO. AF_07/2021</t>
  </si>
  <si>
    <t>ENCHIMENTO DE BRITA PARA DRENO, LANÇAMENTO MECANIZADO. AF_07/2021</t>
  </si>
  <si>
    <t>ENCHIMENTO DE AREIA PARA DRENO, LANÇAMENTO MANUAL. AF_07/2021</t>
  </si>
  <si>
    <t>ENCHIMENTO DE BRITA PARA DRENO, LANÇAMENTO MANUAL. AF_07/2021</t>
  </si>
  <si>
    <t>DRENO EM MURO DE CONTENÇÃO, EXECUTADO NO PÉ DO MURO, COM TUBO DE PEAD CORRUGADO FLEXÍVEL PERFURADO, ENCHIMENTO COM BRITA, ENVOLVIDO COM MANTA GEOTÊXTIL. AF_07/2021</t>
  </si>
  <si>
    <t>DRENO EM MURO DE CONTENÇÃO, EXECUTADO NO PÉ DO MURO, COM TUBO DE PVC CORRUGADO FLEXÍVEL PERFURADO, ENCHIMENTO COM BRITA, ENVOLVIDO COM MANTA GEOTÊXTIL. AF_07/2021</t>
  </si>
  <si>
    <t>DRENO BARBACÃ, DN 100 MM, COM MATERIAL DRENANTE. AF_07/2021</t>
  </si>
  <si>
    <t>DRENO BARBACÃ, DN 75 MM, COM MATERIAL DRENANTE. AF_07/2021</t>
  </si>
  <si>
    <t>DRENO BARBACÃ, DN 50 MM, COM MATERIAL DRENANTE. AF_07/2021</t>
  </si>
  <si>
    <t>GEOTÊXTIL NÃO TECIDO 100% POLIÉSTER, RESISTÊNCIA A TRAÇÃO DE 31 KN/M (RT-31), INSTALADO EM DRENO - FORNECIMENTO E INSTALAÇÃO. AF_07/2021</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</si>
  <si>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</si>
  <si>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</si>
  <si>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</si>
  <si>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</si>
  <si>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</si>
  <si>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</si>
  <si>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</si>
  <si>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</si>
  <si>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</si>
  <si>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</si>
  <si>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</si>
  <si>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</si>
  <si>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</si>
  <si>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</si>
  <si>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</si>
  <si>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</si>
  <si>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</si>
  <si>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</si>
  <si>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</si>
  <si>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</si>
  <si>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</si>
  <si>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</si>
  <si>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</si>
  <si>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</si>
  <si>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</si>
  <si>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</si>
  <si>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</si>
  <si>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</si>
  <si>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</si>
  <si>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</si>
  <si>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</si>
  <si>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</si>
  <si>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</si>
  <si>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</si>
  <si>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</si>
  <si>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</si>
  <si>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</si>
  <si>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</si>
  <si>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</si>
  <si>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</si>
  <si>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</si>
  <si>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</si>
  <si>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</si>
  <si>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</si>
  <si>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</si>
  <si>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</si>
  <si>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</si>
  <si>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</si>
  <si>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</si>
  <si>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</si>
  <si>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</si>
  <si>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</si>
  <si>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</si>
  <si>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</si>
  <si>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</si>
  <si>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</si>
  <si>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</si>
  <si>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</si>
  <si>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</si>
  <si>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</si>
  <si>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</si>
  <si>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</si>
  <si>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</si>
  <si>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</si>
  <si>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</si>
  <si>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</si>
  <si>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</si>
  <si>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</si>
  <si>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EM CHAPA COMPENSADA PLASTIFICADA DE MADEIRA E CONCRETO FCK =15 MPA. AF_07/2016</t>
  </si>
  <si>
    <t>CONTENÇÃO EM PERFIL PRANCHADO COM PRANCHÃO DE MADEIRA, PERFIS ESPAÇADOS A 1,5 M PARA 1 SUBSOLO. AF_07/2019</t>
  </si>
  <si>
    <t>CONTENÇÃO EM PERFIL PRANCHADO COM PRANCHÃO DE MADEIRA, PERFIS ESPAÇADOS A 1,5 M PARA 2 OU MAIS SUBSOLOS. AF_07/2019</t>
  </si>
  <si>
    <t>CONTENÇÃO EM PERFIL PRANCHADO COM PRANCHÃO DE MADEIRA, PERFIS ESPAÇADOS A 2 M PARA 1 SUBSOLO. AF_07/2019</t>
  </si>
  <si>
    <t>CONTENÇÃO EM PERFIL PRANCHADO COM PRANCHÃO DE MADEIRA, PERFIS ESPAÇADOS A 2 M PARA 2 OU MAIS SUBSOLOS. AF_07/2019</t>
  </si>
  <si>
    <t>FABRICAÇÃO, MONTAGEM E DESMONTAGEM DE FÔRMA PARA CORTINA DE CONTENÇÃO, EM CHAPA DE MADEIRA COMPENSADA PLASTIFICADA, E = 18 MM, 10 UTILIZAÇÕES. AF_07/2019</t>
  </si>
  <si>
    <t>ARMAÇÃO DE CORTINA DE CONTENÇÃO EM CONCRETO ARMADO, COM AÇO CA-50 DE 6,3 MM - MONTAGEM. AF_07/2019</t>
  </si>
  <si>
    <t>ARMAÇÃO DE CORTINA DE CONTENÇÃO EM CONCRETO ARMADO, COM AÇO CA-50 DE 8 MM - MONTAGEM. AF_07/2019</t>
  </si>
  <si>
    <t>ARMAÇÃO DE CORTINA DE CONTENÇÃO EM CONCRETO ARMADO, COM AÇO CA-50 DE 10 MM - MONTAGEM. AF_07/2019</t>
  </si>
  <si>
    <t>ARMAÇÃO DE CORTINA DE CONTENÇÃO EM CONCRETO ARMADO, COM AÇO CA-50 DE 12,5 MM - MONTAGEM. AF_07/2019</t>
  </si>
  <si>
    <t>ARMAÇÃO DE CORTINA DE CONTENÇÃO EM CONCRETO ARMADO, COM AÇO CA-50 DE 16 MM - MONTAGEM. AF_07/2019</t>
  </si>
  <si>
    <t>ARMAÇÃO DE CORTINA DE CONTENÇÃO EM CONCRETO ARMADO, COM AÇO CA-50 DE 20 MM - MONTAGEM. AF_07/2019</t>
  </si>
  <si>
    <t>ARMAÇÃO DE CORTINA DE CONTENÇÃO EM CONCRETO ARMADO, COM AÇO CA-50 DE 25 MM - MONTAGEM. AF_07/2019</t>
  </si>
  <si>
    <t>CONCRETAGEM DE CORTINA DE CONTENÇÃO, ATRAVÉS DE BOMBA   LANÇAMENTO, ADENSAMENTO E ACABAMENTO. AF_07/2019</t>
  </si>
  <si>
    <t>CANALETA MEIA CANA PRÉ-MOLDADA DE CONCRETO (D = 20 CM) - FORNECIMENTO E INSTALAÇÃO. AF_08/2021</t>
  </si>
  <si>
    <t>CANALETA MEIA CANA PRÉ-MOLDADA DE CONCRETO (D = 30 CM) - FORNECIMENTO E INSTALAÇÃO. AF_08/2021</t>
  </si>
  <si>
    <t>CANALETA MEIA CANA PRÉ-MOLDADA DE CONCRETO (D = 40 CM) - FORNECIMENTO E INSTALAÇÃO. AF_08/2021</t>
  </si>
  <si>
    <t>CANALETA MEIA CANA PRÉ-MOLDADA DE CONCRETO (D = 50 CM) - FORNECIMENTO E INSTALAÇÃO. AF_08/2021</t>
  </si>
  <si>
    <t>CANALETA MEIA CANA PRÉ-MOLDADA DE CONCRETO (D = 60 CM) - FORNECIMENTO E INSTALAÇÃO. AF_08/2021</t>
  </si>
  <si>
    <t>CANALETA MEIA CANA PRÉ-MOLDADA DE CONCRETO (D = 80 CM) - FORNECIMENTO E INSTALAÇÃO. AF_08/2021</t>
  </si>
  <si>
    <t>EXECUÇÃO DE CANALETA DE CONCRETO MOLDADO IN LOCO, ESPESSURA DE 0,07 M, GEOMETRIA TRAPEZOIDAL (DIMENSÕES INTERNAS: B=0,6 M; B=0,147 M; H=0,2 M). AF_08/2021</t>
  </si>
  <si>
    <t>EXECUÇÃO DE CANALETA DE CONCRETO MOLDADO IN LOCO, ESPESSURA DE 0,07 M, GEOMETRIA TRAPEZOIDAL (DIMENSÕES INTERNAS: B=0,9 M; B=0,246 M; H=0,3 M). AF_08/2021</t>
  </si>
  <si>
    <t>EXECUÇÃO DE CANALETA DE CONCRETO MOLDADO IN LOCO, ESPESSURA DE 0,08 M, GEOMETRIA TRAPEZOIDAL (DIMENSÕES INTERNAS: B=1M; B=0,5 M; H=0,25 M). AF_08/2021</t>
  </si>
  <si>
    <t>EXECUÇÃO DE CANALETA DE CONCRETO MOLDADO IN LOCO, ESPESSURA DE 0,08 M, GEOMETRIA TRAPEZOIDAL (DIMENSÕES INTERNAS: B=1,074 M; B=0,534 M; H=0,27 M). AF_08/2021</t>
  </si>
  <si>
    <t>EXECUÇÃO DE CANALETA DE CONCRETO MOLDADO IN LOCO, ESPESSURA DE 0,08 M, GEOMETRIA TRAPEZOIDAL (DIMENSÕES INTERNAS: B=1,4 M; B=0,7 M; H=0,35 M). AF_08/2021</t>
  </si>
  <si>
    <t>EXECUÇÃO DE CANALETA DE CONCRETO MOLDADO IN LOCO, ESPESSURA DE 0,08 M, GEOMETRIA TRAPEZOIDAL (DIMENSÕES INTERNAS: B=1,474 M; B=0,934 M; H=0,27 M). AF_08/2021</t>
  </si>
  <si>
    <t>GRELHA DE FERRO FUNDIDO SIMPLES COM REQUADRO, 150 X 1000 MM, ASSENTADA COM ARGAMASSA 1 : 3 CIMENTO: AREIA - FORNECIMENTO E INSTALAÇÃO. AF_08/2021</t>
  </si>
  <si>
    <t>GRELHA DE FERRO FUNDIDO SIMPLES COM REQUADRO, 200 X 1000 MM, ASSENTADA COM ARGAMASSA 1 : 3 CIMENTO: AREIA - FORNECIMENTO E INSTALAÇÃO. AF_08/2021</t>
  </si>
  <si>
    <t>GRELHA DE FERRO FUNDIDO SIMPLES COM REQUADRO, 300 X 1000 MM, ASSENTADA COM ARGAMASSA 1 : 3 CIMENTO: AREIA - FORNECIMENTO E INSTALAÇÃO. AF_08/2021</t>
  </si>
  <si>
    <t>CAIXA COM GRELHA RETANGULAR DE FERRO FUNDIDO, EM ALVENARIA COM TIJOLOS CERÂMICOS MACIÇOS, DIMENSÕES INTERNAS: 0,15 X 1,00 X 0,3 M. AF_08/2021</t>
  </si>
  <si>
    <t>CAIXA COM GRELHA RETANGULAR DE FERRO FUNDIDO, EM ALVENARIA COM TIJOLOS CERÂMICOS MACIÇOS, DIMENSÕES INTERNAS: 0,20 X 1,00 X 0,4 M. AF_08/2021</t>
  </si>
  <si>
    <t>CAIXA COM GRELHA RETANGULAR DE FERRO FUNDIDO, EM ALVENARIA COM TIJOLOS CERÂMICOS MACIÇOS, DIMENSÕES INTERNAS: 0,30 X 1,00 X 0,5 M. AF_08/2021</t>
  </si>
  <si>
    <t>CAIXA COM GRELHA SIMPLES RETANGULAR, EM CONCRETO PRÉ-MOLDADO, DIMENSÕES INTERNAS: 0,6X1,0X1,0 M. AF_12/2020</t>
  </si>
  <si>
    <t>CAIXA COM GRELHA DUPLA RETANGULAR, EM CONCRETO PRÉ-MOLDADO, DIMENSÕES INTERNAS: 0,5X2,2X1,0 M. AF_12/2020</t>
  </si>
  <si>
    <t>CAIXA PARA BOCA DE LOBO SIMPLES RETANGULAR, EM CONCRETO PRÉ-MOLDADO, DIMENSÕES INTERNAS: 0,6X1,0X1,2 M. AF_12/2020</t>
  </si>
  <si>
    <t>CAIXA PARA BOCA DE LOBO DUPLA RETANGULAR, EM CONCRETO PRÉ-MOLDADO, DIMENSÕES INTERNAS: 0,6X2,2X1,2 M. AF_12/2020</t>
  </si>
  <si>
    <t>CAIXA COM GRELHA SIMPLES RETANGULAR, EM ALVENARIA COM TIJOLOS CERÂMICOS MACIÇOS, DIMENSÕES INTERNAS: 0,5X1X1 M. AF_12/2020</t>
  </si>
  <si>
    <t>CAIXA COM GRELHA DUPLA RETANGULAR, EM ALVENARIA COM TIJOLOS CERÂMICOS MACIÇOS, DIMENSÕES INTERNAS: 0,5X2,2X1 M. AF_12/2020</t>
  </si>
  <si>
    <t>CAIXA PARA BOCA DE LOBO SIMPLES RETANGULAR, EM ALVENARIA COM TIJOLOS CERÂMICOS MACIÇOS, DIMENSÕES INTERNAS: 0,6X1X1,2 M. AF_12/2020</t>
  </si>
  <si>
    <t>CAIXA PARA BOCA DE LOBO DUPLA RETANGULAR, EM ALVENARIA COM TIJOLOS CERÂMICOS MACIÇOS, DIMENSÕES INTERNAS: 0,6X2,2X1,2 M. AF_12/2020</t>
  </si>
  <si>
    <t>CAIXA PARA BOCA DE LOBO COMBINADA COM GRELHA RETANGULAR, EM ALVENARIA COM TIJOLOS CERÂMICOS MACIÇOS, DIMENSÕES INTERNAS: 1,3X1X1,2 M. AF_12/2020</t>
  </si>
  <si>
    <t>CAIXA PARA BOCA DE LOBO DUPLA COMBINADA COM GRELHA RETANGULAR, EM ALVENARIA COM TIJOLOS CERÂMICOS MACIÇOS, DIMENSÕES INTERNAS: 1,3X2,2X1,2 M. AF_12/2020</t>
  </si>
  <si>
    <t>CAIXA COM GRELHA SIMPLES RETANGULAR, EM ALVENARIA COM BLOCOS DE CONCRETO, DIMENSÕES INTERNAS: 0,5X1X1 M. AF_12/2020</t>
  </si>
  <si>
    <t>CAIXA COM GRELHA DUPLA RETANGULAR, EM ALVENARIA COM BLOCOS DE CONCRETO, DIMENSÕES INTERNAS: 0,5X2,2X1 M. AF_12/2020</t>
  </si>
  <si>
    <t>CAIXA PARA BOCA DE LOBO SIMPLES RETANGULAR, EM ALVENARIA COM BLOCOS DE CONCRETO, DIMENSÕES INTERNAS: 0,6X1X1,2 M. AF_12/2020</t>
  </si>
  <si>
    <t>CAIXA PARA BOCA DE LOBO DUPLA RETANGULAR, EM ALVENARIA COM BLOCOS DE CONCRETO, DIMENSÕES INTERNAS: 0,6X2,2X1,2 M. AF_12/2020</t>
  </si>
  <si>
    <t>CAIXA PARA BOCA DE LOBO COMBINADA COM GRELHA RETANGULAR, EM ALVENARIA COM BLOCOS DE CONCRETO, DIMENSÕES INTERNAS: 1,3X1X1,2 M. AF_12/2020</t>
  </si>
  <si>
    <t>CAIXA PARA BOCA DE LOBO DUPLA COMBINADA COM GRELHA RETANGULAR, EM ALVENARIA COM BLOCOS DE CONCRETO, DIMENSÕES INTERNAS: 1,3X2,2X1,2 M. AF_12/2020</t>
  </si>
  <si>
    <t>POÇO DE INSPEÇÃO CIRCULAR PARA ESGOTO, EM CONCRETO PRÉ-MOLDADO, DIÂMETRO INTERNO = 0,60 M, PROFUNDIDADE = 0,90 M, EXCLUINDO TAMPÃO. AF_12/2020_PA</t>
  </si>
  <si>
    <t>POÇO DE INSPEÇÃO CIRCULAR PARA ESGOTO, EM CONCRETO PRÉ-MOLDADO, DIÂMETRO INTERNO = 0,60 M, PROFUNDIDADE = 1,40 M, EXCLUINDO TAMPÃO. AF_12/2020_PA</t>
  </si>
  <si>
    <t>POÇO DE INSPEÇÃO CIRCULAR PARA ESGOTO, EM ALVENARIA COM TIJOLOS CERÂMICOS MACIÇOS, DIÂMETRO INTERNO = 0,60 M, PROFUNDIDADE = 0,95 M, EXCLUINDO TAMPÃO. AF_12/2020_PA</t>
  </si>
  <si>
    <t>POÇO DE INSPEÇÃO CIRCULAR PARA ESGOTO, EM ALVENARIA COM TIJOLOS CERÂMICOS MACIÇOS, DIÂMETRO INTERNO = 0,60 M, PROFUNDIDADE = 1,45 M, EXCLUINDO TAMPÃO. AF_12/2020_PA</t>
  </si>
  <si>
    <t>BASE PARA POÇO DE VISITA CIRCULAR PARA ESGOTO, EM CONCRETO PRÉ-MOLDADO, DIÂMETRO INTERNO = 0,80 M, PROFUNDIDADE = 1,35 M, EXCLUINDO TAMPÃO. AF_12/2020_PA</t>
  </si>
  <si>
    <t>BASE PARA POÇO DE VISITA CIRCULAR PARA  ESGOTO, EM ALVENARIA COM TIJOLOS CERÂMICOS MACIÇOS, DIÂMETRO INTERNO = 0,80 M, PROFUNDIDADE = 1,40 M, EXCLUINDO TAMPÃO. AF_12/2020_PA</t>
  </si>
  <si>
    <t>ACRÉSCIMO PARA POÇO DE VISITA CIRCULAR PARA ESGOTO, EM ALVENARIA COM TIJOLOS CERÂMICOS MACIÇOS, DIÂMETRO INTERNO = 0,8 M. AF_12/2020</t>
  </si>
  <si>
    <t>ACRÉSCIMO PARA POÇO DE VISITA CIRCULAR PARA ESGOTO, EM CONCRETO PRÉ-MOLDADO, DIÂMETRO INTERNO = 1 M. AF_12/2020</t>
  </si>
  <si>
    <t>ACRÉSCIMO PARA POÇO DE VISITA CIRCULAR PARA  ESGOTO, EM ALVENARIA COM TIJOLOS CERÂMICOS MACIÇOS, DIÂMETRO INTERNO = 1 M. AF_12/2020</t>
  </si>
  <si>
    <t>ACRÉSCIMO PARA POÇO DE VISITA CIRCULAR PARA ESGOTO, EM CONCRETO PRÉ-MOLDADO, DIÂMETRO INTERNO = 1,2 M. AF_12/2020</t>
  </si>
  <si>
    <t>BASE PARA POÇO DE VISITA CIRCULAR PARA  ESGOTO, EM ALVENARIA COM TIJOLOS CERÂMICOS MACIÇOS, DIÂMETRO INTERNO = 1,20 M, PROFUNDIDADE = 1,40 M, EXCLUINDO TAMPÃO. AF_12/2020_PA</t>
  </si>
  <si>
    <t>ACRÉSCIMO PARA POÇO DE VISITA CIRCULAR PARA ESGOTO, EM ALVENARIA COM TIJOLOS CERÂMICOS MACIÇOS, DIÂMETRO INTERNO = 1,2 M. AF_12/2020</t>
  </si>
  <si>
    <t>ACRÉSCIMO PARA POÇO DE VISITA CIRCULAR PARA  ESGOTO, EM CONCRETO PRÉ-MOLDADO, DIÂMETRO INTERNO = 1,5 M. AF_12/2020</t>
  </si>
  <si>
    <t>BASE PARA POÇO DE VISITA CIRCULAR PARA ESGOTO, EM ALVENARIA COM TIJOLOS CERÂMICOS MACIÇOS, DIÂMETRO INTERNO = 1,50 M, PROFUNDIDADE = 1,40 M, EXCLUINDO TAMPÃO. AF_12/2020_PA</t>
  </si>
  <si>
    <t>ACRÉSCIMO PARA POÇO DE VISITA CIRCULAR PARA  ESGOTO, EM ALVENARIA COM TIJOLOS CERÂMICOS MACIÇOS, DIÂMETRO INTERNO = 1,5 M. AF_12/2020</t>
  </si>
  <si>
    <t>BASE PARA POÇO DE VISITA RETANGULAR PARA  ESGOTO, EM ALVENARIA COM BLOCOS DE CONCRETO, DIMENSÕES INTERNAS = 1X1 M, PROFUNDIDADE = 1,40 M, EXCLUINDO TAMPÃO. AF_12/2020_PA</t>
  </si>
  <si>
    <t>ACRÉSCIMO PARA POÇO DE VISITA RETANGULAR PARA ESGOTO, EM ALVENARIA COM BLOCOS DE CONCRETO, DIMENSÕES INTERNAS = 1X1 M. AF_12/2020</t>
  </si>
  <si>
    <t>BASE PARA POÇO DE VISITA RETANGULAR PARA ESGOTO, EM ALVENARIA COM BLOCOS DE CONCRETO, DIMENSÕES INTERNAS = 1X1,5 M, PROFUNDIDADE = 1,40 M, EXCLUINDO TAMPÃO. AF_12/2020_PA</t>
  </si>
  <si>
    <t>ACRÉSCIMO PARA POÇO DE VISITA RETANGULAR PARA ESGOTO, EM ALVENARIA COM BLOCOS DE CONCRETO, DIMENSÕES INTERNAS = 1X1,5 M. AF_12/2020</t>
  </si>
  <si>
    <t>ACRÉSCIMO PARA POÇO DE VISITA RETANGULAR PARA ESGOTO, EM ALVENARIA COM BLOCOS DE CONCRETO, DIMENSÕES INTERNAS = 1X2 M. AF_12/2020</t>
  </si>
  <si>
    <t>ACRÉSCIMO PARA POÇO DE VISITA RETANGULAR PARA ESGOTO, EM ALVENARIA COM BLOCOS DE CONCRETO, DIMENSÕES INTERNAS = 1X2,5 M. AF_12/2020</t>
  </si>
  <si>
    <t>BASE PARA POÇO DE VISITA RETANGULAR PARA ESGOTO, EM ALVENARIA COM BLOCOS DE CONCRETO, DIMENSÕES INTERNAS = 1X3 M, PROFUNDIDADE = 1,40 M, EXCLUINDO TAMPÃO. AF_12/2020_PA</t>
  </si>
  <si>
    <t>ACRÉSCIMO PARA POÇO DE VISITA RETANGULAR PARA ESGOTO, EM ALVENARIA COM BLOCOS DE CONCRETO, DIMENSÕES INTERNAS = 1X3 M. AF_12/2020</t>
  </si>
  <si>
    <t>ACRÉSCIMO PARA POÇO DE VISITA RETANGULAR PARA ESGOTO, EM ALVENARIA COM BLOCOS DE CONCRETO, DIMENSÕES INTERNAS = 1X3,5 M. AF_12/2020</t>
  </si>
  <si>
    <t>BASE PARA POÇO DE VISITA RETANGULAR PARA ESGOTO, EM ALVENARIA COM BLOCOS DE CONCRETO, DIMENSÕES INTERNAS = 1X4 M, PROFUNDIDADE = 1,40 M, EXCLUINDO TAMPÃO. AF_12/2020_PA</t>
  </si>
  <si>
    <t>ACRÉSCIMO PARA POÇO DE VISITA RETANGULAR PARA ESGOTO, EM ALVENARIA COM BLOCOS DE CONCRETO, DIMENSÕES INTERNAS = 1X4 M. AF_12/2020</t>
  </si>
  <si>
    <t>BASE PARA POÇO DE VISITA RETANGULAR PARA ESGOTO, EM ALVENARIA COM BLOCOS DE CONCRETO, DIMENSÕES INTERNAS = 1,5X1,5 M, PROFUNDIDADE = 1,45 M, EXCLUINDO TAMPÃO . AF_12/2020_PA</t>
  </si>
  <si>
    <t>ACRÉSCIMO PARA POÇO DE VISITA RETANGULAR PARA ESGOTO, EM ALVENARIA COM BLOCOS DE CONCRETO, DIMENSÕES INTERNAS = 1,5X1,5 M. AF_12/2020</t>
  </si>
  <si>
    <t>BASE PARA POÇO DE VISITA RETANGULAR PARA ESGOTO, EM ALVENARIA COM BLOCOS DE CONCRETO, DIMENSÕES INTERNAS = 1,5X2 M, PROFUNDIDADE = 1,40 M, EXCLUINDO TAMPÃO. AF_12/2020_PA</t>
  </si>
  <si>
    <t>ACRÉSCIMO PARA POÇO DE VISITA RETANGULAR PARA ESGOTO, EM ALVENARIA COM BLOCOS DE CONCRETO, DIMENSÕES INTERNAS = 1,5X2 M. AF_12/2020</t>
  </si>
  <si>
    <t>BASE PARA POÇO DE VISITA RETANGULAR PARA ESGOTO, EM ALVENARIA COM BLOCOS DE CONCRETO, DIMENSÕES INTERNAS = 1,5X2,5 M, PROFUNDIDADE = 1,40 M, EXCLUINDO TAMPÃO. AF_12/2020_PA</t>
  </si>
  <si>
    <t>ACRÉSCIMO PARA POÇO DE VISITA RETANGULAR PARA ESGOTO, EM ALVENARIA COM BLOCOS DE CONCRETO, DIMENSÕES INTERNAS = 1,5X2,5 M. AF_12/2020</t>
  </si>
  <si>
    <t>BASE PARA POÇO DE VISITA RETANGULAR PARA ESGOTO, EM ALVENARIA COM BLOCOS DE CONCRETO, DIMENSÕES INTERNAS = 1,5X3 M, PROFUNDIDADE = 1,40 M, EXCLUINDO TAMPÃO. AF_12/2020_PA</t>
  </si>
  <si>
    <t>ACRÉSCIMO PARA POÇO DE VISITA RETANGULAR PARA ESGOTO, EM ALVENARIA COM BLOCOS DE CONCRETO, DIMENSÕES INTERNAS = 1,5X3 M. AF_12/2020</t>
  </si>
  <si>
    <t>BASE PARA POÇO DE VISITA RETANGULAR PARA ESGOTO, EM ALVENARIA COM BLOCOS DE CONCRETO, DIMENSÕES INTERNAS = 1,5X3,5 M, PROFUNDIDADE = 1,40 M, EXCLUINDO TAMPÃO. AF_12/2020_PA</t>
  </si>
  <si>
    <t>ACRÉSCIMO PARA POÇO DE VISITA RETANGULAR PARA ESGOTO, EM ALVENARIA COM BLOCOS DE CONCRETO, DIMENSÕES INTERNAS = 1,5X3,5 M. AF_12/2020</t>
  </si>
  <si>
    <t>BASE PARA POÇO DE VISITA RETANGULAR PARA ESGOTO, EM ALVENARIA COM BLOCOS DE CONCRETO, DIMENSÕES INTERNAS = 1,5X4 M, PROFUNDIDADE = 1,40 M, EXCLUINDO TAMPÃO. AF_12/2020_PA</t>
  </si>
  <si>
    <t>ACRÉSCIMO PARA POÇO DE VISITA RETANGULAR PARA ESGOTO, EM ALVENARIA COM BLOCOS DE CONCRETO, DIMENSÕES INTERNAS = 1,5X4 M. AF_12/2020</t>
  </si>
  <si>
    <t>BASE PARA POÇO DE VISITA RETANGULAR PARA ESGOTO, EM ALVENARIA COM BLOCOS DE CONCRETO, DIMENSÕES INTERNAS = 2X2 M, PROFUNDIDADE = 1,40 M, EXCLUINDO TAMPÃO. AF_12/2020_PA</t>
  </si>
  <si>
    <t>ACRÉSCIMO PARA POÇO DE VISITA RETANGULAR PARA ESGOTO, EM ALVENARIA COM BLOCOS DE CONCRETO, DIMENSÕES INTERNAS = 2X2 M. AF_12/2020</t>
  </si>
  <si>
    <t>BASE PARA POÇO DE VISITA RETANGULAR PARA ESGOTO, EM ALVENARIA COM BLOCOS DE CONCRETO, DIMENSÕES INTERNAS = 2X2,5 M, PROFUNDIDADE = 1,40 M, EXCLUINDO TAMPÃO. AF_12/2020_PA</t>
  </si>
  <si>
    <t>ACRÉSCIMO PARA POÇO DE VISITA RETANGULAR PARA ESGOTO, EM ALVENARIA COM BLOCOS DE CONCRETO, DIMENSÕES INTERNAS = 2X2,5 M. AF_12/2020</t>
  </si>
  <si>
    <t>BASE PARA POÇO DE VISITA RETANGULAR PARA ESGOTO, EM ALVENARIA COM BLOCOS DE CONCRETO, DIMENSÕES INTERNAS = 2X3 M, PROFUNDIDADE = 1,40 M, EXCLUINDO TAMPÃO. AF_12/2020_PA</t>
  </si>
  <si>
    <t>ACRÉSCIMO PARA POÇO DE VISITA RETANGULAR PARA ESGOTO, EM ALVENARIA COM BLOCOS DE CONCRETO, DIMENSÕES INTERNAS = 2X3 M. AF_12/2020</t>
  </si>
  <si>
    <t>BASE PARA POÇO DE VISITA RETANGULAR PARA ESGOTO, EM ALVENARIA COM BLOCOS DE CONCRETO, DIMENSÕES INTERNAS = 2X3,5 M, PROFUNDIDADE = 1,40 M, EXCLUINDO TAMPÃO. AF_12/2020_PA</t>
  </si>
  <si>
    <t>ACRÉSCIMO PARA POÇO DE VISITA RETANGULAR PARA ESGOTO, EM ALVENARIA COM BLOCOS DE CONCRETO, DIMENSÕES INTERNAS = 2X3,5 M. AF_12/2020</t>
  </si>
  <si>
    <t>BASE PARA POÇO DE VISITA RETANGULAR PARA ESGOTO, EM ALVENARIA COM BLOCOS DE CONCRETO, DIMENSÕES INTERNAS = 2X4 M, PROFUNDIDADE = 1,40 M, EXCLUINDO TAMPÃO. AF_12/2020_PA</t>
  </si>
  <si>
    <t>ACRÉSCIMO PARA POÇO DE VISITA RETANGULAR PARA ESGOTO, EM ALVENARIA COM BLOCOS DE CONCRETO, DIMENSÕES INTERNAS = 2X4 M. AF_12/2020</t>
  </si>
  <si>
    <t>BASE PARA POÇO DE VISITA RETANGULAR PARA ESGOTO, EM ALVENARIA COM BLOCOS DE CONCRETO, DIMENSÕES INTERNAS = 2,5X2,5 M, PROFUNDIDADE = 1,40 M, EXCLUINDO TAMPÃO. AF_12/2020_PA</t>
  </si>
  <si>
    <t>ACRÉSCIMO PARA POÇO DE VISITA RETANGULAR PARA ESGOTO, EM ALVENARIA COM BLOCOS DE CONCRETO, DIMENSÕES INTERNAS = 2,5X2,5 M. AF_12/2020</t>
  </si>
  <si>
    <t>BASE PARA POÇO DE VISITA RETANGULAR PARA ESGOTO, EM ALVENARIA COM BLOCOS DE CONCRETO, DIMENSÕES INTERNAS = 2,5X3 M, PROFUNDIDADE = 1,40 M, EXCLUINDO TAMPÃO. AF_12/2020_PA</t>
  </si>
  <si>
    <t>ACRÉSCIMO PARA POÇO DE VISITA RETANGULAR PARA ESGOTO, EM ALVENARIA COM BLOCOS DE CONCRETO, DIMENSÕES INTERNAS = 2,5X3 M. AF_12/2020</t>
  </si>
  <si>
    <t>BASE PARA POÇO DE VISITA RETANGULAR PARA ESGOTO, EM ALVENARIA COM BLOCOS DE CONCRETO, DIMENSÕES INTERNAS = 2,5X3,5 M, PROFUNDIDADE = 1,40 M, EXCLUINDO TAMPÃO. AF_12/2020_PA</t>
  </si>
  <si>
    <t>ACRÉSCIMO PARA POÇO DE VISITA RETANGULAR PARA ESGOTO, EM ALVENARIA COM BLOCOS DE CONCRETO, DIMENSÕES INTERNAS = 2,5X3,5 M. AF_12/2020</t>
  </si>
  <si>
    <t>BASE PARA POÇO DE VISITA RETANGULAR PARA ESGOTO, EM ALVENARIA COM BLOCOS DE CONCRETO, DIMENSÕES INTERNAS = 2,5X4 M, PROFUNDIDADE = 1,40 M, EXCLUINDO TAMPÃO. AF_12/2020_PA</t>
  </si>
  <si>
    <t>ACRÉSCIMO PARA POÇO DE VISITA RETANGULAR PARA ESGOTO, EM ALVENARIA COM BLOCOS DE CONCRETO, DIMENSÕES INTERNAS = 2,5X4 M. AF_12/2020</t>
  </si>
  <si>
    <t>BASE PARA POÇO DE VISITA RETANGULAR PARA ESGOTO, EM ALVENARIA COM BLOCOS DE CONCRETO, DIMENSÕES INTERNAS = 3X3 M, PROFUNDIDADE = 1,40 M, EXCLUINDO TAMPÃO. AF_12/2020_PA</t>
  </si>
  <si>
    <t>ACRÉSCIMO PARA POÇO DE VISITA RETANGULAR PARA ESGOTO, EM ALVENARIA COM BLOCOS DE CONCRETO, DIMENSÕES INTERNAS = 3X3 M. AF_12/2020</t>
  </si>
  <si>
    <t>BASE PARA POÇO DE VISITA RETANGULAR PARA ESGOTO, EM ALVENARIA COM BLOCOS DE CONCRETO, DIMENSÕES INTERNAS = 3X3,5 M, PROFUNDIDADE = 1,40 M, EXCLUINDO TAMPÃO. AF_12/2020_PA</t>
  </si>
  <si>
    <t>ACRÉSCIMO PARA POÇO DE VISITA RETANGULAR PARA ESGOTO, EM ALVENARIA COM BLOCOS DE CONCRETO, DIMENSÕES INTERNAS = 3X3,5 M. AF_12/2020</t>
  </si>
  <si>
    <t>BASE PARA POÇO DE VISITA RETANGULAR PARA ESGOTO, EM ALVENARIA COM BLOCOS DE CONCRETO, DIMENSÕES INTERNAS = 3X4 M, PROFUNDIDADE = 1,40 M, EXCLUINDO TAMPÃO. AF_12/2020_PA</t>
  </si>
  <si>
    <t>ACRÉSCIMO PARA POÇO DE VISITA RETANGULAR PARA ESGOTO, EM ALVENARIA COM BLOCOS DE CONCRETO, DIMENSÕES INTERNAS = 3X4 M. AF_12/2020</t>
  </si>
  <si>
    <t>BASE PARA POÇO DE VISITA RETANGULAR PARA ESGOTO, EM ALVENARIA COM BLOCOS DE CONCRETO, DIMENSÕES INTERNAS = 3,5X3,5 M, PROFUNDIDADE = 1,40 M, EXCLUINDO TAMPÃO. AF_12/2020_PA</t>
  </si>
  <si>
    <t>ACRÉSCIMO PARA POÇO DE VISITA RETANGULAR PARA ESGOTO, EM ALVENARIA COM BLOCOS DE CONCRETO, DIMENSÕES INTERNAS = 3,5X3,5 M. AF_12/2020</t>
  </si>
  <si>
    <t>BASE PARA POÇO DE VISITA RETANGULAR PARA ESGOTO, EM ALVENARIA COM BLOCOS DE CONCRETO, DIMENSÕES INTERNAS = 3,5X4 M, PROFUNDIDADE = 1,40 M, EXCLUINDO TAMPÃO. AF_12/2020_PA</t>
  </si>
  <si>
    <t>ACRÉSCIMO PARA POÇO DE VISITA RETANGULAR PARA ESGOTO, EM ALVENARIA COM BLOCOS DE CONCRETO, DIMENSÕES INTERNAS = 3,5X4 M. AF_12/2020</t>
  </si>
  <si>
    <t>BASE PARA POÇO DE VISITA RETANGULAR PARA ESGOTO, EM ALVENARIA COM BLOCOS DE CONCRETO, DIMENSÕES INTERNAS = 4X4 M, PROFUNDIDADE = 1,45 M, EXCLUINDO TAMPÃO. AF_12/2020_PA</t>
  </si>
  <si>
    <t>ACRÉSCIMO PARA POÇO DE VISITA RETANGULAR PARA ESGOTO, EM ALVENARIA COM BLOCOS DE CONCRETO, DIMENSÕES INTERNAS = 4X4 M. AF_12/2020</t>
  </si>
  <si>
    <t>CHAMINÉ CIRCULAR PARA POÇO DE VISITA PARA ESGOTO, EM CONCRETO PRÉ-MOLDADO, DIÂMETRO INTERNO = 0,6 M. AF_12/2020</t>
  </si>
  <si>
    <t>CHAMINÉ CIRCULAR PARA POÇO DE VISITA PARA ESGOTO, EM ALVENARIA COM TIJOLOS CERÂMICOS MACIÇOS, DIÂMETRO INTERNO = 0,6 M. AF_12/2020</t>
  </si>
  <si>
    <t>BASE PARA POÇO DE VISITA CIRCULAR PARA  ESGOTO, EM ALVENARIA COM TIJOLOS CERÂMICOS MACIÇOS, DIÂMETRO INTERNO = 1,0 M, PROFUNDIDADE = 1,40 M, EXCLUINDO TAMPÃO. AF_12/2020_PA</t>
  </si>
  <si>
    <t>BASE PARA POÇO DE VISITA RETANGULAR PARA ESGOTO, EM ALVENARIA COM BLOCOS DE CONCRETO, DIMENSÕES INTERNAS = 1X3,5 M, PROFUNDIDADE = 1,40 M, EXCLUINDO TAMPÃO. AF_12/2020_PA</t>
  </si>
  <si>
    <t>BASE PARA POÇO DE VISITA RETANGULAR PARA ESGOTO, EM ALVENARIA COM BLOCOS DE CONCRETO, DIMENSÕES INTERNAS = 1X2 M, PROFUNDIDADE = 1,40 M, EXCLUINDO TAMPÃO. AF_12/2020_PA</t>
  </si>
  <si>
    <t>BASE PARA POÇO DE VISITA RETANGULAR PARA ESGOTO, EM ALVENARIA COM BLOCOS DE CONCRETO, DIMENSÕES INTERNAS = 1X2,5 M, PROFUNDIDADE = 1,40 M, EXCLUINDO TAMPÃO. AF_12/2020_PA</t>
  </si>
  <si>
    <t>ACRÉSCIMO PARA POÇO DE VISITA CIRCULAR PARA ESGOTO, EM CONCRETO PRÉ-MOLDADO, DIÂMETRO INTERNO = 0,8 M. AF_12/2020</t>
  </si>
  <si>
    <t>BASE PARA POÇO DE VISITA CIRCULAR PARA ESGOTO, EM CONCRETO PRÉ-MOLDADO, DIÂMETRO INTERNO = 1,0 M, PROFUNDIDADE = 1,35 M, EXCLUINDO TAMPÃO. AF_12/2020_PA</t>
  </si>
  <si>
    <t>ACRÉSCIMO PARA POÇO DE VISITA CIRCULAR PARA DRENAGEM, EM CONCRETO PRÉ-MOLDADO, DIÂMETRO INTERNO = 1,2 M. AF_12/2020</t>
  </si>
  <si>
    <t>ACRÉSCIMO PARA POÇO DE VISITA RETANGULAR PARA DRENAGEM, EM ALVENARIA COM BLOCOS DE CONCRETO, DIMENSÕES INTERNAS = 1,5X1,5 M. AF_12/2020</t>
  </si>
  <si>
    <t>BASE PARA POÇO DE VISITA CIRCULAR PARA DRENAGEM, EM ALVENARIA COM TIJOLOS CERÂMICOS MACIÇOS, DIÂMETRO INTERNO = 1,2 M, PROFUNDIDADE = 1,40 M, EXCLUINDO TAMPÃO. AF_12/2020_PA</t>
  </si>
  <si>
    <t>ACRÉSCIMO PARA POÇO DE VISITA CIRCULAR PARA DRENAGEM, EM ALVENARIA COM TIJOLOS CERÂMICOS MACIÇOS, DIÂMETRO INTERNO = 1,2 M. AF_12/2020</t>
  </si>
  <si>
    <t>BASE PARA POÇO DE VISITA RETANGULAR PARA DRENAGEM, EM ALVENARIA COM BLOCOS DE CONCRETO, DIMENSÕES INTERNAS = 1,5X2 M, PROFUNDIDADE = 1,40 M, EXCLUINDO TAMPÃO. AF_12/2020_PA</t>
  </si>
  <si>
    <t>ACRÉSCIMO PARA POÇO DE VISITA CIRCULAR PARA DRENAGEM, EM CONCRETO PRÉ-MOLDADO, DIÂMETRO INTERNO = 1,5 M. AF_12/2020</t>
  </si>
  <si>
    <t>ACRÉSCIMO PARA POÇO DE VISITA RETANGULAR PARA DRENAGEM, EM ALVENARIA COM BLOCOS DE CONCRETO, DIMENSÕES INTERNAS = 1,5X2 M. AF_12/2020</t>
  </si>
  <si>
    <t>BASE PARA POÇO DE VISITA CIRCULAR PARA DRENAGEM, EM ALVENARIA COM TIJOLOS CERÂMICOS MACIÇOS, DIÂMETRO INTERNO = 1,50 M, PROFUNDIDADE = 1,40 M, EXCLUINDO TAMPÃO. AF_12/2020_PA</t>
  </si>
  <si>
    <t>ACRÉSCIMO PARA POÇO DE VISITA CIRCULAR PARA DRENAGEM, EM ALVENARIA COM TIJOLOS CERÂMICOS MACIÇOS, DIÂMETRO INTERNO = 1,5 M. AF_12/2020</t>
  </si>
  <si>
    <t>BASE PARA POÇO DE VISITA RETANGULAR PARA DRENAGEM, EM ALVENARIA COM BLOCOS DE CONCRETO, DIMENSÕES INTERNAS = 1X1 M, PROFUNDIDADE = 1,40 M, EXCLUINDO TAMPÃO. AF_12/2020_PA</t>
  </si>
  <si>
    <t>ACRÉSCIMO PARA POÇO DE VISITA RETANGULAR PARA DRENAGEM, EM ALVENARIA COM BLOCOS DE CONCRETO, DIMENSÕES INTERNAS = 1X1 M. AF_12/2020</t>
  </si>
  <si>
    <t>BASE PARA POÇO DE VISITA RETANGULAR PARA DRENAGEM, EM ALVENARIA COM BLOCOS DE CONCRETO, DIMENSÕES INTERNAS = 1,5X2,5 M, PROFUNDIDADE = 1,40 M, EXCLUINDO TAMPÃO. AF_12/2020_PA</t>
  </si>
  <si>
    <t>BASE PARA POÇO DE VISITA RETANGULAR PARA DRENAGEM, EM ALVENARIA COM BLOCOS DE CONCRETO, DIMENSÕES INTERNAS = 1X1,5 M, PROFUNDIDADE = 1,40 M, EXCLUINDO TAMPÃO. AF_12/2020_PA</t>
  </si>
  <si>
    <t>ACRÉSCIMO PARA POÇO DE VISITA RETANGULAR PARA DRENAGEM, EM ALVENARIA COM BLOCOS DE CONCRETO, DIMENSÕES INTERNAS = 1X1,5 M. AF_12/2020</t>
  </si>
  <si>
    <t>ACRÉSCIMO PARA POÇO DE VISITA RETANGULAR PARA DRENAGEM, EM ALVENARIA COM BLOCOS DE CONCRETO, DIMENSÕES INTERNAS = 1,5X2,5 M. AF_12/2020</t>
  </si>
  <si>
    <t>BASE PARA POÇO DE VISITA RETANGULAR PARA DRENAGEM, EM ALVENARIA COM BLOCOS DE CONCRETO, DIMENSÕES INTERNAS = 1X2 M, PROFUNDIDADE = 1,40 M, EXCLUINDO TAMPÃO. AF_12/2020_PA</t>
  </si>
  <si>
    <t>ACRÉSCIMO PARA POÇO DE VISITA RETANGULAR PARA DRENAGEM, EM ALVENARIA COM BLOCOS DE CONCRETO, DIMENSÕES INTERNAS = 1X2 M. AF_12/2020</t>
  </si>
  <si>
    <t>BASE PARA POÇO DE VISITA RETANGULAR PARA DRENAGEM, EM ALVENARIA COM BLOCOS DE CONCRETO, DIMENSÕES INTERNAS = 1X2,5 M, PROFUNDIDADE = 1,40 M, EXCLUINDO TAMPÃO. AF_12/2020_PA</t>
  </si>
  <si>
    <t>POÇO DE INSPEÇÃO CIRCULAR PARA DRENAGEM, EM CONCRETO PRÉ-MOLDADO, DIÂMETRO INTERNO = 0,60 M, PROFUNDIDADE = 0,90 M, EXCLUINDO TAMPÃO. AF_12/2020_PA</t>
  </si>
  <si>
    <t>ACRÉSCIMO PARA POÇO DE VISITA RETANGULAR PARA DRENAGEM, EM ALVENARIA COM BLOCOS DE CONCRETO, DIMENSÕES INTERNAS = 1X2,5 M. AF_12/2020</t>
  </si>
  <si>
    <t>POÇO DE INSPEÇÃO CIRCULAR PARA DRENAGEM, EM CONCRETO PRÉ-MOLDADO, DIÂMETRO INTERNO = 0,60 M, PROFUNDIDADE = 1,40 M, EXCLUINDO TAMPÃO. AF_12/2020_PA</t>
  </si>
  <si>
    <t>BASE PARA POÇO DE VISITA RETANGULAR PARA DRENAGEM, EM ALVENARIA COM BLOCOS DE CONCRETO, DIMENSÕES INTERNAS = 1,5X3 M, PROFUNDIDADE = 1,40 M, EXCLUINDO TAMPÃO. AF_12/2020_PA</t>
  </si>
  <si>
    <t>POÇO DE INSPEÇÃO CIRCULAR PARA DRENAGEM, EM ALVENARIA COM TIJOLOS CERÂMICOS MACIÇOS, DIÂMETRO INTERNO = 0,60 M, PROFUNDIDADE = 0,95 M, EXCLUINDO TAMPÃO. AF_12/2020_PA</t>
  </si>
  <si>
    <t>POÇO DE INSPEÇÃO CIRCULAR PARA DRENAGEM, EM ALVENARIA COM TIJOLOS CERÂMICOS MACIÇOS, DIÂMETRO INTERNO = 0,60 M, PROFUNDIDADE = 1,45 M, EXCLUINDO TAMPÃO. AF_12/2020_PA</t>
  </si>
  <si>
    <t>BASE PARA POÇO DE VISITA RETANGULAR PARA DRENAGEM, EM ALVENARIA COM BLOCOS DE CONCRETO, DIMENSÕES INTERNAS = 1X3 M, PROFUNDIDADE = 1,40 M, EXCLUINDO TAMPÃO. AF_12/2020_PA</t>
  </si>
  <si>
    <t>BASE PARA POÇO DE VISITA CIRCULAR PARA DRENAGEM, EM CONCRETO PRÉ-MOLDADO, DIÂMETRO INTERNO = 0,80 M, PROFUNDIDADE = 1,35 M, EXCLUINDO TAMPÃO. AF_12/2020_PA</t>
  </si>
  <si>
    <t>ACRÉSCIMO PARA POÇO DE VISITA RETANGULAR PARA DRENAGEM, EM ALVENARIA COM BLOCOS DE CONCRETO, DIMENSÕES INTERNAS = 1,5X3 M. AF_12/2020</t>
  </si>
  <si>
    <t>ACRÉSCIMO PARA POÇO DE VISITA RETANGULAR PARA DRENAGEM, EM ALVENARIA COM BLOCOS DE CONCRETO, DIMENSÕES INTERNAS = 1X3 M. AF_12/2020</t>
  </si>
  <si>
    <t>ACRÉSCIMO PARA POÇO DE VISITA CIRCULAR PARA DRENAGEM, EM CONCRETO PRÉ-MOLDADO, DIÂMETRO INTERNO = 0,8 M. AF_12/2020</t>
  </si>
  <si>
    <t>BASE PARA POÇO DE VISITA RETANGULAR PARA DRENAGEM, EM ALVENARIA COM BLOCOS DE CONCRETO, DIMENSÕES INTERNAS = 1X3,5 M, PROFUNDIDADE = 1,40 M, EXCLUINDO TAMPÃO. AF_12/2020_PA</t>
  </si>
  <si>
    <t>BASE PARA POÇO DE VISITA CIRCULAR PARA DRENAGEM, EM ALVENARIA COM TIJOLOS CERÂMICOS MACIÇOS, DIÂMETRO INTERNO = 0,80 M, PROFUNDIDADE = 1,40 M, EXCLUINDO TAMPÃO. AF_12/2020_PA</t>
  </si>
  <si>
    <t>ACRÉSCIMO PARA POÇO DE VISITA RETANGULAR PARA DRENAGEM, EM ALVENARIA COM BLOCOS DE CONCRETO, DIMENSÕES INTERNAS = 1X3,5 M. AF_12/2020</t>
  </si>
  <si>
    <t>ACRÉSCIMO PARA POÇO DE VISITA RETANGULAR PARA DRENAGEM, EM ALVENARIA COM BLOCOS DE CONCRETO, DIMENSÕES INTERNAS = 2,5X2,5 M. AF_12/2020</t>
  </si>
  <si>
    <t>ACRÉSCIMO PARA POÇO DE VISITA CIRCULAR PARA DRENAGEM, EM ALVENARIA COM TIJOLOS CERÂMICOS MACIÇOS, DIÂMETRO INTERNO = 0,8 M. AF_12/2020</t>
  </si>
  <si>
    <t>BASE PARA POÇO DE VISITA RETANGULAR PARA DRENAGEM, EM ALVENARIA COM BLOCOS DE CONCRETO, DIMENSÕES INTERNAS = 1,5X3,5 M, PROFUNDIDADE = 1,40 M, EXCLUINDO TAMPÃO. AF_12/2020_PA</t>
  </si>
  <si>
    <t>BASE PARA POÇO DE VISITA CIRCULAR PARA DRENAGEM, EM CONCRETO PRÉ-MOLDADO, DIÂMETRO INTERNO = 1,0 M, PROFUNDIDADE = 1,35 M, EXCLUINDO TAMPÃO. AF_05/2018_PA</t>
  </si>
  <si>
    <t>BASE PARA POÇO DE VISITA RETANGULAR PARA DRENAGEM, EM ALVENARIA COM BLOCOS DE CONCRETO, DIMENSÕES INTERNAS = 1X4 M, PROFUNDIDADE = 1,40 M, EXCLUINDO TAMPÃO. AF_12/2020_PA</t>
  </si>
  <si>
    <t>BASE PARA POÇO DE VISITA RETANGULAR PARA DRENAGEM, EM ALVENARIA COM BLOCOS DE CONCRETO, DIMENSÕES INTERNAS = 2,5X3 M, PROFUNDIDADE = 1,40 M, EXCLUINDO TAMPÃO. AF_12/2020_PA</t>
  </si>
  <si>
    <t>ACRÉSCIMO PARA POÇO DE VISITA CIRCULAR PARA DRENAGEM, EM CONCRETO PRÉ-MOLDADO, DIÂMETRO INTERNO = 1 M. AF_12/2020</t>
  </si>
  <si>
    <t>ACRÉSCIMO PARA POÇO DE VISITA RETANGULAR PARA DRENAGEM, EM ALVENARIA COM BLOCOS DE CONCRETO, DIMENSÕES INTERNAS = 1X4 M. AF_12/2020</t>
  </si>
  <si>
    <t>BASE PARA POÇO DE VISITA RETANGULAR PARA DRENAGEM, EM ALVENARIA COM BLOCOS DE CONCRETO, DIMENSÕES INTERNAS = 1,5X1,5 M, PROFUNDIDADE = 1,40 M, EXCLUINDO TAMPÃO. AF_12/2020_PA</t>
  </si>
  <si>
    <t>ACRÉSCIMO PARA POÇO DE VISITA RETANGULAR PARA DRENAGEM, EM ALVENARIA COM BLOCOS DE CONCRETO, DIMENSÕES INTERNAS = 1,5X3,5 M. AF_12/2020</t>
  </si>
  <si>
    <t>BASE PARA POÇO DE VISITA CIRCULAR PARA DRENAGEM, EM ALVENARIA COM TIJOLOS CERÂMICOS MACIÇOS, DIÂMETRO INTERNO = 1,0 M, PROFUNDIDADE = 1,40 M, EXCLUINDO TAMPÃO. AF_12/2020_PA</t>
  </si>
  <si>
    <t>ACRÉSCIMO PARA POÇO DE VISITA CIRCULAR PARA DRENAGEM, EM ALVENARIA COM TIJOLOS CERÂMICOS MACIÇOS, DIÂMETRO INTERNO = 1 M. AF_12/2020</t>
  </si>
  <si>
    <t>BASE PARA POÇO DE VISITA RETANGULAR PARA DRENAGEM, EM ALVENARIA COM BLOCOS DE CONCRETO, DIMENSÕES INTERNAS = 1,5X4 M, PROFUNDIDADE = 1,40 M, EXCLUINDO TAMPÃO. AF_12/2020_PA</t>
  </si>
  <si>
    <t>ACRÉSCIMO PARA POÇO DE VISITA RETANGULAR PARA DRENAGEM, EM ALVENARIA COM BLOCOS DE CONCRETO, DIMENSÕES INTERNAS = 2,5X3 M. AF_12/2020</t>
  </si>
  <si>
    <t>ACRÉSCIMO PARA POÇO DE VISITA RETANGULAR PARA DRENAGEM, EM ALVENARIA COM BLOCOS DE CONCRETO, DIMENSÕES INTERNAS = 1,5X4 M. AF_12/2020</t>
  </si>
  <si>
    <t>BASE PARA POÇO DE VISITA RETANGULAR PARA DRENAGEM, EM ALVENARIA COM BLOCOS DE CONCRETO, DIMENSÕES INTERNAS = 2,5X3,5 M, PROFUNDIDADE = 1,40 M, EXCLUINDO TAMPÃO. AF_12/2020_PA</t>
  </si>
  <si>
    <t>ACRÉSCIMO PARA POÇO DE VISITA RETANGULAR PARA DRENAGEM, EM ALVENARIA COM BLOCOS DE CONCRETO, DIMENSÕES INTERNAS = 2,5X3,5 M. AF_12/2020</t>
  </si>
  <si>
    <t>BASE PARA POÇO DE VISITA RETANGULAR PARA DRENAGEM, EM ALVENARIA COM BLOCOS DE CONCRETO, DIMENSÕES INTERNAS = 2,5X4 M, PROFUNDIDADE = 1,40 M, EXCLUINDO TAMPÃO. AF_12/2020_PA</t>
  </si>
  <si>
    <t>BASE PARA POÇO DE VISITA RETANGULAR PARA DRENAGEM, EM ALVENARIA COM BLOCOS DE CONCRETO, DIMENSÕES INTERNAS = 2X2 M, PROFUNDIDADE = 1,40 M, EXCLUINDO TAMPÃO. AF_12/2020_PA</t>
  </si>
  <si>
    <t>ACRÉSCIMO PARA POÇO DE VISITA RETANGULAR PARA DRENAGEM, EM ALVENARIA COM BLOCOS DE CONCRETO, DIMENSÕES INTERNAS = 2,5X4 M. AF_12/2020</t>
  </si>
  <si>
    <t>BASE PARA POÇO DE VISITA RETANGULAR PARA DRENAGEM, EM ALVENARIA COM BLOCOS DE CONCRETO, DIMENSÕES INTERNAS = 3X3 M, PROFUNDIDADE = 1,40 M, EXCLUINDO TAMPÃO. AF_12/2020_PA</t>
  </si>
  <si>
    <t>ACRÉSCIMO PARA POÇO DE VISITA RETANGULAR PARA DRENAGEM, EM ALVENARIA COM BLOCOS DE CONCRETO, DIMENSÕES INTERNAS = 3X3 M. AF_12/2020</t>
  </si>
  <si>
    <t>BASE PARA POÇO DE VISITA RETANGULAR PARA DRENAGEM, EM ALVENARIA COM BLOCOS DE CONCRETO, DIMENSÕES INTERNAS = 3X3,5 M, PROFUNDIDADE = 1,40 M, EXCLUINDO TAMPÃO. AF_12/2020_PA</t>
  </si>
  <si>
    <t>ACRÉSCIMO PARA POÇO DE VISITA RETANGULAR PARA DRENAGEM, EM ALVENARIA COM BLOCOS DE CONCRETO, DIMENSÕES INTERNAS = 3X3,5 M. AF_12/2020</t>
  </si>
  <si>
    <t>ACRÉSCIMO PARA POÇO DE VISITA RETANGULAR PARA DRENAGEM, EM ALVENARIA COM BLOCOS DE CONCRETO, DIMENSÕES INTERNAS = 2X2 M. AF_12/2020</t>
  </si>
  <si>
    <t>BASE PARA POÇO DE VISITA RETANGULAR PARA DRENAGEM, EM ALVENARIA COM BLOCOS DE CONCRETO, DIMENSÕES INTERNAS = 3X4 M, PROFUNDIDADE = 1,40 M, EXCLUINDO TAMPÃO. AF_12/2020_PA</t>
  </si>
  <si>
    <t>ACRÉSCIMO PARA POÇO DE VISITA RETANGULAR PARA DRENAGEM, EM ALVENARIA COM BLOCOS DE CONCRETO, DIMENSÕES INTERNAS = 3X4 M. AF_12/2020</t>
  </si>
  <si>
    <t>BASE PARA POÇO DE VISITA RETANGULAR PARA DRENAGEM, EM ALVENARIA COM BLOCOS DE CONCRETO, DIMENSÕES INTERNAS = 3,5X3,5 M, PROFUNDIDADE = 1,40 M, EXCLUINDO TAMPÃO. AF_12/2020_PA</t>
  </si>
  <si>
    <t>ACRÉSCIMO PARA POÇO DE VISITA RETANGULAR PARA DRENAGEM, EM ALVENARIA COM BLOCOS DE CONCRETO, DIMENSÕES INTERNAS = 3,5X3,5 M. AF_12/2020</t>
  </si>
  <si>
    <t>BASE PARA POÇO DE VISITA RETANGULAR PARA DRENAGEM, EM ALVENARIA COM BLOCOS DE CONCRETO, DIMENSÕES INTERNAS = 2X2,5 M, PROFUNDIDADE = 1,40 M, EXCLUINDO TAMPÃO. AF_12/2020_PA</t>
  </si>
  <si>
    <t>BASE PARA POÇO DE VISITA RETANGULAR PARA DRENAGEM, EM ALVENARIA COM BLOCOS DE CONCRETO, DIMENSÕES INTERNAS = 3,5X4 M, PROFUNDIDADE = 1,40 M, EXCLUINDO TAMPÃO. AF_12/2020_PA</t>
  </si>
  <si>
    <t>ACRÉSCIMO PARA POÇO DE VISITA RETANGULAR PARA DRENAGEM, EM ALVENARIA COM BLOCOS DE CONCRETO, DIMENSÕES INTERNAS = 3,5X4 M. AF_12/2020</t>
  </si>
  <si>
    <t>BASE PARA POÇO DE VISITA RETANGULAR PARA DRENAGEM, EM ALVENARIA COM BLOCOS DE CONCRETO, DIMENSÕES INTERNAS = 4X4 M, PROFUNDIDADE = 1,40 M, EXCLUINDO TAMPÃO. AF_12/2020_PA</t>
  </si>
  <si>
    <t>ACRÉSCIMO PARA POÇO DE VISITA RETANGULAR PARA DRENAGEM, EM ALVENARIA COM BLOCOS DE CONCRETO, DIMENSÕES INTERNAS = 2X2,5 M. AF_12/2020</t>
  </si>
  <si>
    <t>CHAMINÉ CIRCULAR PARA POÇO DE VISITA PARA DRENAGEM, EM CONCRETO PRÉ-MOLDADO, DIÂMETRO INTERNO = 0,6 M. AF_12/2020</t>
  </si>
  <si>
    <t>CHAMINÉ CIRCULAR PARA POÇO DE VISITA PARA DRENAGEM, EM ALVENARIA COM TIJOLOS CERÂMICOS MACIÇOS, DIÂMETRO INTERNO = 0,6 M. AF_12/2020</t>
  </si>
  <si>
    <t>BASE PARA POÇO DE VISITA RETANGULAR PARA DRENAGEM, EM ALVENARIA COM BLOCOS DE CONCRETO, DIMENSÕES INTERNAS = 2X3 M, PROFUNDIDADE = 1,40 M, EXCLUINDO TAMPÃO. AF_12/2020_PA</t>
  </si>
  <si>
    <t>ACRÉSCIMO PARA POÇO DE VISITA RETANGULAR PARA DRENAGEM, EM ALVENARIA COM BLOCOS DE CONCRETO, DIMENSÕES INTERNAS = 2X3 M. AF_12/2020</t>
  </si>
  <si>
    <t>BASE PARA POÇO DE VISITA RETANGULAR PARA DRENAGEM, EM ALVENARIA COM BLOCOS DE CONCRETO, DIMENSÕES INTERNAS = 2X3,5 M, PROFUNDIDADE = 1,40 M, EXCLUINDO TAMPÃO. AF_12/2020_PA</t>
  </si>
  <si>
    <t>ACRÉSCIMO PARA POÇO DE VISITA RETANGULAR PARA DRENAGEM, EM ALVENARIA COM BLOCOS DE CONCRETO, DIMENSÕES INTERNAS = 2X3,5 M. AF_12/2020</t>
  </si>
  <si>
    <t>BASE PARA POÇO DE VISITA RETANGULAR PARA DRENAGEM, EM ALVENARIA COM BLOCOS DE CONCRETO, DIMENSÕES INTERNAS = 2X4 M, PROFUNDIDADE = 1,40 M, EXCLUINDO TAMPÃO. AF_12/2020_PA</t>
  </si>
  <si>
    <t>ACRÉSCIMO PARA POÇO DE VISITA RETANGULAR PARA DRENAGEM, EM ALVENARIA COM BLOCOS DE CONCRETO, DIMENSÕES INTERNAS = 2X4 M. AF_12/2020</t>
  </si>
  <si>
    <t>BASE PARA POÇO DE VISITA RETANGULAR PARA DRENAGEM, EM ALVENARIA COM BLOCOS DE CONCRETO, DIMENSÕES INTERNAS = 2,5X2,5 M, PROFUNDIDADE = 1,40 M, EXCLUINDO TAMPÃO. AF_12/2020_PA</t>
  </si>
  <si>
    <t>ACRÉSCIMO PARA POÇO DE VISITA RETANGULAR PARA DRENAGEM, EM ALVENARIA COM BLOCOS DE CONCRETO, DIMENSÕES INTERNAS = 4X4 M. AF_12/2020</t>
  </si>
  <si>
    <t>CAIXA COM GRELHA RETANGULAR DE FERRO FUNDIDO, EM ALVENARIA COM TIJOLOS CERÂMICOS MACIÇOS, DIMENSÕES INTERNAS: 0,30 X 1,00 X 1,00. AF_12/2020</t>
  </si>
  <si>
    <t>CAIXA COM GRELHA RETANGULAR DE FERRO FUNDIDO, EM ALVENARIA COM BLOCOS DE CONCRETO, DIMENSÕES INTERNAS: 0,30 X 1,00 X 1,00. AF_12/2020</t>
  </si>
  <si>
    <t>CAIXA ENTERRADA DISTRIBUIDORA DE VAZÃO (SUMIDOUROS MÚLTIPLOS), RETANGULAR, EM ALVENARIA COM TIJOLOS MACIÇOS, DIMENSÕES INTERNAS: 0,60 X 0,60 X H=0,50 M. AF_12/2020</t>
  </si>
  <si>
    <t>CAIXA ENTERRADA DISTRIBUIDORA DE VAZÃO (SUMIDOUROS MÚLTIPLOS), RETANGULAR, EM ALVENARIA COM BLOCOS DE CONCRETO, DIMENSÕES INTERNAS: 0,60 X 0,60 X H=0,50 M. AF_12/2020</t>
  </si>
  <si>
    <t>CAIXA ENTERRADA DISTRIBUIDORA DE VAZÃO (SUMIDOUROS MÚLTIPLOS), RETANGULAR, EM CONCRETO PRÉ-MOLDADO, DIMENSÕES INTERNAS: 0,60 X 0,60 X H=0,50 M. AF_12/2020</t>
  </si>
  <si>
    <t>BASE PARA POCO DE VISITA RETANGULAR PARA ESGOTO E DRENAGEM, EM CONCRETO ESTRUTURAL, DIMENSÕES INTERNAS DE 90X150 M, PROFUNDIDADE DE 1,25 M, EXCLUINDO TAMPÃO. AF_12/2020_PA</t>
  </si>
  <si>
    <t>BASE PARA POÇO DE VISITA CIRCULAR PARA  ESGOTO, EM CONCRETO PRÉ-MOLDADO, DIÂMETRO INTERNO = 1,20 M, PROFUNDIDADE = 1,60 M, EXCLUINDO TAMPÃO. AF_12/2020_PA</t>
  </si>
  <si>
    <t>BASE PARA POÇO DE VISITA CIRCULAR PARA  ESGOTO, EM CONCRETO PRÉ-MOLDADO, DIÂMETRO INTERNO = 1,50 M, PROFUNDIDADE = 1,35 M, EXCLUINDO TAMPÃO. AF_12/2020_PA</t>
  </si>
  <si>
    <t>BASE PARA POÇO DE VISITA CIRCULAR PARA DRENAGEM, EM CONCRETO PRÉ-MOLDADO, DIÂMETRO INTERNO = 1,50 M, PROFUNDIDADE = 1,35 M, EXCLUINDO TAMPÃO. AF_12/2020_PA</t>
  </si>
  <si>
    <t>BASE PARA POÇO DE VISITA CIRCULAR PARA DRENAGEM, EM CONCRETO PRÉ-MOLDADO, DIÂMETRO INTERNO = 1,20 M, PROFUNDIDADE = 1,60 M, EXCLUINDO TAMPÃO. AF_05/2021_PA</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</si>
  <si>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</si>
  <si>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</si>
  <si>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</si>
  <si>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</si>
  <si>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</si>
  <si>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</si>
  <si>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</si>
  <si>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</si>
  <si>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30 CM ALTURA. AF_06/2016</t>
  </si>
  <si>
    <t>GUIA (MEIO-FIO) E SARJETA CONJUGADOS DE CONCRETO, MOLDADA  IN LOCO  EM TRECHO CURVO COM EXTRUSORA, 65 CM BASE (15 CM BASE DA GUIA + 50 CM BASE DA SARJETA) X 26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</si>
  <si>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</si>
  <si>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</si>
  <si>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t>
  </si>
  <si>
    <t>ASSENTAMENTO DE GUIA (MEIO-FIO) EM TRECHO CURVO, CONFECCIONADA EM CONCRETO PRÉ-FABRICADO, DIMENSÕES 100X15X13X20 CM (COMPRIMENTO X BASE INFERIOR X BASE SUPERIOR X ALTURA), PARA URBANIZAÇÃO INTERNA DE EMPREENDIMENTOS. AF_06/2016</t>
  </si>
  <si>
    <t>ASSENTAMENTO DE GUIA (MEIO-FIO) EM TRECHO RETO, CONFECCIONADA EM CONCRETO PRÉ-FABRICADO, DIMENSÕES 80X08X08X25 CM (COMPRIMENTO X BASE INFERIOR X BASE SUPERIOR X ALTURA), PARA URBANIZAÇÃO INTERNA DE EMPREENDIMENTOS. AF_06/2016</t>
  </si>
  <si>
    <t>ASSENTAMENTO DE GUIA (MEIO-FIO) EM TRECHO CURVO, CONFECCIONADA EM CONCRETO PRÉ-FABRICADO, DIMENSÕES 80X08X08X25 CM (COMPRIMENTO X BASE INFERIOR X BASE SUPERIOR X ALTURA), PARA URBANIZAÇÃO INTERNA DE EMPREENDIMENTOS. AF_06/2016</t>
  </si>
  <si>
    <t>ASSENTAMENTO DE GUIA (MEIO-FIO) EM TRECHO RETO, CONFECCIONADA EM CONCRETO PRÉ-FABRICADO, DIMENSÕES 39X6,5X6,5X19 CM (COMPRIMENTO X BASE INFERIOR X BASE SUPERIOR X ALTURA), PARA DELIMITAÇÃO DE JARDINS, PRAÇAS OU PASSEIOS. AF_05/2016</t>
  </si>
  <si>
    <t>ASSENTAMENTO DE GUIA (MEIO-FIO) EM TRECHO CURVO, CONFECCIONADA EM CONCRETO PRÉ-FABRICADO, DIMENSÕES 39X6,5X6,5X19 CM (COMPRIMENTO X BASE INFERIOR X BASE SUPERIOR X ALTURA), PARA DELIMITAÇÃO DE JARDINS, PRAÇAS OU PASSEIOS. AF_05/2016</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</si>
  <si>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</si>
  <si>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</si>
  <si>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</si>
  <si>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</si>
  <si>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</si>
  <si>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</si>
  <si>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</si>
  <si>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</si>
  <si>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</si>
  <si>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</si>
  <si>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</si>
  <si>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</si>
  <si>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</si>
  <si>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</si>
  <si>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ADUELA/ GALERIA FECHADA PRE-MOLDADA DE CONCRETO ARMADO, SECAO QUADRANGULAR INTERNA DE 1,50 X 1,50 M (L X A), MISULA DE 20 X 20 CM, C = 1,00 M, ESPESSURA MIN = 15 CM, TB-45 E FCK DO CONCRETO = 30 MPA   FORNECIMENTO E ASSENTAMENTO. AF_01/2023</t>
  </si>
  <si>
    <t>ADUELA/ GALERIA FECHADA PRE-MOLDADA DE CONCRETO ARMADO, SECAO QUADRANGULAR INTERNA DE 2,00 X 2,00 M (L X A), MISULA DE 20 X 20 CM, C = 1,00 M, ESPESSURA MIN = 15 CM, TB-45 E FCK DO CONCRETO = 30 MPA   FORNECIMENTO E ASSENTAMENTO. AF_01/2023</t>
  </si>
  <si>
    <t>ADUELA/ GALERIA FECHADA PRE-MOLDADA DE CONCRETO ARMADO, SECAO QUADRANGULAR INTERNA DE 2,50 X 2,50 M (L X A), MISULA DE 20 X 20 CM, C = 1,00 M, ESPESSURA MIN = 15 CM, TB-45 E FCK DO CONCRETO = 30 MPA   FORNECIMENTO E ASSENTAMENTO. AF_01/2023</t>
  </si>
  <si>
    <t>ADUELA/ GALERIA FECHADA PRE-MOLDADA DE CONCRETO ARMADO, SECAO QUADRANGULAR INTERNA DE 3,00 X 3,00 M (L X A), MISULA DE 20 X 20 CM, C = 1,00 M, ESPESSURA MIN = 20 CM, TB-45 E FCK DO CONCRETO = 30 MPA   FORNECIMENTO E ASSENTAMENTO. AF_01/2023</t>
  </si>
  <si>
    <t>APLICAÇÃO DE MANTA GEOTÊXTIL NAS JUNTAS RÍGIDAS DE ADUELAS PRÉ-MOLDADAS DE CONCRETO ARMADO. AF_01/2023</t>
  </si>
  <si>
    <t>FABRICAÇÃO, MONTAGEM E DESMONTAGEM DE FÔRMA PARA BOCA PARA BUEIRO, EM CHAPA DE MADEIRA COMPENSADA RESINADA, E = 17 MM, 2 UTILIZAÇÕES. AF_07/2021</t>
  </si>
  <si>
    <t>ARMAÇÃO DE MURO ALA E MURO TESTA UTILIZANDO AÇO CA-50 DE 6,3 MM - MONTAGEM. AF_07/2021</t>
  </si>
  <si>
    <t>ARMAÇÃO DE MURO ALA E MURO TESTA UTILIZANDO AÇO CA-50 DE 8 MM - MONTAGEM. AF_07/2021</t>
  </si>
  <si>
    <t>ARMAÇÃO DE MURO ALA E MURO TESTA UTILIZANDO AÇO CA-50 DE 10 MM - MONTAGEM. AF_07/2021</t>
  </si>
  <si>
    <t>ARMAÇÃO DE MURO ALA E MURO TESTA UTILIZANDO AÇO CA-50 DE 12,5 MM - MONTAGEM. AF_07/2021</t>
  </si>
  <si>
    <t>ARMAÇÃO DE MURO ALA E MURO TESTA UTILIZANDO AÇO CA-50 DE 16 MM - MONTAGEM. AF_07/2021</t>
  </si>
  <si>
    <t>ARMAÇÃO DE MURO ALA E MURO TESTA UTILIZANDO AÇO CA-50 DE 20 MM - MONTAGEM. AF_07/2021</t>
  </si>
  <si>
    <t>ARMAÇÃO DE SOLEIRA UTILIZANDO AÇO CA-50 DE 6,3 MM - MONTAGEM. AF_07/2021</t>
  </si>
  <si>
    <t>ARMAÇÃO DE SOLEIRA UTILIZANDO AÇO CA-50 DE 8 MM - MONTAGEM. AF_07/2021</t>
  </si>
  <si>
    <t>CONCRETAGEM DE BOCA PARA BUEIRO, FCK = 20 MPA, COM USO DE BOMBA - LANÇAMENTO, ADENSAMENTO E ACABAMENTO. AF_07/2021</t>
  </si>
  <si>
    <t>BOCA PARA BUEIRO SIMPLES TUBULAR D = 40 CM EM CONCRETO, ALAS COM ESCONSIDADE DE 0°, INCLUINDO FÔRMAS E MATERIAIS. AF_07/2021</t>
  </si>
  <si>
    <t>BOCA PARA BUEIRO SIMPLES TUBULAR D = 60 CM EM CONCRETO, ALAS COM ESCONSIDADE DE 0°, INCLUINDO FÔRMAS E MATERIAIS. AF_07/2021</t>
  </si>
  <si>
    <t>BOCA PARA BUEIRO SIMPLES TUBULAR D = 80 CM EM CONCRETO, ALAS COM ESCONSIDADE DE 0°, INCLUINDO FÔRMAS E MATERIAIS. AF_07/2021</t>
  </si>
  <si>
    <t>BOCA PARA BUEIRO SIMPLES TUBULAR D = 100 CM EM CONCRETO, ALAS COM ESCONSIDADE DE 0°, INCLUINDO FÔRMAS E MATERIAIS. AF_07/2021</t>
  </si>
  <si>
    <t>BOCA PARA BUEIRO SIMPLES TUBULAR D = 120 CM EM CONCRETO, ALAS COM ESCONSIDADE DE 0°, INCLUINDO FÔRMAS E MATERIAIS. AF_07/2021</t>
  </si>
  <si>
    <t>BOCA PARA BUEIRO SIMPLES TUBULAR D = 150 CM EM CONCRETO, ALAS COM ESCONSIDADE DE 0°, INCLUINDO FÔRMAS E MATERIAIS. AF_07/2021</t>
  </si>
  <si>
    <t>BOCA PARA BUEIRO DUPLO TUBULAR D = 80 CM EM CONCRETO, ALAS COM ESCONSIDADE DE 0°, INCLUINDO FÔRMAS E MATERIAIS. AF_07/2021</t>
  </si>
  <si>
    <t>BOCA PARA BUEIRO DUPLO TUBULAR D = 100 CM EM CONCRETO, ALAS COM ESCONSIDADE DE 0°, INCLUINDO FÔRMAS E MATERIAIS. AF_07/2021</t>
  </si>
  <si>
    <t>BOCA PARA BUEIRO DUPLO TUBULAR D = 120 CM EM CONCRETO, ALAS COM ESCONSIDADE DE 0°, INCLUINDO FÔRMAS E MATERIAIS. AF_07/2021</t>
  </si>
  <si>
    <t>BOCA PARA BUEIRO DUPLO TUBULAR D = 150 CM EM CONCRETO, ALAS COM ESCONSIDADE DE 0°, INCLUINDO FÔRMAS E MATERIAIS. AF_07/2021</t>
  </si>
  <si>
    <t>BOCA PARA BUEIRO TRIPLO TUBULAR D = 100 CM EM CONCRETO, ALAS COM ESCONSIDADE DE 0°, INCLUINDO FÔRMAS E MATERIAIS. AF_07/2021</t>
  </si>
  <si>
    <t>BOCA PARA BUEIRO TRIPLO TUBULAR D = 120 CM EM CONCRETO, ALAS COM ESCONSIDADE DE 0°, INCLUINDO FÔRMAS E MATERIAIS. AF_07/2021</t>
  </si>
  <si>
    <t>BOCA PARA BUEIRO TRIPLO TUBULAR D = 150 CM EM CONCRETO, ALAS COM ESCONSIDADE DE 0°, INCLUINDO FÔRMAS E MATERIAIS. AF_07/2021</t>
  </si>
  <si>
    <t>BOCA PARA BUEIRO SIMPLES TUBULAR D = 60 CM EM CONCRETO, ALAS COM ESCONSIDADE DE 30°, INCLUINDO FÔRMAS E MATERIAIS. AF_07/2021</t>
  </si>
  <si>
    <t>BOCA PARA BUEIRO SIMPLES TUBULAR D = 80 CM EM CONCRETO, ALAS COM ESCONSIDADE DE 30°, INCLUINDO FÔRMAS E MATERIAIS. AF_07/2021</t>
  </si>
  <si>
    <t>BOCA PARA BUEIRO SIMPLES TUBULAR D = 100 CM EM CONCRETO, ALAS COM ESCONSIDADE DE 30°, INCLUINDO FÔRMAS E MATERIAIS. AF_07/2021</t>
  </si>
  <si>
    <t>BOCA PARA BUEIRO SIMPLES TUBULAR D = 120 CM EM CONCRETO, ALAS COM ESCONSIDADE DE 30°, INCLUINDO FÔRMAS E MATERIAIS. AF_07/2021</t>
  </si>
  <si>
    <t>BOCA PARA BUEIRO SIMPLES TUBULAR D = 150 CM EM CONCRETO, ALAS COM ESCONSIDADE DE 30°, INCLUINDO FÔRMAS E MATERIAIS. AF_07/2021</t>
  </si>
  <si>
    <t>BOCA PARA BUEIRO DUPLO TUBULAR D = 100 CM EM CONCRETO, ALAS COM ESCONSIDADE DE 30°, INCLUINDO FÔRMAS E MATERIAIS. AF_07/2021</t>
  </si>
  <si>
    <t>BOCA PARA BUEIRO DUPLO TUBULAR D = 120 CM EM CONCRETO, ALAS COM ESCONSIDADE DE 30°, INCLUINDO FÔRMAS E MATERIAIS. AF_07/2021</t>
  </si>
  <si>
    <t>BOCA PARA BUEIRO DUPLO TUBULAR D = 150 CM EM CONCRETO, ALAS COM ESCONSIDADE DE 30°, INCLUINDO FÔRMAS E MATERIAIS. AF_07/2021</t>
  </si>
  <si>
    <t>BOCA PARA BUEIRO TRIPLO TUBULAR D = 100 CM EM CONCRETO, ALAS COM ESCONSIDADE DE 30°, INCLUINDO FÔRMAS E MATERIAIS. AF_07/2021</t>
  </si>
  <si>
    <t>BOCA PARA BUEIRO TRIPLO TUBULAR D = 120 CM EM CONCRETO, ALAS COM ESCONSIDADE DE 30°, INCLUINDO FÔRMAS E MATERIAIS. AF_07/2021</t>
  </si>
  <si>
    <t>BOCA PARA BUEIRO TRIPLO TUBULAR D = 150 CM EM CONCRETO, ALAS COM ESCONSIDADE DE 30°, INCLUINDO FÔRMAS E MATERIAIS. AF_07/2021</t>
  </si>
  <si>
    <t>BOCA PARA BUEIRO SIMPLES CELULAR 150 X 150 CM EM CONCRETO, ALAS COM ESCONSIDADE DE 30°, INCLUINDO FÔRMAS E MATERIAIS. AF_07/2021</t>
  </si>
  <si>
    <t>BOCA PARA BUEIRO SIMPLES CELULAR 200 X 200 CM EM CONCRETO, ALAS COM ESCONSIDADE DE 30°, INCLUINDO FÔRMAS E MATERIAIS. AF_07/2021</t>
  </si>
  <si>
    <t>BOCA PARA BUEIRO SIMPLES CELULAR 250 X 250 CM EM CONCRETO, ALAS COM ESCONSIDADE DE 30°, INCLUINDO FÔRMAS E MATERIAIS. AF_07/2021</t>
  </si>
  <si>
    <t>BOCA PARA BUEIRO SIMPLES CELULAR 300 X 300 CM EM CONCRETO, ALAS COM ESCONSIDADE DE 30°, INCLUINDO FÔRMAS E MATERIAIS. AF_07/2021</t>
  </si>
  <si>
    <t>BOCA PARA BUEIRO DUPLO CELULAR 150 X 150 CM EM CONCRETO, ALAS COM ESCONSIDADE DE 30°, INCLUINDO FÔRMAS E MATERIAIS. AF_07/2021</t>
  </si>
  <si>
    <t>BOCA PARA BUEIRO DUPLO CELULAR 200 X 200 CM EM CONCRETO, ALAS COM ESCONSIDADE DE 30°, INCLUINDO FÔRMAS E MATERIAIS. AF_07/2021</t>
  </si>
  <si>
    <t>BOCA PARA BUEIRO DUPLO CELULAR 250 X 250 CM EM CONCRETO, ALAS COM ESCONSIDADE DE 30°, INCLUINDO FÔRMAS E MATERIAIS. AF_07/2021</t>
  </si>
  <si>
    <t>BOCA PARA BUEIRO DUPLO CELULAR 300 X 300 CM EM CONCRETO, ALAS COM ESCONSIDADE DE 30°, INCLUINDO FÔRMAS E MATERIAIS. AF_07/2021</t>
  </si>
  <si>
    <t>BOCA PARA BUEIRO TRIPLO CELULAR 150 X 150 CM EM CONCRETO, ALAS COM ESCONSIDADE DE 30°, INCLUINDO FÔRMAS E MATERIAIS. AF_07/2021</t>
  </si>
  <si>
    <t>BOCA PARA BUEIRO TRIPLO CELULAR 200 X 200 CM EM CONCRETO, ALAS COM ESCONSIDADE DE 30°, INCLUINDO FÔRMAS E MATERIAIS. AF_07/2021</t>
  </si>
  <si>
    <t>BOCA PARA BUEIRO TRIPLO CELULAR 250 X 250 CM EM CONCRETO, ALAS COM ESCONSIDADE DE 30°, INCLUINDO FÔRMAS E MATERIAIS. AF_07/2021</t>
  </si>
  <si>
    <t>BOCA PARA BUEIRO TRIPLO CELULAR 300 X 300 CM EM CONCRETO, ALAS COM ESCONSIDADE DE 30°, INCLUINDO FÔRMAS E MATERIAIS. AF_07/2021</t>
  </si>
  <si>
    <t>BOCA PARA BUEIRO SIMPLES TUBULAR D = 40 CM EM GABIÃO, ALAS COM ESCONSIDADE DE 45°, INCLUINDO FÔRMAS E MATERIAIS. AF_07/2021</t>
  </si>
  <si>
    <t>BOCA PARA BUEIRO SIMPLES TUBULAR D = 60 CM EM GABIÃO, ALAS COM ESCONSIDADE DE 45°, INCLUINDO FÔRMAS E MATERIAIS. AF_07/2021</t>
  </si>
  <si>
    <t>BOCA PARA BUEIRO SIMPLES TUBULAR D = 80 CM EM GABIÃO, ALAS COM ESCONSIDADE DE 45°, INCLUINDO FÔRMAS E MATERIAIS. AF_07/2021</t>
  </si>
  <si>
    <t>BOCA PARA BUEIRO SIMPLES TUBULAR D = 100 CM EM GABIÃO, ALAS COM ESCONSIDADE DE 45°, INCLUINDO FÔRMAS E MATERIAIS. AF_07/2021</t>
  </si>
  <si>
    <t>BOCA PARA BUEIRO SIMPLES TUBULAR D = 120 CM EM GABIÃO, ALAS COM ESCONSIDADE DE 45°, INCLUINDO FÔRMAS E MATERIAIS. AF_07/2021</t>
  </si>
  <si>
    <t>BOCA PARA BUEIRO SIMPLES TUBULAR D = 150 CM EM GABIÃO, ALAS COM ESCONSIDADE DE 45°, INCLUINDO FÔRMAS E MATERIAIS. AF_07/2021</t>
  </si>
  <si>
    <t>BOCA PARA BUEIRO DUPLO TUBULAR D = 40 CM EM GABIÃO, ALAS COM ESCONSIDADE DE 45°, INCLUINDO FÔRMAS E MATERIAIS. AF_07/2021</t>
  </si>
  <si>
    <t>BOCA PARA BUEIRO DUPLO TUBULAR D = 60 CM EM GABIÃO, ALAS COM ESCONSIDADE DE 45°, INCLUINDO FÔRMAS E MATERIAIS. AF_07/2021</t>
  </si>
  <si>
    <t>BOCA PARA BUEIRO DUPLO TUBULAR D = 80 CM EM GABIÃO, ALAS COM ESCONSIDADE DE 45°, INCLUINDO FÔRMAS E MATERIAIS. AF_07/2021</t>
  </si>
  <si>
    <t>BOCA PARA BUEIRO DUPLO TUBULAR D = 100 CM EM GABIÃO, ALAS COM ESCONSIDADE DE 45°, INCLUINDO FÔRMAS E MATERIAIS. AF_07/2021</t>
  </si>
  <si>
    <t>BOCA PARA BUEIRO DUPLO TUBULAR D = 120 CM EM GABIÃO, ALAS COM ESCONSIDADE DE 45°, INCLUINDO FÔRMAS E MATERIAIS. AF_07/2021</t>
  </si>
  <si>
    <t>BOCA PARA BUEIRO DUPLO TUBULAR D = 150 CM EM GABIÃO, ALAS COM ESCONSIDADE DE 45°, INCLUINDO FÔRMAS E MATERIAIS. AF_07/2021</t>
  </si>
  <si>
    <t>BOCA PARA BUEIRO TRIPLO TUBULAR D = 40 CM EM GABIÃO, ALAS COM ESCONSIDADE DE 45°, INCLUINDO FÔRMAS E MATERIAIS. AF_07/2021</t>
  </si>
  <si>
    <t>BOCA PARA BUEIRO TRIPLO TUBULAR D = 60 CM EM GABIÃO, ALAS COM ESCONSIDADE DE 45°, INCLUINDO FÔRMAS E MATERIAIS. AF_07/2021</t>
  </si>
  <si>
    <t>BOCA PARA BUEIRO TRIPLO TUBULAR D = 80 CM EM GABIÃO, ALAS COM ESCONSIDADE DE 45°, INCLUINDO FÔRMAS E MATERIAIS. AF_07/2021</t>
  </si>
  <si>
    <t>BOCA PARA BUEIRO TRIPLO TUBULAR D = 100 CM EM GABIÃO, ALAS COM ESCONSIDADE DE 45°, INCLUINDO FÔRMAS E MATERIAIS. AF_07/2021</t>
  </si>
  <si>
    <t>BOCA PARA BUEIRO TRIPLO TUBULAR D = 120 CM EM GABIÃO, ALAS COM ESCONSIDADE DE 45°, INCLUINDO FÔRMAS E MATERIAIS. AF_07/2021</t>
  </si>
  <si>
    <t>BOCA PARA BUEIRO TRIPLO TUBULAR D = 150 CM EM GABIÃO, ALAS COM ESCONSIDADE DE 45°, INCLUINDO FÔRMAS E MATERIAIS. AF_07/2021</t>
  </si>
  <si>
    <t>BOCA PARA BUEIRO SIMPLES CELULAR 150 X 150 CM EM GABIÃO, ALAS COM ESCONSIDADE DE 45°, INCLUINDO FÔRMAS E MATERIAIS. AF_07/2021</t>
  </si>
  <si>
    <t>BOCA PARA BUEIRO SIMPLES CELULAR 200 X 200 CM EM GABIÃO, ALAS COM ESCONSIDADE DE 45°, INCLUINDO FÔRMAS E MATERIAIS. AF_07/2021</t>
  </si>
  <si>
    <t>BOCA PARA BUEIRO SIMPLES CELULAR 250 X 250 CM EM GABIÃO, ALAS COM ESCONSIDADE DE 45°, INCLUINDO FÔRMAS E MATERIAIS. AF_07/2021</t>
  </si>
  <si>
    <t>BOCA PARA BUEIRO SIMPLES CELULAR 300 X 300 CM EM GABIÃO, ALAS COM ESCONSIDADE DE 45°, INCLUINDO FÔRMAS E MATERIAIS. AF_07/2021</t>
  </si>
  <si>
    <t>BOCA PARA BUEIRO DUPLO CELULAR 150 X 150 CM EM GABIÃO, ALAS COM ESCONSIDADE DE 45°, INCLUINDO FÔRMAS E MATERIAIS. AF_07/2021</t>
  </si>
  <si>
    <t>BOCA PARA BUEIRO DUPLO CELULAR 200 X 200 CM EM GABIÃO, ALAS COM ESCONSIDADE DE 45°, INCLUINDO FÔRMAS E MATERIAIS. AF_07/2021</t>
  </si>
  <si>
    <t>BOCA PARA BUEIRO DUPLO CELULAR 250 X 250 CM EM GABIÃO, ALAS COM ESCONSIDADE DE 45°, INCLUINDO FÔRMAS E MATERIAIS. AF_07/2021</t>
  </si>
  <si>
    <t>BOCA PARA BUEIRO DUPLO CELULAR 300 X 300 CM EM GABIÃO, ALAS COM ESCONSIDADE DE 45°, INCLUINDO FÔRMAS E MATERIAIS. AF_07/2021</t>
  </si>
  <si>
    <t>BOCA PARA BUEIRO TRIPLO CELULAR 150 X 150 CM EM GABIÃO, ALAS COM ESCONSIDADE DE 45°, INCLUINDO FÔRMAS E MATERIAIS. AF_07/2021</t>
  </si>
  <si>
    <t>BOCA PARA BUEIRO TRIPLO CELULAR 200 X 200 CM EM GABIÃO, ALAS COM ESCONSIDADE DE 45°, INCLUINDO FÔRMAS E MATERIAIS. AF_07/2021</t>
  </si>
  <si>
    <t>BOCA PARA BUEIRO TRIPLO CELULAR 250 X 250 CM EM GABIÃO, ALAS COM ESCONSIDADE DE 45°, INCLUINDO FÔRMAS E MATERIAIS. AF_07/2021</t>
  </si>
  <si>
    <t>BOCA PARA BUEIRO TRIPLO CELULAR 300 X 300 CM EM GABIÃO, ALAS COM ESCONSIDADE DE 45°, INCLUINDO FÔRMAS E MATERIAIS. AF_07/2021</t>
  </si>
  <si>
    <t>ESCORAMENTO DE VALA, TIPO PONTALETEAMENTO, COM PROFUNDIDADE DE 0 A 1,5 M, LARGURA MENOR QUE 1,5 M. AF_08/2020</t>
  </si>
  <si>
    <t>ESCORAMENTO DE VALA, TIPO PONTALETEAMENTO, COM PROFUNDIDADE DE 0 A 1,5 M, LARGURA MAIOR OU IGUAL A 1,5 M E MENOR QUE 2,5 M. AF_08/2020</t>
  </si>
  <si>
    <t>ESCORAMENTO DE VALA, TIPO PONTALETEAMENTO, COM PROFUNDIDADE DE 1,5 A 3,0 M, LARGURA MENOR QUE 1,5 M. AF_08/2020</t>
  </si>
  <si>
    <t>ESCORAMENTO DE VALA, TIPO PONTALETEAMENTO, COM PROFUNDIDADE DE 1,5 A 3,0 M, LARGURA MAIOR OU IGUAL A 1,5 M E MENOR QUE 2,5 M. AF_08/2020</t>
  </si>
  <si>
    <t>ESCORAMENTO DE VALA, TIPO PONTALETEAMENTO, COM PROFUNDIDADE DE 3,0 A 4,5 M, LARGURA MENOR QUE 1,5 M. AF_08/2020</t>
  </si>
  <si>
    <t>ESCORAMENTO DE VALA, TIPO PONTALETEAMENTO, COM PROFUNDIDADE DE 3,0 A 4,5 M, LARGURA MAIOR OU IGUAL A 1,5 M E MENOR QUE 2,5 M. AF_08/2020</t>
  </si>
  <si>
    <t>ESCORAMENTO DE VALA, TIPO DESCONTÍNUO, COM PROFUNDIDADE DE 0 A 1,5 M, LARGURA MENOR QUE 1,5 M. AF_08/2020</t>
  </si>
  <si>
    <t>ESCORAMENTO DE VALA, TIPO DESCONTÍNUO, COM PROFUNDIDADE DE 0 A 1,5 M, LARGURA MAIOR OU IGUAL A 1,5 M E MENOR QUE 2,5 M. AF_08/2020</t>
  </si>
  <si>
    <t>ESCORAMENTO DE VALA, TIPO DESCONTÍNUO, COM PROFUNDIDADE DE 1,5 M A 3,0 M, LARGURA MENOR QUE 1,5 M. AF_08/2020</t>
  </si>
  <si>
    <t>ESCORAMENTO DE VALA, TIPO DESCONTÍNUO, COM PROFUNDIDADE DE 1,5 A 3,0 M, LARGURA MAIOR OU IGUAL A 1,5 M E MENOR QUE 2,5 M. AF_08/2020</t>
  </si>
  <si>
    <t>ESCORAMENTO DE VALA, TIPO DESCONTÍNUO, COM PROFUNDIDADE DE 3,0 A 4,5 M, LARGURA MENOR QUE 1,5 M. AF_08/2020</t>
  </si>
  <si>
    <t>ESCORAMENTO DE VALA, TIPO DESCONTÍNUO, COM PROFUNDIDADE DE 3,0 A 4,5 M, LARGURA MAIOR OU IGUAL A 1,5 E MENOR QUE 2,5 M. AF_08/2020</t>
  </si>
  <si>
    <t>ESCORAMENTO DE VALA, TIPO CONTÍNUO, COM PROFUNDIDADE DE 0 A 1,5 M, LARGURA MENOR QUE 1,5 M. AF_08/2020</t>
  </si>
  <si>
    <t>ESCORAMENTO DE VALA, TIPO CONTÍNUO, COM PROFUNDIDADE DE 0 A 1,5 M, LARGURA MAIOR OU IGUAL A 1,5 M E MENOR QUE 2,5 M. AF_08/2020</t>
  </si>
  <si>
    <t>ESCORAMENTO DE VALA, TIPO CONTÍNUO, COM PROFUNDIDADE DE 1,5 M A 3,0 M, LARGURA MENOR QUE 1,5 M. AF_08/2020</t>
  </si>
  <si>
    <t>ESCORAMENTO DE VALA, TIPO CONTÍNUO, COM PROFUNDIDADE DE 1,5 A 3,0 M, LARGURA MAIOR OU IGUAL A 1,5 M E MENOR QUE 2,5 M. AF_08/2020</t>
  </si>
  <si>
    <t>ESCORAMENTO DE VALA, TIPO CONTÍNUO, COM PROFUNDIDADE DE 3,0 A 4,5 M, LARGURA MENOR QUE 1,5 M. AF_08/2020</t>
  </si>
  <si>
    <t>ESCORAMENTO DE VALA, TIPO CONTÍNUO, COM PROFUNDIDADE DE 3,0 A 4,5 M, LARGURA MAIOR OU IGUAL A 1,5 E MENOR QUE 2,5 M. AF_08/2020</t>
  </si>
  <si>
    <t>ESCORAMENTO DE VALA, TIPO CONTÍNUO COM PERFIL METÁLICO "U", COM PROFUNDIDADE DE 0 A 1,5 M, LARGURA MENOR QUE 1,5 M. AF_08/2020</t>
  </si>
  <si>
    <t>ESCORAMENTO DE VALA,TIPO CONTÍNUO COM PERFIL METÁLICO "U", COM PROFUNDIDADE DE 0 A 1,5 M, LARGURA MAIOR OU IGUAL A 1,5 E MENOR QUE 2,5 M. AF_08/2020</t>
  </si>
  <si>
    <t>ESCORAMENTO DE VALA, TIPO CONTÍNUO COM PERFIL METÁLICO "U", COM PROFUNDIDADE DE 1,5 A 3,0 M, LARGURA MENOR QUE 1,5 M. AF_08/2020</t>
  </si>
  <si>
    <t>ESCORAMENTO DE VALA, TIPO CONTÍNUO COM PERFIL METÁLICO "U", COM PROFUNDIDADE DE 1,5 A 3,0 M, LARGURA MAIOR OU IGUAL 1,5 M E MENOR QUE 2,5 M. AF_08/2020</t>
  </si>
  <si>
    <t>ESCORAMENTO DE VALA, TIPO CONTÍNUO COM PERFIL METÁLICO "U", COM PROFUNDIDADE DE 3,0 A 4,5 M, LARGURA MENOR QUE 1,5 M. AF_08/2020</t>
  </si>
  <si>
    <t>ESCORAMENTO DE VALA, TIPO CONTÍNUO COM PERFIL METÁLICO "U", COM PROFUNDIDADE DE 3,0 A 4,5 M, LARGURA MAIOR OU IGUAL A 1,5 M E MENOR QUE 2,5 M. AF_08/2020</t>
  </si>
  <si>
    <t>ESCORAMENTO DE VALA, TIPO BLINDAGEM, COM PROFUNDIDADE DE 0 A 1,5 M, LARGURA MENOR QUE 1,5 M - EXECUÇÃO, NÃO INCLUI MATERIAL. AF_08/2020</t>
  </si>
  <si>
    <t>ESCORAMENTO DE VALA, TIPO BLINDAGEM COM PROFUNDIDADE DE 0 A 1,5 M, LARGURA MAIOR OU IGUAL A 1,5 M E MENOR QUE 2,5 M - EXECUÇÃO, NÃO INCLUI MATERIAL. AF_08/2020</t>
  </si>
  <si>
    <t>ESCORAMENTO DE VALA, TIPO BLINDAGEM, COM PROFUNDIDADE DE 1,5 A 3,0 M, LARGURA MENOR QUE 1,5 M - EXECUÇÃO, NÃO INCLUI MATERIAL. AF_08/2020</t>
  </si>
  <si>
    <t>ESCORAMENTO DE VALA, TIPO BLINDAGEM, COM PROFUNDIDADE DE 1,5 A 3,0 M, LARGURA MAIOR OU IGUAL A 1,5 M E MENOR QUE 2,5 M - EXECUÇÃO, NÃO INCLUI MATERIAL. AF_08/2020</t>
  </si>
  <si>
    <t>ESCORAMENTO DE VALA, TIPO BLINDAGEM, COM PROFUNDIDADE DE 3,0 A 4,5 M, LARGURA MENOR QUE 1,5 M - EXECUÇÃO, NÃO INCLUI MATERIAL. AF_08/2020</t>
  </si>
  <si>
    <t>ESCORAMENTO DE VALA, TIPO BLINDAGEM, COM PROFUNDIDADE DE 3,0 A 4,5 M, LARGURA MAIOR OU IGUAL A 1,5 M E MENOR QUE 2,5 M - EXECUÇÃO, NÃO INCLUI MATERIAL. AF_08/2020</t>
  </si>
  <si>
    <t>KIT DE PORTA-PRONTA DE MADEIRA EM ACABAMENTO MELAMÍNICO BRANCO, FOLHA LEVE OU MÉDIA, 60X210CM, EXCLUSIVE FECHADURA, FIXAÇÃO COM PREENCHIMENTO PARCIAL DE ESPUMA EXPANSIVA - FORNECIMENTO E INSTALAÇÃO. AF_12/2019</t>
  </si>
  <si>
    <t>KIT DE PORTA-PRONTA DE MADEIRA EM ACABAMENTO MELAMÍNICO BRANCO, FOLHA LEVE OU MÉDIA, 70X210CM, EXCLUSIVE FECHADURA, FIXAÇÃO COM PREENCHIMENTO PARCIAL DE ESPUMA EXPANSIVA - FORNECIMENTO E INSTALAÇÃO. AF_12/2019</t>
  </si>
  <si>
    <t>KIT DE PORTA-PRONTA DE MADEIRA EM ACABAMENTO MELAMÍNICO BRANCO, FOLHA LEVE OU MÉDIA, 80X210CM, EXCLUSIVE FECHADURA, FIXAÇÃO COM PREENCHIMENTO PARCIAL DE ESPUMA EXPANSIVA - FORNECIMENTO E INSTALAÇÃO. AF_12/2019</t>
  </si>
  <si>
    <t>KIT DE PORTA-PRONTA DE MADEIRA EM ACABAMENTO MELAMÍNICO BRANCO, FOLHA PESADA OU SUPERPESADA, 80X210CM, FIXAÇÃO COM PREENCHIMENTO PARCIAL DE ESPUMA EXPANSIVA - FORNECIMENTO E INSTALAÇÃO. AF_12/2019</t>
  </si>
  <si>
    <t>KIT DE PORTA-PRONTA DE MADEIRA EM ACABAMENTO MELAMÍNICO BRANCO, FOLHA PESADA OU SUPERPESADA, 90X210CM, FIXAÇÃO COM PREENCHIMENTO TOTAL DE ESPUMA EXPANSIVA - FORNECIMENTO E INSTALAÇÃO. AF_12/2019</t>
  </si>
  <si>
    <t>KIT DE PORTA-PRONTA DE MADEIRA EM ACABAMENTO MELAMÍNICO BRANCO, FOLHA LEVE OU MÉDIA, E BATENTE METÁLICO, 60X210CM, FIXAÇÃO COM ARGAMASSA - FORNECIMENTO E INSTALAÇÃO. AF_12/2019</t>
  </si>
  <si>
    <t>KIT DE PORTA-PRONTA DE MADEIRA EM ACABAMENTO MELAMÍNICO BRANCO, FOLHA LEVE OU MÉDIA, E BATENTE METÁLICO, 70X210CM, FIXAÇÃO COM ARGAMASSA - FORNECIMENTO E INSTALAÇÃO. AF_12/2019</t>
  </si>
  <si>
    <t>KIT DE PORTA-PRONTA DE MADEIRA EM ACABAMENTO MELAMÍNICO BRANCO, FOLHA LEVE OU MÉDIA, E BATENTE METÁLICO, 80X210CM, FIXAÇÃO COM ARGAMASSA - FORNECIMENTO E INSTALAÇÃO. AF_12/2019</t>
  </si>
  <si>
    <t>KIT DE PORTA-PRONTA DE MADEIRA EM ACABAMENTO MELAMÍNICO BRANCO, FOLHA LEVE OU MÉDIA, E BATENTE METÁLICO, 90X210CM, FIXAÇÃO COM ARGAMASSA - FORNECIMENTO E INSTALAÇÃO. AF_12/2019</t>
  </si>
  <si>
    <t>KIT DE PORTA-PRONTA DE MADEIRA EM ACABAMENTO MELAMÍNICO BRANCO, FOLHA PESADA OU SUPERPESADA, E BATENTE METÁLICO, 80X210CM, FIXAÇÃO COM ARGAMASSA - FORNECIMENTO E INSTALAÇÃO. AF_12/2019</t>
  </si>
  <si>
    <t>KIT DE PORTA-PRONTA DE MADEIRA EM ACABAMENTO MELAMÍNICO BRANCO, FOLHA PESADA OU SUPERPESADA, E BATENTE METÁLICO, 90X210CM, FIXAÇÃO COM ARGAMASSA - FORNECIMENTO E INSTALAÇÃO. AF_12/2019</t>
  </si>
  <si>
    <t>BATENTE PARA PORTA DE MADEIRA, PADRÃO MÉDIO - FORNECIMENTO E MONTAGEM. AF_12/2019</t>
  </si>
  <si>
    <t>BATENTE PARA PORTA DE MADEIRA, FIXAÇÃO COM ARGAMASSA, PADRÃO MÉDIO - FORNECIMENTO E INSTALAÇÃO. AF_12/2019</t>
  </si>
  <si>
    <t>PORTA DE MADEIRA PARA PINTURA, SEMI-OCA (LEVE OU MÉDIA), 70X210CM, ESPESSURA DE 3,5CM, INCLUSO DOBRADIÇAS - FORNECIMENTO E INSTALAÇÃO. AF_12/2019</t>
  </si>
  <si>
    <t>PORTA DE MADEIRA PARA PINTURA, SEMI-OCA (LEVE OU MÉDIA), 80X210CM, ESPESSURA DE 3,5CM, INCLUSO DOBRADIÇAS - FORNECIMENTO E INSTALAÇÃO. AF_12/2019</t>
  </si>
  <si>
    <t>PORTA DE MADEIRA PARA PINTURA, SEMI-OCA (LEVE OU MÉDIA), 90X210CM, ESPESSURA DE 3,5CM, INCLUSO DOBRADIÇAS - FORNECIMENTO E INSTALAÇÃO. AF_12/2019</t>
  </si>
  <si>
    <t>PORTA DE MADEIRA PARA PINTURA, SEMI-OCA (PESADA OU SUPERPESADA), 80X210CM, ESPESSURA DE 3,5CM, INCLUSO DOBRADIÇAS - FORNECIMENTO E INSTALAÇÃO. AF_12/2019</t>
  </si>
  <si>
    <t>PORTA DE MADEIRA, MACIÇA (PESADA OU SUPERPESADA), 90X210CM, ESPESSURA DE 3,5CM, INCLUSO DOBRADIÇAS - FORNECIMENTO E INSTALAÇÃO. AF_12/2019</t>
  </si>
  <si>
    <t>FECHADURA DE EMBUTIR PARA PORTA DE BANHEIRO, COMPLETA, ACABAMENTO PADRÃO MÉDIO, INCLUSO EXECUÇÃO DE FURO - FORNECIMENTO E INSTALAÇÃO. AF_12/2019</t>
  </si>
  <si>
    <t>KIT DE PORTA DE MADEIRA PARA PINTURA, SEMI-OCA (LEVE OU MÉDIA), PADRÃO MÉDIO, 60X210CM, ESPESSURA DE 3,5CM, ITENS INCLUSOS: DOBRADIÇAS, MONTAGEM E INSTALAÇÃO DO BATENTE, FECHADURA COM EXECUÇÃO DO FURO - FORNECIMENTO E INSTALAÇÃO. AF_12/2019</t>
  </si>
  <si>
    <t>KIT DE PORTA DE MADEIRA PARA PINTURA, SEMI-OCA (LEVE OU MÉDIA), PADRÃO MÉDIO, 70X210CM, ESPESSURA DE 3,5CM, ITENS INCLUSOS: DOBRADIÇAS, MONTAGEM E INSTALAÇÃO DO BATENTE, FECHADURA COM EXECUÇÃO DO FURO - FORNECIMENTO E INSTALAÇÃO. AF_12/2019</t>
  </si>
  <si>
    <t>KIT DE PORTA DE MADEIRA PARA PINTURA, SEMI-OCA (LEVE OU MÉDIA), PADRÃO MÉDIO, 80X210CM, ESPESSURA DE 3,5CM, ITENS INCLUSOS: DOBRADIÇAS, MONTAGEM E INSTALAÇÃO DO BATENTE, FECHADURA COM EXECUÇÃO DO FURO - FORNECIMENTO E INSTALAÇÃO. AF_12/2019</t>
  </si>
  <si>
    <t>KIT DE PORTA DE MADEIRA PARA PINTURA, SEMI-OCA (LEVE OU MÉDIA), PADRÃO MÉDIO, 90X210CM, ESPESSURA DE 3,5CM, ITENS INCLUSOS: DOBRADIÇAS, MONTAGEM E INSTALAÇÃO DO BATENTE, FECHADURA COM EXECUÇÃO DO FURO - FORNECIMENTO E INSTALAÇÃO. AF_12/2019</t>
  </si>
  <si>
    <t>KIT DE PORTA DE MADEIRA PARA PINTURA, SEMI-OCA (PESADA OU SUPERPESADA), PADRÃO MÉDIO, 80X210CM, ESPESSURA DE 3,5CM, ITENS INCLUSOS: DOBRADIÇAS, MONTAGEM E INSTALAÇÃO DO BATENTE, FECHADURA COM EXECUÇÃO DO FURO - FORNECIMENTO E INSTALAÇÃO. AF_12/2019</t>
  </si>
  <si>
    <t>KIT DE PORTA DE MADEIRA PARA PINTURA, SEMI-OCA (PESADA OU SUPERPESADA), PADRÃO MÉDIO, 90X210CM, ESPESSURA DE 3,5CM, ITENS INCLUSOS: DOBRADIÇAS, MONTAGEM E INSTALAÇÃO DO BATENTE, FECHADURA COM EXECUÇÃO DO FURO - FORNECIMENTO E INSTALAÇÃO. AF_12/2019</t>
  </si>
  <si>
    <t>KIT DE PORTA DE MADEIRA PARA PINTURA, SEMI-OCA (LEVE OU MÉDIA), PADRÃO MÉDIO, 60X210CM, ESPESSURA DE 3,5CM, ITENS INCLUSOS: DOBRADIÇAS, MONTAGEM E INSTALAÇÃO DO BATENTE, SEM FECHADURA - FORNECIMENTO E INSTALAÇÃO. AF_12/2019</t>
  </si>
  <si>
    <t>KIT DE PORTA DE MADEIRA PARA PINTURA, SEMI-OCA (LEVE OU MÉDIA), PADRÃO MÉDIO, 70X210CM, ESPESSURA DE 3,5CM, ITENS INCLUSOS: DOBRADIÇAS, MONTAGEM E INSTALAÇÃO DO BATENTE, SEM FECHADURA - FORNECIMENTO E INSTALAÇÃO. AF_12/2019</t>
  </si>
  <si>
    <t>KIT DE PORTA DE MADEIRA PARA PINTURA, SEMI-OCA (LEVE OU MÉDIA), PADRÃO MÉDIO, 80X210CM, ESPESSURA DE 3,5CM, ITENS INCLUSOS: DOBRADIÇAS, MONTAGEM E INSTALAÇÃO DO BATENTE, SEM FECHADURA - FORNECIMENTO E INSTALAÇÃO. AF_12/2019</t>
  </si>
  <si>
    <t>KIT DE PORTA DE MADEIRA PARA PINTURA, SEMI-OCA (LEVE OU MÉDIA), PADRÃO MÉDIO, 90X210CM, ESPESSURA DE 3,5CM, ITENS INCLUSOS: DOBRADIÇAS, MONTAGEM E INSTALAÇÃO DO BATENTE, SEM FECHADURA - FORNECIMENTO E INSTALAÇÃO. AF_12/2019</t>
  </si>
  <si>
    <t>KIT DE PORTA DE MADEIRA PARA PINTURA, SEMI-OCA (PESADA OU SUPERPESADA), PADRÃO MÉDIO, 80X210CM, ESPESSURA DE 3,5CM, ITENS INCLUSOS: DOBRADIÇAS, MONTAGEM E INSTALAÇÃO DO BATENTE, SEM FECHADURA - FORNECIMENTO E INSTALAÇÃO. AF_12/2019</t>
  </si>
  <si>
    <t>KIT DE PORTA DE MADEIRA PARA PINTURA, SEMI-OCA (PESADA OU SUPERPESADA), PADRÃO MÉDIO, 90X210CM, ESPESSURA DE 3,5CM, ITENS INCLUSOS: DOBRADIÇAS, MONTAGEM E INSTALAÇÃO DO BATENTE, SEM FECHADURA - FORNECIMENTO E INSTALAÇÃO. AF_12/2019</t>
  </si>
  <si>
    <t>PORTA DE MADEIRA PARA VERNIZ, SEMI-OCA (LEVE OU MÉDIA), 60X210CM, ESPESSURA DE 3,5CM, INCLUSO DOBRADIÇAS - FORNECIMENTO E INSTALAÇÃO. AF_12/2019</t>
  </si>
  <si>
    <t>PORTA DE MADEIRA PARA VERNIZ, SEMI-OCA (LEVE OU MÉDIA), 70X210CM, ESPESSURA DE 3,5CM, INCLUSO DOBRADIÇAS - FORNECIMENTO E INSTALAÇÃO. AF_12/2019</t>
  </si>
  <si>
    <t>PORTA DE MADEIRA PARA VERNIZ, SEMI-OCA (LEVE OU MÉDIA), 90X210CM, ESPESSURA DE 3,5CM, INCLUSO DOBRADIÇAS - FORNECIMENTO E INSTALAÇÃO. AF_12/2019</t>
  </si>
  <si>
    <t>KIT DE PORTA DE MADEIRA PARA VERNIZ, SEMI-OCA (LEVE OU MÉDIA), PADRÃO MÉDIO, 60X210CM, ESPESSURA DE 3,5CM, ITENS INCLUSOS: DOBRADIÇAS, MONTAGEM E INSTALAÇÃO DO BATENTE, SEM FECHADURA - FORNECIMENTO E INSTALAÇÃO. AF_12/2019</t>
  </si>
  <si>
    <t>KIT DE PORTA DE MADEIRA PARA VERNIZ, SEMI-OCA (LEVE OU MÉDIA), PADRÃO MÉDIO, 70X210CM, ESPESSURA DE 3,5CM, ITENS INCLUSOS: DOBRADIÇAS, MONTAGEM E INSTALAÇÃO DO BATENTE, SEM FECHADURA - FORNECIMENTO E INSTALAÇÃO. AF_12/2019</t>
  </si>
  <si>
    <t>KIT DE PORTA DE MADEIRA PARA VERNIZ, SEMI-OCA (LEVE OU MÉDIA), PADRÃO MÉDIO, 80X210CM, ESPESSURA DE 3,5CM, ITENS INCLUSOS: DOBRADIÇAS, MONTAGEM E INSTALAÇÃO DO BATENTE, SEM FECHADURA - FORNECIMENTO E INSTALAÇÃO. AF_12/2019</t>
  </si>
  <si>
    <t>KIT DE PORTA DE MADEIRA PARA VERNIZ, SEMI-OCA (LEVE OU MÉDIA), PADRÃO MÉDIO, 90X210CM, ESPESSURA DE 3,5CM, ITENS INCLUSOS: DOBRADIÇAS, MONTAGEM E INSTALAÇÃO DO BATENTE, SEM FECHADURA - FORNECIMENTO E INSTALAÇÃO. AF_12/2019</t>
  </si>
  <si>
    <t>BATENTE PARA PORTA DE MADEIRA, PADRÃO POPULAR - FORNECIMENTO E MONTAGEM. AF_12/2019</t>
  </si>
  <si>
    <t>PORTA DE MADEIRA FRISADA, SEMI-OCA (LEVE OU MÉDIA), 60X210CM, ESPESSURA DE 3CM, INCLUSO DOBRADIÇAS - FORNECIMENTO E INSTALAÇÃO. AF_12/2019</t>
  </si>
  <si>
    <t>PORTA DE MADEIRA FRISADA, SEMI-OCA (LEVE OU MÉDIA), 70X210CM, ESPESSURA DE 3CM, INCLUSO DOBRADIÇAS - FORNECIMENTO E INSTALAÇÃO. AF_12/2019</t>
  </si>
  <si>
    <t>PORTA DE MADEIRA FRISADA, SEMI-OCA (LEVE OU MÉDIA), 80X210CM, ESPESSURA DE 3,5CM, INCLUSO DOBRADIÇAS - FORNECIMENTO E INSTALAÇÃO. AF_12/2019</t>
  </si>
  <si>
    <t>PORTA DE MADEIRA TIPO VENEZIANA, 80X210CM, ESPESSURA DE 3CM, INCLUSO DOBRADIÇAS - FORNECIMENTO E INSTALAÇÃO. AF_12/2019</t>
  </si>
  <si>
    <t>PORTA DE MADEIRA, TIPO MEXICANA, MACIÇA (PESADA OU SUPERPESADA), 80X210CM, ESPESSURA DE 3,5CM, INCLUSO DOBRADIÇAS - FORNECIMENTO E INSTALAÇÃO. AF_12/2019</t>
  </si>
  <si>
    <t>FECHADURA DE EMBUTIR COM CILINDRO, EXTERNA, COMPLETA, ACABAMENTO PADRÃO POPULAR, INCLUSO EXECUÇÃO DE FURO - FORNECIMENTO E INSTALAÇÃO. AF_12/2019</t>
  </si>
  <si>
    <t>FECHADURA DE EMBUTIR PARA PORTA DE BANHEIRO, COMPLETA, ACABAMENTO PADRÃO POPULAR, INCLUSO EXECUÇÃO DE FURO - FORNECIMENTO E INSTALAÇÃO. AF_12/2019</t>
  </si>
  <si>
    <t>FECHADURA DE EMBUTIR PARA PORTAS INTERNAS, COMPLETA, ACABAMENTO PADRÃO POPULAR, COM EXECUÇÃO DE FURO - FORNECIMENTO E INSTALAÇÃO. AF_12/2019</t>
  </si>
  <si>
    <t>KIT DE PORTA DE MADEIRA PARA PINTURA, SEMI-OCA (LEVE OU MÉDIA), PADRÃO POPULAR, 60X210CM, ESPESSURA DE 3,5CM, ITENS INCLUSOS: DOBRADIÇAS, MONTAGEM E INSTALAÇÃO DO BATENTE, FECHADURA COM EXECUÇÃO DO FURO - FORNECIMENTO E INSTALAÇÃO. AF_12/2019</t>
  </si>
  <si>
    <t>KIT DE PORTA DE MADEIRA PARA PINTURA, SEMI-OCA (LEVE OU MÉDIA), PADRÃO POPULAR, 70X210CM, ESPESSURA DE 3,5CM, ITENS INCLUSOS: DOBRADIÇAS, MONTAGEM E INSTALAÇÃO DO BATENTE, FECHADURA COM EXECUÇÃO DO FURO - FORNECIMENTO E INSTALAÇÃO. AF_12/2019</t>
  </si>
  <si>
    <t>KIT DE PORTA DE MADEIRA PARA PINTURA, SEMI-OCA (LEVE OU MÉDIA), PADRÃO POPULAR, 80X210CM, ESPESSURA DE 3,5CM, ITENS INCLUSOS: DOBRADIÇAS, MONTAGEM E INSTALAÇÃO DO BATENTE, FECHADURA COM EXECUÇÃO DO FURO - FORNECIMENTO E INSTALAÇÃO. AF_12/2019</t>
  </si>
  <si>
    <t>KIT DE PORTA DE MADEIRA PARA PINTURA, SEMI-OCA (LEVE OU MÉDIA), PADRÃO POPULAR, 90X210CM, ESPESSURA DE 3,5CM, ITENS INCLUSOS: DOBRADIÇAS, MONTAGEM E INSTALAÇÃO DO BATENTE, FECHADURA COM EXECUÇÃO DO FURO - FORNECIMENTO E INSTALAÇÃO. AF_12/2019</t>
  </si>
  <si>
    <t>KIT DE PORTA DE MADEIRA PARA PINTURA, SEMI-OCA (PESADA OU SUPERPESADA), PADRÃO POPULAR, 80X210CM, ESPESSURA DE 3,5CM, ITENS INCLUSOS: DOBRADIÇAS, MONTAGEM E INSTALAÇÃO DO BATENTE, FECHADURA COM EXECUÇÃO DO FURO - FORNECIMENTO E INSTALAÇÃO. AF_12/2019</t>
  </si>
  <si>
    <t>KIT DE PORTA DE MADEIRA PARA PINTURA, SEMI-OCA (PESADA OU SUPERPESADA), PADRÃO POPULAR, 90X210CM, ESPESSURA DE 3,5CM, ITENS INCLUSOS: DOBRADIÇAS, MONTAGEM E INSTALAÇÃO DO BATENTE, FECHADURA COM EXECUÇÃO DO FURO - FORNECIMENTO E INSTALAÇÃO. AF_12/2019</t>
  </si>
  <si>
    <t>KIT DE PORTA DE MADEIRA PARA PINTURA, SEMI-OCA (LEVE OU MÉDIA), PADRÃO POPULAR, 60X210CM, ESPESSURA DE 3,5CM, ITENS INCLUSOS: DOBRADIÇAS, MONTAGEM E INSTALAÇÃO DO BATENTE, SEM FECHADURA - FORNECIMENTO E INSTALAÇÃO. AF_12/2019</t>
  </si>
  <si>
    <t>KIT DE PORTA DE MADEIRA PARA PINTURA, SEMI-OCA (LEVE OU MÉDIA), PADRÃO POPULAR, 70X210CM, ESPESSURA DE 3,5CM, ITENS INCLUSOS: DOBRADIÇAS, MONTAGEM E INSTALAÇÃO DO BATENTE, SEM FECHADURA - FORNECIMENTO E INSTALAÇÃO. AF_12/2019</t>
  </si>
  <si>
    <t>KIT DE PORTA DE MADEIRA PARA PINTURA, SEMI-OCA (LEVE OU MÉDIA), PADRÃO POPULAR, 80X210CM, ESPESSURA DE 3,5CM, ITENS INCLUSOS: DOBRADIÇAS, MONTAGEM E INSTALAÇÃO DO BATENTE, SEM FECHADURA - FORNECIMENTO E INSTALAÇÃO. AF_12/2019</t>
  </si>
  <si>
    <t>KIT DE PORTA DE MADEIRA PARA PINTURA, SEMI-OCA (LEVE OU MÉDIA), PADRÃO POPULAR, 90X210CM, ESPESSURA DE 3,5CM, ITENS INCLUSOS: DOBRADIÇAS, MONTAGEM E INSTALAÇÃO DO BATENTE, SEM FECHADURA - FORNECIMENTO E INSTALAÇÃO. AF_12/2019</t>
  </si>
  <si>
    <t>KIT DE PORTA DE MADEIRA PARA PINTURA, SEMI-OCA (PESADA OU SUPERPESADA), PADRÃO POPULAR, 80X210CM, ESPESSURA DE 3,5CM, ITENS INCLUSOS: DOBRADIÇAS, MONTAGEM E INSTALAÇÃO DO BATENTE, SEM FECHADURA - FORNECIMENTO E INSTALAÇÃO. AF_12/2019</t>
  </si>
  <si>
    <t>KIT DE PORTA DE MADEIRA PARA PINTURA, SEMI-OCA (PESADA OU SUPERPESADA), PADRÃO POPULAR, 90X210CM, ESPESSURA DE 3,5CM, ITENS INCLUSOS: DOBRADIÇAS, MONTAGEM E INSTALAÇÃO DO BATENTE, SEM FECHADURA - FORNECIMENTO E INSTALAÇÃO. AF_12/2019</t>
  </si>
  <si>
    <t>KIT DE PORTA DE MADEIRA PARA VERNIZ, SEMI-OCA (LEVE OU MÉDIA), PADRÃO POPULAR, 60X210CM, ESPESSURA DE 3,5CM, ITENS INCLUSOS: DOBRADIÇAS, MONTAGEM E INSTALAÇÃO DO BATENTE, SEM FECHADURA - FORNECIMENTO E INSTALAÇÃO. AF_12/2019</t>
  </si>
  <si>
    <t>KIT DE PORTA DE MADEIRA PARA VERNIZ, SEMI-OCA (LEVE OU MÉDIA), PADRÃO POPULAR, 70X210CM, ESPESSURA DE 3,5CM, ITENS INCLUSOS: DOBRADIÇAS, MONTAGEM E INSTALAÇÃO DO BATENTE, SEM FECHADURA - FORNECIMENTO E INSTALAÇÃO. AF_12/2019</t>
  </si>
  <si>
    <t>KIT DE PORTA DE MADEIRA PARA VERNIZ, SEMI-OCA (LEVE OU MÉDIA), PADRÃO POPULAR, 80X210CM, ESPESSURA DE 3,5CM, ITENS INCLUSOS: DOBRADIÇAS, MONTAGEM E INSTALAÇÃO DO BATENTE, SEM FECHADURA - FORNECIMENTO E INSTALAÇÃO. AF_12/2019</t>
  </si>
  <si>
    <t>KIT DE PORTA DE MADEIRA PARA VERNIZ, SEMI-OCA (LEVE OU MÉDIA), PADRÃO POPULAR, 90X210CM, ESPESSURA DE 3,5CM, ITENS INCLUSOS: DOBRADIÇAS, MONTAGEM E INSTALAÇÃO DO BATENTE, SEM FECHADURA - FORNECIMENTO E INSTALAÇÃO. AF_12/2019</t>
  </si>
  <si>
    <t>KIT DE PORTA DE MADEIRA FRISADA, SEMI-OCA (LEVE OU MÉDIA), PADRÃO MÉDIO 60X210CM, ESPESSURA DE 3CM, ITENS INCLUSOS: DOBRADIÇAS, MONTAGEM E INSTALAÇÃO DO BATENTE, SEM FECHADURA - FORNECIMENTO E INSTALAÇÃO. AF_12/2019</t>
  </si>
  <si>
    <t>KIT DE PORTA DE MADEIRA FRISADA, SEMI-OCA (LEVE OU MÉDIA), PADRÃO POPULAR, 60X210CM, ESPESSURA DE 3CM, ITENS INCLUSOS: DOBRADIÇAS, MONTAGEM E INSTALAÇÃO DO BATENTE, SEM FECHADURA - FORNECIMENTO E INSTALAÇÃO. AF_12/2019</t>
  </si>
  <si>
    <t>KIT DE PORTA DE MADEIRA FRISADA, SEMI-OCA (LEVE OU MÉDIA), PADRÃO MÉDIO, 70X210CM, ESPESSURA DE 3CM, ITENS INCLUSOS: DOBRADIÇAS, MONTAGEM E INSTALAÇÃO DO BATENTE, SEM FECHADURA - FORNECIMENTO E INSTALAÇÃO. AF_12/2019</t>
  </si>
  <si>
    <t>KIT DE PORTA DE MADEIRA FRISADA, SEMI-OCA (LEVE OU MÉDIA), PADRÃO POPULAR, 70X210CM, ESPESSURA DE 3CM, ITENS INCLUSOS: DOBRADIÇAS, MONTAGEM E INSTALAÇÃO DO BATENTE, SEM FECHADURA - FORNECIMENTO E INSTALAÇÃO. AF_12/2019</t>
  </si>
  <si>
    <t>KIT DE PORTA DE MADEIRA FRISADA, SEMI-OCA (LEVE OU MÉDIA), PADRÃO MÉDIO, 80X210CM, ESPESSURA DE 3,5CM, ITENS INCLUSOS: DOBRADIÇAS, MONTAGEM E INSTALAÇÃO DO BATENTE, SEM FECHADURA - FORNECIMENTO E INSTALAÇÃO. AF_12/2019</t>
  </si>
  <si>
    <t>KIT DE PORTA DE MADEIRA FRISADA, SEMI-OCA (LEVE OU MÉDIA), PADRÃO POPULAR, 80X210CM, ESPESSURA DE 3,5CM, ITENS INCLUSOS: DOBRADIÇAS, MONTAGEM E INSTALAÇÃO DO BATENTE, SEM FECHADURA - FORNECIMENTO E INSTALAÇÃO. AF_12/2019</t>
  </si>
  <si>
    <t>KIT DE PORTA DE MADEIRA TIPO VENEZIANA, PADRÃO MÉDIO, 80X210CM, ESPESSURA DE 3CM, ITENS INCLUSOS: DOBRADIÇAS, MONTAGEM E INSTALAÇÃO DO BATENTE, SEM FECHADURA - FORNECIMENTO E INSTALAÇÃO. AF_12/2019</t>
  </si>
  <si>
    <t>KIT DE PORTA DE MADEIRA TIPO VENEZIANA, PADRÃO POPULAR, 80X210CM, ESPESSURA DE 3CM, ITENS INCLUSOS: DOBRADIÇAS, MONTAGEM E INSTALAÇÃO DO BATENTE, SEM FECHADURA - FORNECIMENTO E INSTALAÇÃO. AF_12/2019</t>
  </si>
  <si>
    <t>KIT DE PORTA DE MADEIRA TIPO MEXICANA, MACIÇA (PESADA OU SUPERPESADA), PADRÃO MÉDIO, 80X210CM, ESPESSURA DE 3CM, ITENS INCLUSOS: DOBRADIÇAS, MONTAGEM E INSTALAÇÃO DO BATENTE, SEM FECHADURA - FORNECIMENTO E INSTALAÇÃO. AF_12/2019</t>
  </si>
  <si>
    <t>KIT DE PORTA DE MADEIRA TIPO MEXICANA, MACIÇA (PESADA OU SUPERPESADA), PADRÃO POPULAR, 80X210CM, ESPESSURA DE 3CM, ITENS INCLUSOS: DOBRADIÇAS, MONTAGEM E INSTALAÇÃO DO BATENTE, SEM FECHADURA - FORNECIMENTO E INSTALAÇÃO. AF_12/2019</t>
  </si>
  <si>
    <t>ALIZAR DE 5X1,5CM PARA PORTA FIXADO COM PREGOS, PADRÃO MÉDIO - FORNECIMENTO E INSTALAÇÃO. AF_12/2019</t>
  </si>
  <si>
    <t>ALIZAR DE 5X1,5CM PARA PORTA FIXADO COM PREGOS, PADRÃO POPULAR - FORNECIMENTO E INSTALAÇÃO. AF_12/2019</t>
  </si>
  <si>
    <t>KIT DE PORTA-PRONTA DE MADEIRA EM ACABAMENTO MELAMÍNICO BRANCO, FOLHA LEVE OU MÉDIA, 90X210, EXCLUSIVE FECHADURA, FIXAÇÃO COM PREENCHIMENTO TOTAL DE ESPUMA EXPANSIVA - FORNECIMENTO E INSTALAÇÃO. AF_12/2019</t>
  </si>
  <si>
    <t>BATENTE PARA PORTA COM BANDEIRA, FIXAÇÃO COM PARAFUSO E BUCHA. AF_12/2019</t>
  </si>
  <si>
    <t>KIT DE PORTA DE MADEIRA PARA VERNIZ, SEMI-OCA (LEVE OU MÉDIA), PADRÃO MÉDIO, 60X210CM, ESPESSURA DE 3,5CM, ITENS INCLUSOS: DOBRADIÇAS, MONTAGEM E INSTALAÇÃO DE BATENTE, FECHADURA COM EXECUÇÃO DO FURO - FORNECIMENTO E INSTALAÇÃO. AF_12/2019</t>
  </si>
  <si>
    <t>KIT DE PORTA DE MADEIRA PARA VERNIZ, SEMI-OCA (LEVE OU MÉDIA), PADRÃO POPULAR, 60X210CM, ESPESSURA DE 3,5CM, ITENS INCLUSOS: DOBRADIÇAS, MONTAGEM E INSTALAÇÃO DE BATENTE, FECHADURA COM EXECUÇÃO DO FURO - FORNECIMENTO E INSTALAÇÃO. AF_12/2019</t>
  </si>
  <si>
    <t>KIT DE PORTA DE MADEIRA PARA VERNIZ, SEMI-OCA (LEVE OU MÉDIA), PADRÃO MÉDIO, 70X210CM, ESPESSURA DE 3,5CM, ITENS INCLUSOS: DOBRADIÇAS, MONTAGEM E INSTALAÇÃO DE BATENTE, FECHADURA COM EXECUÇÃO DO FURO - FORNECIMENTO E INSTALAÇÃO. AF_12/2019</t>
  </si>
  <si>
    <t>KIT DE PORTA DE MADEIRA FRISADA, SEMI-OCA (LEVE OU MÉDIA), PADRÃO MÉDIO, 70X210CM, ESPESSURA DE 3CM, ITENS INCLUSOS: DOBRADIÇAS, MONTAGEM E INSTALAÇÃO DE BATENTE, FECHADURA COM EXECUÇÃO DO FURO - FORNECIMENTO E INSTALAÇÃO. AF_12/2019</t>
  </si>
  <si>
    <t>KIT DE PORTA DE MADEIRA FRISADA, SEMI-OCA (LEVE OU MÉDIA), PADRÃO POPULAR, 70X210CM, ESPESSURA DE 3CM, ITENS INCLUSOS: DOBRADIÇAS, MONTAGEM E INSTALAÇÃO DE BATENTE, FECHADURA COM EXECUÇÃO DO FURO - FORNECIMENTO E INSTALAÇÃO. AF_12/2019</t>
  </si>
  <si>
    <t>KIT DE PORTA DE MADEIRA PARA VERNIZ, SEMI-OCA (LEVE OU MÉDIA), PADRÃO MÉDIO, 80X210CM, ESPESSURA DE 3,5CM, ITENS INCLUSOS: DOBRADIÇAS, MONTAGEM E INSTALAÇÃO DE BATENTE, FECHADURA COM EXECUÇÃO DO FURO - FORNECIMENTO E INSTALAÇÃO. AF_12/2019</t>
  </si>
  <si>
    <t>KIT DE PORTA DE MADEIRA PARA VERNIZ, SEMI-OCA (LEVE OU MÉDIA), PADRÃO POPULAR, 80X210CM, ESPESSURA DE 3,5CM, ITENS INCLUSOS: DOBRADIÇAS, MONTAGEM E INSTALAÇÃO DE BATENTE, FECHADURA COM EXECUÇÃO DO FURO - FORNECIMENTO E INSTALAÇÃO. AF_12/2019</t>
  </si>
  <si>
    <t>KIT DE PORTA DE MADEIRA PARA VERNIZ, SEMI-OCA (LEVE OU MÉDIA), PADRÃO MÉDIO, 90X210CM, ESPESSURA DE 3,5CM, ITENS INCLUSOS: DOBRADIÇAS, MONTAGEM E INSTALAÇÃO DE BATENTE, FECHADURA COM EXECUÇÃO DO FURO - FORNECIMENTO E INSTALAÇÃO. AF_12/2019</t>
  </si>
  <si>
    <t>KIT DE PORTA DE MADEIRA PARA VERNIZ, SEMI-OCA (LEVE OU MÉDIA), PADRÃO POPULAR, 90X210CM, ESPESSURA DE 3CM, ITENS INCLUSOS: DOBRADIÇAS, MONTAGEM E INSTALAÇÃO DE BATENTE, FECHADURA COM EXECUÇÃO DO FURO - FORNECIMENTO E INSTALAÇÃO. AF_12/2019</t>
  </si>
  <si>
    <t>KIT DE PORTA DE MADEIRA FRISADA, SEMI-OCA (LEVE OU MÉDIA), PADRÃO MÉDIO, 60X210CM, ESPESSURA DE 3,5CM, ITENS INCLUSOS: DOBRADIÇAS, MONTAGEM E INSTALAÇÃO DE BATENTE, FECHADURA COM EXECUÇÃO DO FURO - FORNECIMENTO E INSTALAÇÃO. AF_12/2019</t>
  </si>
  <si>
    <t>KIT DE PORTA DE MADEIRA FRISADA, SEMI-OCA (LEVE OU MÉDIA), PADRÃO POPULAR, 60X210CM, ESPESSURA DE 3CM, ITENS INCLUSOS: DOBRADIÇAS, MONTAGEM E INSTALAÇÃO DE BATENTE, FECHADURA COM EXECUÇÃO DO FURO - FORNECIMENTO E INSTALAÇÃO. AF_12/2019</t>
  </si>
  <si>
    <t>KIT DE PORTA DE MADEIRA FRISADA, SEMI-OCA (LEVE OU MÉDIA), PADRÃO MÉDIO, 80X210CM, ESPESSURA DE 3,5CM, ITENS INCLUSOS: DOBRADIÇAS, MONTAGEM E INSTALAÇÃO DE BATENTE, FECHADURA COM EXECUÇÃO DO FURO - FORNECIMENTO E INSTALAÇÃO. AF_12/2019</t>
  </si>
  <si>
    <t>KIT DE PORTA DE MADEIRA FRISADA, SEMI-OCA (LEVE OU MÉDIA), PADRÃO POPULAR, 80X210CM, ESPESSURA DE 3,5CM, ITENS INCLUSOS: DOBRADIÇAS, MONTAGEM E INSTALAÇÃO DE BATENTE, FECHADURA COM EXECUÇÃO DO FURO - FORNECIMENTO E INSTALAÇÃO. AF_12/2019</t>
  </si>
  <si>
    <t>KIT DE PORTA DE MADEIRA TIPO VENEZIANA, 80X210CM (ESPESSURA DE 3CM), PADRÃO MÉDIO, ITENS INCLUSOS: DOBRADIÇAS, MONTAGEM E INSTALAÇÃO DE BATENTE, FECHADURA COM EXECUÇÃO DO FURO - FORNECIMENTO E INSTALAÇÃO. AF_12/2019</t>
  </si>
  <si>
    <t>KIT DE PORTA DE MADEIRA TIPO VENEZIANA, 80X210CM (ESPESSURA DE 3CM), PADRÃO POPULAR, ITENS INCLUSOS: DOBRADIÇAS, MONTAGEM E INSTALAÇÃO DE BATENTE, FECHADURA COM EXECUÇÃO DO FURO - FORNECIMENTO E INSTALAÇÃO. AF_12/2019</t>
  </si>
  <si>
    <t>KIT DE PORTA DE MADEIRA TIPO MEXICANA, MACIÇA (PESADA OU SUPERPESADA), PADRÃO MÉDIO, 80X210CM, ESPESSURA DE 3,5CM, ITENS INCLUSOS: DOBRADIÇAS, MONTAGEM E INSTALAÇÃO DE BATENTE, FECHADURA COM EXECUÇÃO DO FURO - FORNECIMENTO E INSTALAÇÃO. AF_12/2019</t>
  </si>
  <si>
    <t>KIT DE PORTA DE MADEIRA TIPO MEXICANA, MACIÇA (PESADA OU SUPERPESADA), PADRÃO POPULAR, 80X210CM, ESPESSURA DE 3,5CM, ITENS INCLUSOS: DOBRADIÇAS, MONTAGEM E INSTALAÇÃO DE BATENTE, FECHADURA COM EXECUÇÃO DO FURO - FORNECIMENTO E INSTALAÇÃO. AF_12/2019</t>
  </si>
  <si>
    <t>RECOLOCAÇÃO DE FOLHAS DE PORTA DE MADEIRA LEVE OU MÉDIA DE 60CM DE LARGURA, CONSIDERANDO REAPROVEITAMENTO DO MATERIAL. AF_12/2019</t>
  </si>
  <si>
    <t>RECOLOCAÇÃO DE FOLHAS DE PORTA DE MADEIRA LEVE OU MÉDIA DE 70CM DE LARGURA, CONSIDERANDO REAPROVEITAMENTO DO MATERIAL. AF_12/2019</t>
  </si>
  <si>
    <t>RECOLOCAÇÃO DE FOLHAS DE PORTA DE MADEIRA LEVE OU MÉDIA DE 80CM DE LARGURA, CONSIDERANDO REAPROVEITAMENTO DO MATERIAL. AF_12/2019</t>
  </si>
  <si>
    <t>RECOLOCAÇÃO DE FOLHAS DE PORTA DE MADEIRA LEVE OU MÉDIA DE 90CM DE LARGURA, CONSIDERANDO REAPROVEITAMENTO DO MATERIAL. AF_12/2019</t>
  </si>
  <si>
    <t>RECOLOCAÇÃO DE FOLHAS DE PORTA DE MADEIRA PESADA OU SUPERPESADA DE 80CM DE LARGURA, CONSIDERANDO REAPROVEITAMENTO DO MATERIAL. AF_12/2019</t>
  </si>
  <si>
    <t>PORTA DE MADEIRA COMPENSADA LISA PARA PINTURA, 120X210X3,5CM, 2 FOLHAS, INCLUSO ADUELA 2A, ALIZAR 2A E DOBRADIÇAS. AF_12/2019</t>
  </si>
  <si>
    <t>KIT DE PORTA DE MADEIRA PARA VERNIZ, SEMI-OCA (LEVE OU MÉDIA), PADRÃO POPULAR, 70X210CM, ESPESSURA DE 3,5CM, ITENS INCLUSOS: DOBRADIÇAS, MONTAGEM E INSTALAÇÃO DE BATENTE, FECHADURA COM EXECUÇÃO DO FURO - FORNECIMENTO E INSTALAÇÃO. AF_12/2019</t>
  </si>
  <si>
    <t>JANELA DE MADEIRA - CEDRINHO/ANGELIM OU EQUIVALENTE DA REGIÃO - DE ABRIR COM 4 FOLHAS (2 VENEZIANAS E 2 GUILHOTINAS PARA VIDRO), COM BATENTE, ALIZAR E FERRAGENS. EXCLUSIVE VIDROS, ACABAMENTO E CONTRAMARCO. FORNECIMENTO E INSTALAÇÃO. AF_12/2019</t>
  </si>
  <si>
    <t>JANELA DE MADEIRA (PINUS/EUCALIPTO OU EQUIV.) DE ABRIR COM 4 FOLHAS (2 VENEZIANAS E 2 GUILHOTINAS PARA VIDRO), COM BATENTE, ALIZAR E FERRAGENS. EXCLUSIVE VIDROS, ACABAMENTO E CONTRAMARCO. FORNECIMENTO E INSTALAÇÃO. AF_12/2019</t>
  </si>
  <si>
    <t>JANELA DE MADEIRA (IMBUIA/CEDRO OU EQUIV.) DE ABRIR COM 4 FOLHAS (2 VENEZIANAS E 2 GUILHOTINAS PARA VIDRO), COM BATENTE, ALIZAR E FERRAGENS. EXCLUSIVE VIDROS, ACABAMENTO E CONTRAMARCO. FORNECIMENTO E INSTALAÇÃO. AF_12/2019</t>
  </si>
  <si>
    <t>JANELA DE MADEIRA (CEDRINHO/ANGELIM OU EQUIV.) TIPO MAXIM-AR, PARA VIDRO, COM BATENTE, ALIZAR E FERRAGENS. EXCLUSIVE VIDRO, ACABAMENTO E CONTRAMARCO. FORNECIMENTO E INSTALAÇÃO. AF_12/2019</t>
  </si>
  <si>
    <t>JANELA DE MADEIRA (PINUS/EUCALIPTO OU EQUIV.) TIPO BASCULANTE COM 2 FOLHAS PARA VIDRO, COM BATENTE, ALIZAR E FERRAGENS. EXCLUSIVE VIDROS, ACABAMENTO E CONTRAMARCO. FORNECIMENTO E INSTALAÇÃO. AF_12/2019</t>
  </si>
  <si>
    <t>JANELA DE MADEIRA (CEDRINHO/ANGELIM OU EQUIV.) DE CORRER COM 6 FOLHAS (2 VENEZ. FIXAS, 2 VENEZ. DE CORRER E 2 DE CORRER PARA VIDRO), COM BATENTE, ALIZAR E FERRAGENS. EXCLUSIVE VIDROS, ACABAMENTO E CONTRAMARCO. FORNECIMENTO E INSTALAÇÃO. AF_12/2019</t>
  </si>
  <si>
    <t>JANELA DE MADEIRA (IMBUIA/CEDRO OU EQUIV) DE CORRER COM 6 FOLHAS (2 VENEZIANAS FIXAS, 2 VENEZIANAS DE CORRER E 2 DE CORRER PARA VIDRO), COM BATENTE, ALIZAR E FERRAGENS. EXCLUSIVE VIDROS, ACABAMENTO E CONTRAMARCO. FORNECIMENTO E INSTALAÇÃO. AF_12/2019</t>
  </si>
  <si>
    <t>JANELA DE MADEIRA (PINUS/EUCALIPTO OU EQUIV.) DE CORRER COM 6 FOLHAS (2 VENEZ. FIXAS, 2 VENEZ. DE CORRER E 2 DE CORRER PARA VIDRO), COM BATENTE, ALIZAR E FERRAGENS. EXCLUSIVE VIDROS, ACABAMENTO E CONTRAMARCO. FORNECIMENTO EINSTALAÇÃO. AF_12/2019</t>
  </si>
  <si>
    <t>PORTA DE FERRO, DE ABRIR, TIPO GRADE COM CHAPA, COM GUARNIÇÕES. AF_12/2019</t>
  </si>
  <si>
    <t>JANELA DE AÇO TIPO BASCULANTE PARA VIDROS, COM BATENTE, FERRAGENS E PINTURA ANTICORROSIVA. EXCLUSIVE VIDROS, ACABAMENTO, ALIZAR E CONTRAMARCO. FORNECIMENTO E INSTALAÇÃO. AF_12/2019</t>
  </si>
  <si>
    <t>JANELA DE AÇO DE CORRER COM 4 FOLHAS PARA VIDRO, COM BATENTE, FERRAGENS E PINTURA ANTICORROSIVA. EXCLUSIVE VIDROS, ALIZAR E CONTRAMARCO. FORNECIMENTO E INSTALAÇÃO. AF_12/2019</t>
  </si>
  <si>
    <t>CONTRAMARCO DE AÇO, FIXAÇÃO COM ARGAMASSA - FORNECIMENTO E INSTALAÇÃO. AF_12/2019</t>
  </si>
  <si>
    <t>CONTRAMARCO DE AÇO, FIXAÇÃO COM PARAFUSO - FORNECIMENTO E INSTALAÇÃO. AF_12/2019</t>
  </si>
  <si>
    <t>GUARDA-CORPO DE AÇO GALVANIZADO DE 1,10M, MONTANTES TUBULARES DE 1.1/4 ESPAÇADOS DE 1,20M, TRAVESSA SUPERIOR DE 1.1/2, GRADIL FORMADO POR TUBOS HORIZONTAIS DE 1 E VERTICAIS DE 3/4, FIXADO COM CHUMBADOR MECÂNICO. AF_04/2019_PS</t>
  </si>
  <si>
    <t>GUARDA-CORPO DE AÇO GALVANIZADO DE 1,10M DE ALTURA, MONTANTES TUBULARES DE 1.1/2  ESPAÇADOS DE 1,20M, TRAVESSA SUPERIOR DE 2 , GRADIL FORMADO POR BARRAS CHATAS EM FERRO DE 32X4,8MM, FIXADO COM CHUMBADOR MECÂNICO. AF_04/2019_PS</t>
  </si>
  <si>
    <t>GUARDA-CORPO PANORÂMICO COM PERFIS DE ALUMÍNIO E VIDRO LAMINADO 8 MM, FIXADO COM CHUMBADOR MECÂNICO. AF_04/2019_PS</t>
  </si>
  <si>
    <t>CORRIMÃO SIMPLES, DIÂMETRO EXTERNO = 1 1/2, EM AÇO GALVANIZADO. AF_04/2019_PS</t>
  </si>
  <si>
    <t>CORRIMÃO SIMPLES, DIÂMETRO EXTERNO = 1 1/2, EM ALUMÍNIO. AF_04/2019_PS</t>
  </si>
  <si>
    <t>GRADIL EM FERRO FIXADO EM VÃOS DE JANELAS, FORMADO POR BARRAS CHATAS DE 25X4,8 MM. AF_04/2019</t>
  </si>
  <si>
    <t>GRADIL EM ALUMÍNIO FIXADO EM VÃOS DE JANELAS, FORMADO POR TUBOS DE 3/4". AF_04/2019</t>
  </si>
  <si>
    <t>PORTA CORTA-FOGO 90X210X4CM - FORNECIMENTO E INSTALAÇÃO. AF_12/2019</t>
  </si>
  <si>
    <t>PORTA DE ALUMÍNIO DE ABRIR COM LAMBRI, COM GUARNIÇÃO, FIXAÇÃO COM PARAFUSOS - FORNECIMENTO E INSTALAÇÃO. AF_12/2019</t>
  </si>
  <si>
    <t>PORTA EM ALUMÍNIO DE ABRIR TIPO VENEZIANA COM GUARNIÇÃO, FIXAÇÃO COM PARAFUSOS - FORNECIMENTO E INSTALAÇÃO. AF_12/2019</t>
  </si>
  <si>
    <t>PORTA DE ALUMÍNIO DE ABRIR PARA VIDRO SEM GUARNIÇÃO, 87X210CM, FIXAÇÃO COM PARAFUSOS, INCLUSIVE VIDROS - FORNECIMENTO E INSTALAÇÃO. AF_12/2019</t>
  </si>
  <si>
    <t>PORTA EM AÇO DE ABRIR PARA VIDRO SEM GUARNIÇÃO, 87X210CM, FIXAÇÃO COM PARAFUSOS, EXCLUSIVE VIDROS - FORNECIMENTO E INSTALAÇÃO. AF_12/2019</t>
  </si>
  <si>
    <t>PORTA EM AÇO DE ABRIR TIPO VENEZIANA SEM GUARNIÇÃO, 87X210CM, FIXAÇÃO COM PARAFUSOS - FORNECIMENTO E INSTALAÇÃO. AF_12/2019</t>
  </si>
  <si>
    <t>PORTA DE CORRER DE ALUMÍNIO, COM DUAS FOLHAS PARA VIDRO, INCLUSO VIDRO LISO INCOLOR, FECHADURA E PUXADOR, SEM ALIZAR. AF_12/2019</t>
  </si>
  <si>
    <t>MOLA HIDRAULICA DE PISO PARA PORTA DE VIDRO TEMPERADO. AF_01/2021</t>
  </si>
  <si>
    <t>JOGO DE FERRAGENS CROMADAS PARA PORTA DE VIDRO TEMPERADO, UMA FOLHA COMPOSTO DE DOBRADICAS SUPERIOR E INFERIOR, TRINCO, FECHADURA, CONTRA FECHADURA COM CAPUCHINHO SEM MOLA E PUXADOR. AF_01/2021</t>
  </si>
  <si>
    <t>PUXADOR CENTRAL PARA ESQUADRIA DE MADEIRA. AF_12/2019</t>
  </si>
  <si>
    <t>PORTA CADEADO ZINCADO OXIDADO PRETO COM CADEADO DE AÇO INOX, LARGURA DE *50* MM. AF_12/2019</t>
  </si>
  <si>
    <t>TARJETA TIPO LIVRE/OCUPADO PARA PORTA DE BANHEIRO. AF_12/2019</t>
  </si>
  <si>
    <t>CREMONA EM LATÃO CROMADO OU POLIDO, COMPLETA. AF_12/2019</t>
  </si>
  <si>
    <t>FECHO DE EMBUTIR TIPO UNHA 22CM. AF_12/2019</t>
  </si>
  <si>
    <t>FECHO DE EMBUTIR TIPO UNHA 40CM. AF_12/2019</t>
  </si>
  <si>
    <t>DOBRADIÇA EM AÇO/FERRO, 3" X 21/2", E=1,9 A 2MM, SEN ANEL, CROMADO OU ZINCADO, TAMPA BOLA, COM PARAFUSOS. AF_12/2019</t>
  </si>
  <si>
    <t>DOBRADIÇA TIPO VAI E VEM EM LATÃO POLIDO 3". AF_12/2019</t>
  </si>
  <si>
    <t>INSTALAÇÃO DE VIDRO LISO INCOLOR, E = 3 MM, EM ESQUADRIA DE MADEIRA, FIXADO COM BAGUETE. AF_01/2021</t>
  </si>
  <si>
    <t>INSTALAÇÃO DE VIDRO LISO, E = 4 MM, EM ESQUADRIA DE MADEIRA, FIXADO COM BAGUETE. AF_01/2021</t>
  </si>
  <si>
    <t>INSTALAÇÃO DE VIDRO LISO FUME, E = 4 MM, EM ESQUADRIA DE MADEIRA, FIXADO COM BAGUETE. AF_01/2021</t>
  </si>
  <si>
    <t>INSTALAÇÃO DE VIDRO LISO INCOLOR, E = 5 MM, EM ESQUADRIA DE MADEIRA, FIXADO COM BAGUETE. AF_01/2021</t>
  </si>
  <si>
    <t>INSTALAÇÃO DE VIDRO LISO FUME, E = 5 MM, EM ESQUADRIA DE MADEIRA, FIXADO COM BAGUETE. AF_01/2021</t>
  </si>
  <si>
    <t>INSTALAÇÃO DE VIDRO LISO INCOLOR, E = 6 MM, EM ESQUADRIA DE MADEIRA, FIXADO COM BAGUETE. AF_01/2021</t>
  </si>
  <si>
    <t>INSTALAÇÃO DE VIDRO LISO FUME, E = 6 MM, EM ESQUADRIA DE MADEIRA, FIXADO COM BAGUETE. AF_01/2021</t>
  </si>
  <si>
    <t>INSTALAÇÃO DE VIDRO LISO INCOLOR, E = 8 MM, EM ESQUADRIA DE MADEIRA, FIXADO COM BAGUETE. AF_01/2021</t>
  </si>
  <si>
    <t>INSTALAÇÃO DE VIDRO LISO INCOLOR, E = 10 MM, EM ESQUADRIA DE MADEIRA, FIXADO COM BAGUETE. AF_01/2021</t>
  </si>
  <si>
    <t>INSTALAÇÃO DE VIDRO IMPRESSO, E = 4 MM, EM ESQUADRIA DE MADEIRA, FIXADO COM BAGUETE. AF_01/2021</t>
  </si>
  <si>
    <t>INSTALAÇÃO DE VIDRO LISO INCOLOR, E = 3 MM, EM ESQUADRIA DE ALUMÍNIO OU PVC, FIXADO COM BAGUETE. AF_01/2021_PS</t>
  </si>
  <si>
    <t>INSTALAÇÃO DE VIDRO LISO INCOLOR, E = 4 MM, EM ESQUADRIA DE ALUMÍNIO OU PVC, FIXADO COM BAGUETE. AF_01/2021_PS</t>
  </si>
  <si>
    <t>INSTALAÇÃO DE VIDRO LISO FUME, E = 4 MM, EM ESQUADRIA DE ALUMÍNIO OU PVC, FIXADO COM BAGUETE. AF_01/2021_PS</t>
  </si>
  <si>
    <t>INSTALAÇÃO DE VIDRO LISO INCOLOR, E = 5 MM, EM ESQUADRIA DE ALUMÍNIO OU PVC, FIXADO COM BAGUETE. AF_01/2021_PS</t>
  </si>
  <si>
    <t>INSTALAÇÃO DE VIDRO LISO FUME, E = 5 MM, EM ESQUADRIA DE ALUMÍNIO OU PVC, FIXADO COM BAGUETE. AF_01/2021_PS</t>
  </si>
  <si>
    <t>INSTALAÇÃO DE VIDRO LISO INCOLOR, E = 6 MM, EM ESQUADRIA DE ALUMÍNIO OU PVC, FIXADO COM BAGUETE. AF_01/2021_PS</t>
  </si>
  <si>
    <t>INSTALAÇÃO DE VIDRO LISO FUME, E = 6 MM, EM ESQUADRIA DE ALUMÍNIO OU PVC, FIXADO COM BAGUETE. AF_01/2021_PS</t>
  </si>
  <si>
    <t>INSTALAÇÃO DE VIDRO LISO INCOLOR, E = 8 MM, EM ESQUADRIA DE ALUMÍNIO OU PVC, FIXADO COM BAGUETE. AF_01/2021_PS</t>
  </si>
  <si>
    <t>INSTALAÇÃO DE VIDRO LISO INCOLOR, E = 10 MM, EM ESQUADRIA DE ALUMÍNIO OU PVC, FIXADO COM BAGUETE. AF_01/2021_PS</t>
  </si>
  <si>
    <t>INSTALAÇÃO DE VIDRO IMPRESSO, E = 4 MM, EM ESQUADRIA DE ALUMÍNIO OU PVC, FIXADO COM BAGUETE. AF_01/2021_PS</t>
  </si>
  <si>
    <t>INSTALAÇÃO DE VIDRO ARAMADO, E = 6 MM, EM ESQUADRIA DE ALUMÍNIO OU PVC, FIXADO COM BAGUETE. AF_01/2021_PS</t>
  </si>
  <si>
    <t>INSTALAÇÃO DE VIDRO ARAMADO, E = 7 MM, EM ESQUADRIA DE ALUMÍNIO OU PVC, FIXADO COM BAGUETE. AF_01/2021_PS</t>
  </si>
  <si>
    <t>INSTALAÇÃO DE VIDRO LAMINADO, E = 8 MM (4+4), ENCAIXADO EM PERFIL U. AF_01/2021_PS</t>
  </si>
  <si>
    <t>INSTALAÇÃO DE VIDRO LAMINADO, E = 12 MM (4+4+4), ENCAIXADO EM PERFIL U. AF_01/2021_PS</t>
  </si>
  <si>
    <t>INSTALAÇÃO DE VIDRO LAMINADO, E = 15 MM (5+5+5), ENCAIXADO EM PERFIL U. AF_01/2021_PS</t>
  </si>
  <si>
    <t>INSTALAÇÃO DE VIDRO TEMPERADO, E = 6 MM, ENCAIXADO EM PERFIL U. AF_01/2021_PS</t>
  </si>
  <si>
    <t>INSTALAÇÃO DE VIDRO TEMPERADO, E = 8 MM, ENCAIXADO EM PERFIL U. AF_01/2021_PS</t>
  </si>
  <si>
    <t>INSTALAÇÃO DE VIDRO TEMPERADO, E = 10 MM, ENCAIXADO EM PERFIL U. AF_01/2021_PS</t>
  </si>
  <si>
    <t>PORTA PIVOTANTE DE VIDRO TEMPERADO, 90X210 CM, ESPESSURA 10 MM, INCLUSIVE ACESSÓRIOS. AF_01/2021</t>
  </si>
  <si>
    <t>PORTA PIVOTANTE DE VIDRO TEMPERADO, 2 FOLHAS DE 90X210 CM, ESPESSURA DE 10MM, INCLUSIVE ACESSÓRIOS. AF_01/2021</t>
  </si>
  <si>
    <t>PORTA DE ABRIR COM MOLA HIDRÁULICA, EM VIDRO TEMPERADO, 90X210 CM, ESPESSURA 10 MM, INCLUSIVE ACESSÓRIOS. AF_01/2021</t>
  </si>
  <si>
    <t>PORTA DE ABRIR COM MOLA HIDRÁULICA, EM VIDRO TEMPERADO, 2 FOLHAS DE 90X210 CM, ESPESSURA DD 10MM, INCLUSIVE ACESSÓRIOS. AF_01/2021</t>
  </si>
  <si>
    <t>REMOÇÃO DE VIDRO LISO COMUM DE ESQUADRIA COM BAGUETE DE MADEIRA. AF_01/2021</t>
  </si>
  <si>
    <t>REMOÇÃO DE VIDRO LISO COMUM DE ESQUADRIA COM BAGUETE DE ALUMÍNIO OU PVC. AF_01/2021</t>
  </si>
  <si>
    <t>REMOÇÃO DE VIDRO TEMPERADO FIXADO EM PERFIL U. AF_01/2021</t>
  </si>
  <si>
    <t>JANELA DE ALUMÍNIO TIPO MAXIM-AR, COM VIDROS, BATENTE E FERRAGENS. EXCLUSIVE ALIZAR, ACABAMENTO E CONTRAMARCO. FORNECIMENTO E INSTALAÇÃO. AF_12/2019</t>
  </si>
  <si>
    <t>JANELA DE ALUMÍNIO DE CORRER COM 2 FOLHAS PARA VIDROS, COM VIDROS, BATENTE, ACABAMENTO COM ACETATO OU BRILHANTE E FERRAGENS. EXCLUSIVE ALIZAR E CONTRAMARCO. FORNECIMENTO E INSTALAÇÃO. AF_12/2019</t>
  </si>
  <si>
    <t>JANELA DE ALUMÍNIO DE CORRER COM 3 FOLHAS (2 VENEZIANAS E 1 PARA VIDRO), COM VIDROS, BATENTE E FERRAGENS. EXCLUSIVE ACABAMENTO, ALIZAR E CONTRAMARCO. FORNECIMENTO E INSTALAÇÃO. AF_12/2019</t>
  </si>
  <si>
    <t>JANELA DE ALUMÍNIO DE CORRER COM 4 FOLHAS PARA VIDROS, COM VIDROS, BATENTE, ACABAMENTO COM ACETATO OU BRILHANTE E FERRAGENS. EXCLUSIVE ALIZAR E CONTRAMARCO. FORNECIMENTO E INSTALAÇÃO. AF_12/2019</t>
  </si>
  <si>
    <t>JANELA DE ALUMÍNIO DE CORRER COM 6 FOLHAS (2 VENEZIANAS FIXAS, 2 VENEZIANAS DE CORRER E 2 PARA VIDRO), COM VIDROS, BATENTE, ACABAMENTO COM ACETATO OU BRILHANTE E FERRAGENS. EXCLUSIVE ALIZAR E CONTRAMARCO. FORNECIMENTO E INSTALAÇÃO. AF_12/2019</t>
  </si>
  <si>
    <t>CONTRAMARCO DE ALUMÍNIO, FIXAÇÃO COM PARAFUSO - FORNECIMENTO E INSTALAÇÃO. AF_12/2019</t>
  </si>
  <si>
    <t>JANELA FIXA DE ALUMÍNIO PARA VIDRO, COM VIDRO, BATENTE E FERRAGENS. EXCLUSIVE ACABAMENTO, ALIZAR E CONTRAMARCO. FORNECIMENTO E INSTALAÇÃO. AF_12/2019</t>
  </si>
  <si>
    <t>TUBULÃO A CÉU ABERTO, DIÂMETRO DO FUSTE DE 70CM, ESCAVAÇÃO MANUAL, SEM ALARGAMENTO DE BASE, CONCRETO FEITO EM OBRA E LANÇADO COM JERICA. AF_05/2020_PA</t>
  </si>
  <si>
    <t>TUBULÃO A CÉU ABERTO, DIÂMETRO DO FUSTE DE 80CM, ESCAVAÇÃO MANUAL, SEM ALARGAMENTO DE BASE, CONCRETO FEITO EM OBRA E LANÇADO COM JERICA. AF_05/2020_PA</t>
  </si>
  <si>
    <t>TUBULÃO A CÉU ABERTO, DIÂMETRO DO FUSTE DE 100CM, ESCAVAÇÃO MANUAL, SEM ALARGAMENTO DE BASE, CONCRETO FEITO EM OBRA E LANÇADO COM JERICA. AF_05/2020_PA</t>
  </si>
  <si>
    <t>TUBULÃO A CÉU ABERTO, DIÂMETRO DO FUSTE DE 120CM, ESCAVAÇÃO MANUAL, SEM ALARGAMENTO DE BASE, CONCRETO FEITO EM OBRA E LANÇADO COM JERICA. AF_05/2020_PA</t>
  </si>
  <si>
    <t>TUBULÃO A CÉU ABERTO, DIÂMETRO DO FUSTE DE 70CM, ESCAVAÇÃO MECÂNICA, SEM ALARGAMENTO DE BASE, CONCRETO FEITO EM OBRA E LANÇADO COM JERICA. AF_05/2020_PA</t>
  </si>
  <si>
    <t>TUBULÃO A CÉU ABERTO, DIÂMETRO DO FUSTE DE 80CM, ESCAVAÇÃO MECÂNICA, SEM ALARGAMENTO DE BASE, CONCRETO FEITO EM OBRA E LANÇADO COM JERICA (EXCLUSIVE MOBILIZAÇÃO E DESMOBILIZAÇÃO). AF_05/2020_PA</t>
  </si>
  <si>
    <t>TUBULÃO A CÉU ABERTO, DIÂMETRO DO FUSTE DE 100CM, ESCAVAÇÃO MECÂNICA, SEM ALARGAMENTO DE BASE, CONCRETO FEITO EM OBRA E LANÇADO COM JERICA (EXCLUSIVE MOBILIZAÇÃO E DESMOBILIZAÇÃO). AF_05/2020_PA</t>
  </si>
  <si>
    <t>TUBULÃO A CÉU ABERTO, DIÂMETRO DO FUSTE DE 120CM, ESCAVAÇÃO MECÂNICA, SEM ALARGAMENTO DE BASE, CONCRETO FEITO EM OBRA E LANÇADO COM JERICA (EXCLUSIVE MOBILIZAÇÃO E DESMOBILIZAÇÃO). AF_05/2020_PA</t>
  </si>
  <si>
    <t>TUBULÃO A CÉU ABERTO, DIÂMETRO DO FUSTE DE 70CM, ESCAVAÇÃO MANUAL, SEM ALARGAMENTO DE BASE, CONCRETO USINADO E LANÇADO COM BOMBA OU DIRETAMENTE DO CAMINHÃO (EXCLUSIVE BOMBEAMENTO). AF_05/2020_PA</t>
  </si>
  <si>
    <t>TUBULÃO A CÉU ABERTO, DIÂMETRO DO FUSTE DE 80CM, ESCAVAÇÃO MANUAL, SEM ALARGAMENTO DE BASE, CONCRETO USINADO E LANÇADO COM BOMBA OU DIRETAMENTE DO CAMINHÃO (EXCLUSIVE BOMBEAMENTO). AF_05/2020_PA</t>
  </si>
  <si>
    <t>TUBULÃO A CÉU ABERTO, DIÂMETRO DO FUSTE DE 100CM, ESCAVAÇÃO MANUAL, SEM ALARGAMENTO DE BASE, CONCRETO USINADO E LANÇADO COM BOMBA OU DIRETAMENTE DO CAMINHÃO (EXCLUSIVE BOMBEAMENTO). AF_05/2020_PA</t>
  </si>
  <si>
    <t>TUBULÃO A CÉU ABERTO, DIÂMETRO DO FUSTE DE 120CM, ESCAVAÇÃO MANUAL, SEM ALARGAMENTO DE BASE, CONCRETO USINADO E LANÇADO COM BOMBA OU DIRETAMENTE DO CAMINHÃO (EXCLUSIVE BOMBEAMENTO). AF_05/2020_PA</t>
  </si>
  <si>
    <t>TUBULÃO A CÉU ABERTO, DIÂMETRO DO FUSTE DE 70CM, ESCAVAÇÃO MECÂNICA, SEM ALARGAMENTO DE BASE, CONCRETO USINADO E LANÇADO COM BOMBA OU DIRETAMENTE DO CAMINHÃO (EXCLUSIVE BOMBEAMENTO, MOBILIZAÇÃO E DESMOBILIZAÇÃO). AF_05/2020_PA</t>
  </si>
  <si>
    <t>TUBULÃO A CÉU ABERTO, DIÂMETRO DO FUSTE DE 80CM, ESCAVAÇÃO MECÂNICA, SEM ALARGAMENTO DE BASE, CONCRETO USINADO E LANÇADO COM BOMBA OU DIRETAMENTE DO CAMINHÃO (EXCLUSIVE BOMBEAMENTO, MOBILIZAÇÃO E DESMOBILIZAÇÃO). AF_05/2020_PA</t>
  </si>
  <si>
    <t>TUBULÃO A CÉU ABERTO, DIÂMETRO DO FUSTE DE 100CM, ESCAVAÇÃO MECÂNICA, SEM ALARGAMENTO DE BASE, CONCRETO USINADO E LANÇADO COM BOMBA OU DIRETAMENTE DO CAMINHÃO (EXCLUSIVE BOMBEAMENTO, MOBILIZAÇÃO E DESMOBILIZAÇÃO). AF_05/2020_PA</t>
  </si>
  <si>
    <t>TUBULÃO A CÉU ABERTO, DIÂMETRO DO FUSTE DE 120CM, ESCAVAÇÃO MECÂNICA, SEM ALARGAMENTO DE BASE, CONCRETO USINADO E LANÇADO COM BOMBA OU DIRETAMENTE DO CAMINHÃO (EXCLUSIVE BOMBEAMENTO, MOBILIZAÇÃO E DESMOBILIZAÇÃO). AF_05/2020_PA</t>
  </si>
  <si>
    <t>ALARGAMENTO DE BASE DE TUBULÃO A CÉU ABERTO, ESCAVAÇÃO MANUAL, CONCRETO FEITO EM OBRA E LANÇADO COM JERICA. AF_05/2020</t>
  </si>
  <si>
    <t>ALARGAMENTO DE BASE DE TUBULÃO A CÉU ABERTO, ESCAVAÇÃO MANUAL, CONCRETO USINADO E LANÇADO COM BOMBA OU DIRETAMENTE DO CAMINHÃO (EXCLUSIVE BOMBEAMENTO). AF_05/2020</t>
  </si>
  <si>
    <t>ARRASAMENTO MECANICO DE ESTACA DE CONCRETO ARMADO, DIAMETROS DE ATÉ 40 CM. AF_05/2021</t>
  </si>
  <si>
    <t>ARRASAMENTO MECANICO DE ESTACA DE CONCRETO ARMADO, DIAMETROS DE 41 CM A 60 CM. AF_05/2021</t>
  </si>
  <si>
    <t>ARRASAMENTO MECANICO DE ESTACA DE CONCRETO ARMADO, DIAMETROS DE 61 CM A 80 CM. AF_05/2021</t>
  </si>
  <si>
    <t>ARRASAMENTO MECANICO DE ESTACA DE CONCRETO ARMADO, DIAMETROS DE 81 CM A 100 CM. AF_05/2021</t>
  </si>
  <si>
    <t>ARRASAMENTO MECANICO DE ESTACA DE CONCRETO ARMADO, DIAMETROS DE 101 CM A 150 CM. AF_05/2021</t>
  </si>
  <si>
    <t>ARRASAMENTO DE ESTACA METÁLICA, PERFIL LAMINADO TIPO  I  FAMÍLIA 250. AF_05/2021</t>
  </si>
  <si>
    <t>ARRASAMENTO MECÂNICO DE ESTACA METÁLICA, PERFIL LAMINADO TIPO  H - FAMÍLIA 250. AF_05/2021</t>
  </si>
  <si>
    <t>ARRASAMENTO MECÂNICO DE ESTACA METÁLICA, PERFIL LAMINADO TIPO  H - FAMÍLIA 310. AF_05/2021</t>
  </si>
  <si>
    <t>ESTACA HÉLICE CONTÍNUA, DIÂMETRO DE 30 CM, INCLUSO CONCRETO FCK=30MPA E ARMADURA MÍNIMA (EXCLUSIVE BOMBEAMENTO, MOBILIZAÇÃO E DESMOBILIZAÇÃO). AF_12/2019_PA</t>
  </si>
  <si>
    <t>ESTACA HÉLICE CONTÍNUA , DIÂMETRO DE 50 CM, INCLUSO CONCRETO FCK=30MPA E ARMADURA MÍNIMA (EXCLUSIVE BOMBEAMENTO, MOBILIZAÇÃO E DESMOBILIZAÇÃO). AF_12/2019_PA</t>
  </si>
  <si>
    <t>ESTACA HÉLICE CONTÍNUA, DIÂMETRO DE 70 CM, INCLUSO CONCRETO FCK=30MPA E ARMADURA MÍNIMA (EXCLUSIVE BOMBEAMENTO, MOBILIZAÇÃO E DESMOBILIZAÇÃO). AF_12/2019_PA</t>
  </si>
  <si>
    <t>ESTACA HÉLICE CONTÍNUA, DIÂMETRO DE 80 CM, INCLUSO CONCRETO FCK=30MPA E ARMADURA MÍNIMA (EXCLUSIVE BOMBEAMENTO, MOBILIZAÇÃO E DESMOBILIZAÇÃO). AF_12/2019_PA</t>
  </si>
  <si>
    <t>ESTACA HÉLICE CONTÍNUA, DIÂMETRO DE 90 CM, INCLUSO CONCRETO FCK=30MPA E ARMADURA MÍNIMA (EXCLUSIVE BOMBEAMENTO, MOBILIZAÇÃO E DESMOBILIZAÇÃO). AF_12/2019_PA</t>
  </si>
  <si>
    <t>ESTACA PRÉ-MOLDADA DE CONCRETO, SEÇÃO QUADRADA, CAPACIDADE DE 25 TONELADAS, INCLUSO EMENDA (EXCLUSIVE MOBILIZAÇÃO E DESMOBILIZAÇÃO). AF_12/2019</t>
  </si>
  <si>
    <t>ESTACA PRÉ-MOLDADA DE CONCRETO SEÇÃO QUADRADA, CAPACIDADE DE 50 TONELADAS, INCLUSO EMENDA (EXCLUSIVE MOBILIZAÇÃO E DESMOBILIZAÇÃO). AF_12/2019</t>
  </si>
  <si>
    <t>ESTACA PRÉ-MOLDADA DE CONCRETO CENTRIFUGADO, SEÇÃO CIRCULAR, CAPACIDADE DE 100 TONELADAS, INCLUSO EMENDA (EXCLUSIVE MOBILIZAÇÃO E DESMOBILIZAÇÃO). AF_12/2019</t>
  </si>
  <si>
    <t>ESTACA METÁLICA PARA FUNDAÇÃO, UTILIZANDO PERFIL LAMINADO HP250X62 (EXCLUSIVE MOBILIZAÇÃO E DESMOBILIZAÇÃO). AF_01/2020</t>
  </si>
  <si>
    <t>ESTACA METÁLICA PARA FUNDAÇÃO, UTILIZANDO PERFIL LAMINADO HP310X79 (EXCLUSIVE MOBILIZAÇÃO E DESMOBILIZAÇÃO). AF_01/2020</t>
  </si>
  <si>
    <t>ESTACA METÁLICA PARA CONTENÇÃO, UTILIZANDO PERFIL LAMINADO W250X32,7 (EXCLUSIVE MOBILIZAÇÃO E DESMOBILIZAÇÃO). AF_01/2020</t>
  </si>
  <si>
    <t>ESTACA METÁLICA PARA CONTENÇÃO, UTILIZANDO PERFIL LAMINADO W250X38,5 (EXCLUSIVE MOBILIZAÇÃO E DESMOBILIZAÇÃO). AF_01/2020</t>
  </si>
  <si>
    <t>ESTACA METÁLICA PARA CONTENÇÃO, UTILIZANDO PERFIL LAMINADO W250X44,8 (EXCLUSIVE MOBILIZAÇÃO E DESMOBILIZAÇÃO). AF_01/2020</t>
  </si>
  <si>
    <t>ESTACA ESCAVADA MECANICAMENTE, SEM FLUIDO ESTABILIZANTE, COM 25CM DE DIÂMETRO, CONCRETO LANÇADO POR CAMINHÃO BETONEIRA (EXCLUSIVE MOBILIZAÇÃO E DESMOBILIZAÇÃO). AF_01/2020_PA</t>
  </si>
  <si>
    <t>ESTACA ESCAVADA MECANICAMENTE, SEM FLUIDO ESTABILIZANTE, COM 40CM DE DIÂMETRO, CONCRETO LANÇADO POR CAMINHÃO BETONEIRA (EXCLUSIVE MOBILIZAÇÃO E DESMOBILIZAÇÃO). AF_01/2020_PA</t>
  </si>
  <si>
    <t>ESTACA ESCAVADA MECANICAMENTE, SEM FLUIDO ESTABILIZANTE, COM 60CM DE DIÂMETRO, CONCRETO LANÇADO POR CAMINHÃO BETONEIRA (EXCLUSIVE MOBILIZAÇÃO E DESMOBILIZAÇÃO). AF_01/2020_PA</t>
  </si>
  <si>
    <t>ESTACA ESCAVADA MECANICAMENTE, SEM FLUIDO ESTABILIZANTE, COM 25CM DE DIÂMETRO, CONCRETO LANÇADO MANUALMENTE (EXCLUSIVE MOBILIZAÇÃO E DESMOBILIZAÇÃO). AF_01/2020_PA</t>
  </si>
  <si>
    <t>ESTACA ESCAVADA MECANICAMENTE, SEM FLUIDO ESTABILIZANTE, COM 60CM DE DIÂMETRO, CONCRETO LANÇADO POR BOMBA LANÇA (EXCLUSIVE BOMBEAMENTO, MOBILIZAÇÃO E DESMOBILIZAÇÃO). AF_01/2020_PA</t>
  </si>
  <si>
    <t>ESTACA BROCA DE CONCRETO, DIÂMETRO DE 20CM, ESCAVAÇÃO MANUAL COM TRADO CONCHA, COM ARMADURA DE ARRANQUE. AF_05/2020</t>
  </si>
  <si>
    <t>ESTACA BROCA DE CONCRETO, DIÂMETRO DE 25CM, ESCAVAÇÃO MANUAL COM TRADO CONCHA, COM ARMADURA DE ARRANQUE. AF_05/2020</t>
  </si>
  <si>
    <t>ESTACA BROCA DE CONCRETO, DIÂMETRO DE 30CM, ESCAVAÇÃO MANUAL COM TRADO CONCHA, COM ARMADURA DE ARRANQUE. AF_05/2020</t>
  </si>
  <si>
    <t>ESTACA BROCA DE CONCRETO, DIÂMETRO DE 30CM, ESCAVAÇÃO MANUAL COM TRADO CONCHA, INTEIRAMENTE ARMADA. AF_05/2020_PA</t>
  </si>
  <si>
    <t>ARRASAMENTO MECÂNICO DE ESTACA BARRETE DE CONCRETO ARMADO, SEÇÃO DE 0,40 X 2,50 M. AF_05/2021</t>
  </si>
  <si>
    <t>ARRASAMENTO MECÂNICO DE ESTACA BARRETE DE CONCRETO ARMADO, SEÇÃO DE 0,60 X 2,50 M. AF_05/2021</t>
  </si>
  <si>
    <t>ARRASAMENTO MECÂNICO DE ESTACA BARRETE DE CONCRETO ARMADO, SEÇÃO DE 0,80 X 2,50 M. AF_05/2021</t>
  </si>
  <si>
    <t>LASTRO DE CONCRETO MAGRO, APLICADO EM PISOS, LAJES SOBRE SOLO OU RADIERS, ESPESSURA DE 3 CM. AF_07/2016</t>
  </si>
  <si>
    <t>LASTRO DE CONCRETO MAGRO, APLICADO EM PISOS, LAJES SOBRE SOLO OU RADIERS, ESPESSURA DE 5 CM. AF_07/2016</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</si>
  <si>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</si>
  <si>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</si>
  <si>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</si>
  <si>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LAJES SOBRE SOLO OU RADIERS. AF_08/2017</t>
  </si>
  <si>
    <t>LASTRO COM MATERIAL GRANULAR, APLICAÇÃO EM BLOCOS DE COROAMENTO, ESPESSURA DE *5 CM*. AF_08/2017</t>
  </si>
  <si>
    <t>LASTRO COM MATERIAL GRANULAR, APLICADO EM PISOS OU LAJES SOBRE SOLO, ESPESSURA DE *5 CM*. AF_08/2017</t>
  </si>
  <si>
    <t>LASTRO COM MATERIAL GRANULAR, APLICADO EM BLOCOS DE COROAMENTO, ESPESSURA DE *10 CM*. AF_08/2017</t>
  </si>
  <si>
    <t>LASTRO COM MATERIAL GRANULAR (PEDRA BRITADA N.2), APLICADO EM PISOS OU LAJES SOBRE SOLO, ESPESSURA DE *10 CM*. AF_08/2017</t>
  </si>
  <si>
    <t>ESCAVAÇÃO MANUAL DE VIGA DE BORDA PARA RADIER. AF_09/2021</t>
  </si>
  <si>
    <t>COMPACTAÇÃO MECÂNICA DE SOLO PARA EXECUÇÃO DE RADIER, PISO DE CONCRETO OU LAJE SOBRE SOLO, COM COMPACTADOR DE SOLOS A PERCUSSÃO. AF_09/2021</t>
  </si>
  <si>
    <t>COMPACTAÇÃO MECÂNICA DE SOLO PARA EXECUÇÃO DE RADIER, PISO DE CONCRETO OU LAJE SOBRE SOLO, COM COMPACTADOR DE SOLOS TIPO PLACA VIBRATÓRIA. AF_09/2021</t>
  </si>
  <si>
    <t>FABRICAÇÃO, MONTAGEM E DESMONTAGEM DE FORMA PARA RADIER, PISO DE CONCRETO OU LAJE SOBRE SOLO, EM MADEIRA SERRADA, 4 UTILIZAÇÕES. AF_09/2021</t>
  </si>
  <si>
    <t>CAMADA SEPARADORA PARA EXECUÇÃO DE RADIER, PISO DE CONCRETO OU LAJE SOBRE SOLO, EM LONA PLÁSTICA. AF_09/2021</t>
  </si>
  <si>
    <t>ARMAÇÃO PARA EXECUÇÃO DE RADIER, PISO DE CONCRETO OU LAJE SOBRE SOLO, COM USO DE TELA Q-92. AF_09/2021</t>
  </si>
  <si>
    <t>ARMAÇÃO PARA EXECUÇÃO DE RADIER, PISO DE CONCRETO OU LAJE SOBRE SOLO, COM USO DE TELA Q-113. AF_09/2021</t>
  </si>
  <si>
    <t>ARMAÇÃO PARA EXECUÇÃO DE RADIER, PISO DE CONCRETO OU LAJE SOBRE SOLO, COM USO DE TELA Q-138. AF_09/2021</t>
  </si>
  <si>
    <t>ARMAÇÃO PARA EXECUÇÃO DE RADIER, PISO DE CONCRETO OU LAJE SOBRE SOLO, COM USO DE TELA Q-159. AF_09/2021</t>
  </si>
  <si>
    <t>ARMAÇÃO PARA EXECUÇÃO DE RADIER, PISO DE CONCRETO OU LAJE SOBRE SOLO, COM USO DE TELA Q-196. AF_09/2021</t>
  </si>
  <si>
    <t>ARMAÇÃO PARA EXECUÇÃO DE RADIER, PISO DE CONCRETO OU LAJE SOBRE SOLO, COM USO DE TELA Q-283. AF_09/2021</t>
  </si>
  <si>
    <t>CONCRETAGEM DE RADIER, PISO DE CONCRETO OU LAJE SOBRE SOLO, FCK 30 MPA - LANÇAMENTO, ADENSAMENTO E ACABAMENTO. AF_09/2021</t>
  </si>
  <si>
    <t>ACABAMENTO POLIDO PARA PISO DE CONCRETO ARMADO OU LAJE SOBRE SOLO DE ALTA RESISTÊNCIA. AF_09/2021</t>
  </si>
  <si>
    <t>EXECUÇÃO DE RADIER, ESPESSURA DE 10 CM, FCK = 30 MPA, COM USO DE FORMAS EM MADEIRA SERRADA. AF_09/2021</t>
  </si>
  <si>
    <t>EXECUÇÃO DE RADIER, ESPESSURA DE 15 CM, FCK = 30 MPA, COM USO DE FORMAS EM MADEIRA SERRADA. AF_09/2021</t>
  </si>
  <si>
    <t>EXECUÇÃO DE RADIER, ESPESSURA DE 20 CM, FCK = 30 MPA, COM USO DE FORMAS EM MADEIRA SERRADA. AF_09/2021</t>
  </si>
  <si>
    <t>LASTRO COM MATERIAL GRANULAR (PEDRA BRITADA N.3), APLICADO EM PISOS OU LAJES SOBRE SOLO, ESPESSURA DE *10 CM*. AF_07/2019</t>
  </si>
  <si>
    <t>LASTRO COM MATERIAL GRANULAR (AREIA MÉDIA), APLICADO EM PISOS OU LAJES SOBRE SOLO, ESPESSURA DE *10 CM*. AF_07/2019</t>
  </si>
  <si>
    <t>LASTRO COM MATERIAL GRANULAR (PEDRA BRITADA N.1 E PEDRA BRITADA N.2), APLICADO EM PISOS OU LAJES SOBRE SOLO, ESPESSURA DE *10 CM*. AF_07/2019</t>
  </si>
  <si>
    <t>EXECUÇÃO DE RADIER, ESPESSURA DE 25 CM, FCK = 30 MPA, COM USO DE FORMAS EM MADEIRA SERRADA. AF_09/2021</t>
  </si>
  <si>
    <t>EXECUÇÃO DE RADIER, ESPESSURA DE 30 CM, FCK = 30 MPA, COM USO DE FORMAS EM MADEIRA SERRADA. AF_09/2021</t>
  </si>
  <si>
    <t>EXECUÇÃO DE PISO DE CONCRETO, SEM ACABAMENTO SUPERFICIAL, ESPESSURA DE 15 CM, FCK = 30 MPA, COM USO DE FORMAS EM MADEIRA SERRADA. AF_09/2021</t>
  </si>
  <si>
    <t>EXECUÇÃO DE PISO DE CONCRETO, COM ACABAMENTO SUPERFICIAL, ESPESSURA DE 15 CM, FCK = 30 MPA, COM USO DE FORMAS EM MADEIRA SERRADA. AF_09/2021</t>
  </si>
  <si>
    <t>EXECUÇÃO DE LAJE SOBRE SOLO, ESPESSURA DE 10 CM, FCK = 30 MPA, COM USO DE FORMAS EM MADEIRA SERRADA. AF_09/2021</t>
  </si>
  <si>
    <t>EXECUÇÃO DE LAJE SOBRE SOLO, ESPESSURA DE 15 CM, FCK = 30 MPA, COM USO DE FORMAS EM MADEIRA SERRADA. AF_09/2021</t>
  </si>
  <si>
    <t>EXECUÇÃO DE LAJE SOBRE SOLO, ESPESSURA DE 20 CM, FCK = 30 MPA, COM USO DE FORMAS EM MADEIRA SERRADA. AF_09/2021</t>
  </si>
  <si>
    <t>EXECUÇÃO DE LAJE SOBRE SOLO, ESPESSURA DE 25 CM, FCK = 30 MPA, COM USO DE FORMAS EM MADEIRA SERRADA. AF_09/2021</t>
  </si>
  <si>
    <t>EXECUÇÃO DE LAJE SOBRE SOLO, ESPESSURA DE 30 CM, FCK = 30 MPA, COM USO DE FORMAS EM MADEIRA SERRADA. AF_09/2021</t>
  </si>
  <si>
    <t>FABRICAÇÃO DE FÔRMA PARA PILARES E ESTRUTURAS SIMILARES, EM CHAPA DE MADEIRA COMPENSADA RESINADA, E = 17 MM. AF_09/2020</t>
  </si>
  <si>
    <t>FABRICAÇÃO DE FÔRMA PARA PILARES E ESTRUTURAS SIMILARES, EM CHAPA DE MADEIRA COMPENSADA PLASTIFICADA, E = 18 MM. AF_09/2020</t>
  </si>
  <si>
    <t>FABRICAÇÃO DE FÔRMA PARA VIGAS, EM CHAPA DE MADEIRA COMPENSADA RESINADA, E = 17 MM. AF_09/2020</t>
  </si>
  <si>
    <t>FABRICAÇÃO DE FÔRMA PARA VIGAS, EM CHAPA DE MADEIRA COMPENSADA PLASTIFICADA, E = 18 MM. AF_09/2020</t>
  </si>
  <si>
    <t>FABRICAÇÃO DE FÔRMA PARA LAJES, EM CHAPA DE MADEIRA COMPENSADA RESINADA, E = 17 MM. AF_09/2020</t>
  </si>
  <si>
    <t>FABRICAÇÃO DE FÔRMA PARA LAJES, EM CHAPA DE MADEIRA COMPENSADA PLASTIFICADA, E = 18 MM. AF_09/2020</t>
  </si>
  <si>
    <t>FABRICAÇÃO DE FÔRMA PARA PILARES E ESTRUTURAS SIMILARES, EM MADEIRA SERRADA, E=25 MM. AF_09/2020</t>
  </si>
  <si>
    <t>FABRICAÇÃO DE FÔRMA PARA VIGAS, COM MADEIRA SERRADA, E = 25 MM. AF_09/2020</t>
  </si>
  <si>
    <t>FABRICAÇÃO DE FÔRMA PARA LAJES, EM MADEIRA SERRADA, E=25 MM. AF_09/2020</t>
  </si>
  <si>
    <t>FABRICAÇÃO DE ESCORAS DE VIGA DO TIPO GARFO, EM MADEIRA. AF_09/2020</t>
  </si>
  <si>
    <t>FABRICAÇÃO DE ESCORAS DO TIPO PONTALETE, EM MADEIRA, PARA PÉ-DIREITO SIMPLES. AF_09/2020</t>
  </si>
  <si>
    <t>MONTAGEM E DESMONTAGEM DE FÔRMA DE PILARES RETANGULARES E ESTRUTURAS SIMILARES, PÉ-DIREITO SIMPLES, EM MADEIRA SERRADA, 1 UTILIZAÇÃO. AF_09/2020</t>
  </si>
  <si>
    <t>MONTAGEM E DESMONTAGEM DE FÔRMA DE PILARES RETANGULARES E ESTRUTURAS SIMILARES, PÉ-DIREITO SIMPLES, EM MADEIRA SERRADA, 2 UTILIZAÇÕES. AF_09/2020</t>
  </si>
  <si>
    <t>MONTAGEM E DESMONTAGEM DE FÔRMA DE PILARES RETANGULARES E ESTRUTURAS SIMILARES, PÉ-DIREITO SIMPLES, EM MADEIRA SERRADA, 4 UTILIZAÇÕES. AF_09/2020</t>
  </si>
  <si>
    <t>MONTAGEM E DESMONTAGEM DE FÔRMA DE PILARES RETANGULARES E ESTRUTURAS SIMILARES, PÉ-DIREITO SIMPLES, EM CHAPA DE MADEIRA COMPENSADA RESINADA, 2 UTILIZAÇÕES. AF_09/2020</t>
  </si>
  <si>
    <t>MONTAGEM E DESMONTAGEM DE FÔRMA DE PILARES RETANGULARES E ESTRUTURAS SIMILARES, PÉ-DIREITO DUPLO, EM CHAPA DE MADEIRA COMPENSADA RESINADA, 2 UTILIZAÇÕES. AF_09/2020</t>
  </si>
  <si>
    <t>MONTAGEM E DESMONTAGEM DE FÔRMA DE PILARES RETANGULARES E ESTRUTURAS SIMILARES, PÉ-DIREITO SIMPLES, EM CHAPA DE MADEIRA COMPENSADA RESINADA, 4 UTILIZAÇÕES. AF_09/2020</t>
  </si>
  <si>
    <t>MONTAGEM E DESMONTAGEM DE FÔRMA DE PILARES RETANGULARES E ESTRUTURAS SIMILARES, PÉ-DIREITO DUPLO, EM CHAPA DE MADEIRA COMPENSADA RESINADA, 4 UTILIZAÇÕES. AF_09/2020</t>
  </si>
  <si>
    <t>MONTAGEM E DESMONTAGEM DE FÔRMA DE PILARES RETANGULARES E ESTRUTURAS SIMILARES, PÉ-DIREITO SIMPLES, EM CHAPA DE MADEIRA COMPENSADA RESINADA, 6 UTILIZAÇÕES. AF_09/2020</t>
  </si>
  <si>
    <t>MONTAGEM E DESMONTAGEM DE FÔRMA DE PILARES RETANGULARES E ESTRUTURAS SIMILARES, PÉ-DIREITO DUPLO, EM CHAPA DE MADEIRA COMPENSADA RESINADA, 6 UTILIZAÇÕES. AF_09/2020</t>
  </si>
  <si>
    <t>MONTAGEM E DESMONTAGEM DE FÔRMA DE PILARES RETANGULARES E ESTRUTURAS SIMILARES, PÉ-DIREITO SIMPLES, EM CHAPA DE MADEIRA COMPENSADA RESINADA, 8 UTILIZAÇÕES. AF_09/2020</t>
  </si>
  <si>
    <t>MONTAGEM E DESMONTAGEM DE FÔRMA DE PILARES RETANGULARES E ESTRUTURAS SIMILARES, PÉ-DIREITO DUPLO, EM CHAPA DE MADEIRA COMPENSADA RESINADA, 8 UTILIZAÇÕES. AF_09/2020</t>
  </si>
  <si>
    <t>MONTAGEM E DESMONTAGEM DE FÔRMA DE PILARES RETANGULARES E ESTRUTURAS SIMILARES, PÉ-DIREITO SIMPLES, EM CHAPA DE MADEIRA COMPENSADA PLASTIFICADA, 10 UTILIZAÇÕES. AF_09/2020</t>
  </si>
  <si>
    <t>MONTAGEM E DESMONTAGEM DE FÔRMA DE PILARES RETANGULARES E ESTRUTURAS SIMILARES, PÉ-DIREITO DUPLO, EM CHAPA DE MADEIRA COMPENSADA PLASTIFICADA, 10 UTILIZAÇÕES. AF_09/2020</t>
  </si>
  <si>
    <t>MONTAGEM E DESMONTAGEM DE FÔRMA DE PILARES RETANGULARES E ESTRUTURAS SIMILARES, PÉ-DIREITO SIMPLES, EM CHAPA DE MADEIRA COMPENSADA PLASTIFICADA, 12 UTILIZAÇÕES. AF_09/2020</t>
  </si>
  <si>
    <t>MONTAGEM E DESMONTAGEM DE FÔRMA DE PILARES RETANGULARES E ESTRUTURAS SIMILARES, PÉ-DIREITO DUPLO, EM CHAPA DE MADEIRA COMPENSADA PLASTIFICADA, 12 UTILIZAÇÕES. AF_09/2020</t>
  </si>
  <si>
    <t>MONTAGEM E DESMONTAGEM DE FÔRMA DE PILARES RETANGULARES E ESTRUTURAS SIMILARES, PÉ-DIREITO SIMPLES, EM CHAPA DE MADEIRA COMPENSADA PLASTIFICADA, 14 UTILIZAÇÕES. AF_09/2020</t>
  </si>
  <si>
    <t>MONTAGEM E DESMONTAGEM DE FÔRMA DE PILARES RETANGULARES E ESTRUTURAS SIMILARES, PÉ-DIREITO DUPLO, EM CHAPA DE MADEIRA COMPENSADA PLASTIFICADA, 14 UTILIZAÇÕES. AF_09/2020</t>
  </si>
  <si>
    <t>MONTAGEM E DESMONTAGEM DE FÔRMA DE PILARES RETANGULARES E ESTRUTURAS SIMILARES, PÉ-DIREITO SIMPLES, EM CHAPA DE MADEIRA COMPENSADA PLASTIFICADA, 18 UTILIZAÇÕES. AF_09/2020</t>
  </si>
  <si>
    <t>MONTAGEM E DESMONTAGEM DE FÔRMA DE PILARES RETANGULARES E ESTRUTURAS SIMILARES, PÉ-DIREITO DUPLO, EM CHAPA DE MADEIRA COMPENSADA PLASTIFICADA, 18 UTILIZAÇÕES. AF_09/2020</t>
  </si>
  <si>
    <t>MONTAGEM E DESMONTAGEM DE FÔRMA DE VIGA, ESCORAMENTO COM PONTALETE DE MADEIRA, PÉ-DIREITO SIMPLES, EM MADEIRA SERRADA, 1 UTILIZAÇÃO. AF_09/2020</t>
  </si>
  <si>
    <t>MONTAGEM E DESMONTAGEM DE FÔRMA DE VIGA, ESCORAMENTO COM PONTALETE DE MADEIRA, PÉ-DIREITO SIMPLES, EM MADEIRA SERRADA, 2 UTILIZAÇÕES. AF_09/2020</t>
  </si>
  <si>
    <t>MONTAGEM E DESMONTAGEM DE FÔRMA DE VIGA, ESCORAMENTO COM PONTALETE DE MADEIRA, PÉ-DIREITO SIMPLES, EM MADEIRA SERRADA, 4 UTILIZAÇÕES. AF_09/2020</t>
  </si>
  <si>
    <t>MONTAGEM E DESMONTAGEM DE FÔRMA DE VIGA, ESCORAMENTO COM GARFO DE MADEIRA, PÉ-DIREITO DUPLO, EM CHAPA DE MADEIRA RESINADA, 2 UTILIZAÇÕES. AF_09/2020</t>
  </si>
  <si>
    <t>MONTAGEM E DESMONTAGEM DE FÔRMA DE VIGA, ESCORAMENTO METÁLICO, PÉ-DIREITO DUPLO, EM CHAPA DE MADEIRA RESINADA, 2 UTILIZAÇÕES. AF_09/2020</t>
  </si>
  <si>
    <t>MONTAGEM E DESMONTAGEM DE FÔRMA DE VIGA, ESCORAMENTO COM GARFO DE MADEIRA, PÉ-DIREITO SIMPLES, EM CHAPA DE MADEIRA RESINADA, 2 UTILIZAÇÕES. AF_09/2020</t>
  </si>
  <si>
    <t>MONTAGEM E DESMONTAGEM DE FÔRMA DE VIGA, ESCORAMENTO METÁLICO, PÉ-DIREITO SIMPLES, EM CHAPA DE MADEIRA RESINADA, 2 UTILIZAÇÕES. AF_09/2020</t>
  </si>
  <si>
    <t>MONTAGEM E DESMONTAGEM DE FÔRMA DE VIGA, ESCORAMENTO COM GARFO DE MADEIRA, PÉ-DIREITO DUPLO, EM CHAPA DE MADEIRA RESINADA, 4 UTILIZAÇÕES. AF_09/2020</t>
  </si>
  <si>
    <t>MONTAGEM E DESMONTAGEM DE FÔRMA DE VIGA, ESCORAMENTO METÁLICO, PÉ-DIREITO DUPLO, EM CHAPA DE MADEIRA RESINADA, 4 UTILIZAÇÕES. AF_09/2020</t>
  </si>
  <si>
    <t>MONTAGEM E DESMONTAGEM DE FÔRMA DE VIGA, ESCORAMENTO COM GARFO DE MADEIRA, PÉ-DIREITO SIMPLES, EM CHAPA DE MADEIRA RESINADA, 4 UTILIZAÇÕES. AF_09/2020</t>
  </si>
  <si>
    <t>MONTAGEM E DESMONTAGEM DE FÔRMA DE VIGA, ESCORAMENTO METÁLICO, PÉ-DIREITO SIMPLES, EM CHAPA DE MADEIRA RESINADA, 4 UTILIZAÇÕES. AF_09/2020</t>
  </si>
  <si>
    <t>MONTAGEM E DESMONTAGEM DE FÔRMA DE VIGA, ESCORAMENTO COM GARFO DE MADEIRA, PÉ-DIREITO DUPLO, EM CHAPA DE MADEIRA RESINADA, 6 UTILIZAÇÕES. AF_09/2020</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</si>
  <si>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</si>
  <si>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AF_09/2020</t>
  </si>
  <si>
    <t>MONTAGEM E DESMONTAGEM DE FÔRMA DE VIGA, ESCORAMENTO METÁLICO, PÉ-DIREITO SIMPLES, EM CHAPA DE MADEIRA RESINADA, 6 UTILIZAÇÕES. AF_09/2020</t>
  </si>
  <si>
    <t>MONTAGEM E DESMONTAGEM DE FÔRMA DE VIGA, ESCORAMENTO COM GARFO DE MADEIRA, PÉ-DIREITO DUPLO, EM CHAPA DE MADEIRA RESINADA, 8 UTILIZAÇÕES. AF_09/2020</t>
  </si>
  <si>
    <t>MONTAGEM E DESMONTAGEM DE FÔRMA DE VIGA, ESCORAMENTO METÁLICO, PÉ-DIREITO DUPLO, EM CHAPA DE MADEIRA RESINADA, 8 UTILIZAÇÕES. AF_09/2020</t>
  </si>
  <si>
    <t>MONTAGEM E DESMONTAGEM DE FÔRMA DE VIGA, ESCORAMENTO COM GARFO DE MADEIRA, PÉ-DIREITO SIMPLES, EM CHAPA DE MADEIRA RESINADA, 8 UTILIZAÇÕES. AF_09/2020</t>
  </si>
  <si>
    <t>MONTAGEM E DESMONTAGEM DE FÔRMA DE VIGA, ESCORAMENTO METÁLICO, PÉ-DIREITO SIMPLES, EM CHAPA DE MADEIRA RESINADA, 8 UTILIZAÇÕES. AF_09/2020</t>
  </si>
  <si>
    <t>MONTAGEM E DESMONTAGEM DE FÔRMA DE VIGA, ESCORAMENTO COM GARFO DE MADEIRA, PÉ-DIREITO DUPLO, EM CHAPA DE MADEIRA PLASTIFICADA, 10 UTILIZAÇÕES. AF_09/2020</t>
  </si>
  <si>
    <t>MONTAGEM E DESMONTAGEM DE FÔRMA DE VIGA, ESCORAMENTO METÁLICO, PÉ-DIREITO DUPLO, EM CHAPA DE MADEIRA PLASTIFICADA, 10 UTILIZAÇÕES. AF_09/2020</t>
  </si>
  <si>
    <t>MONTAGEM E DESMONTAGEM DE FÔRMA DE VIGA, ESCORAMENTO COM GARFO DE MADEIRA, PÉ-DIREITO SIMPLES, EM CHAPA DE MADEIRA PLASTIFICADA, 10 UTILIZAÇÕES. AF_09/2020</t>
  </si>
  <si>
    <t>MONTAGEM E DESMONTAGEM DE FÔRMA DE VIGA, ESCORAMENTO METÁLICO, PÉ-DIREITO SIMPLES, EM CHAPA DE MADEIRA PLASTIFICADA, 10 UTILIZAÇÕES. AF_09/2020</t>
  </si>
  <si>
    <t>MONTAGEM E DESMONTAGEM DE FÔRMA DE VIGA, ESCORAMENTO COM GARFO DE MADEIRA, PÉ-DIREITO DUPLO, EM CHAPA DE MADEIRA PLASTIFICADA, 12 UTILIZAÇÕES. AF_09/2020</t>
  </si>
  <si>
    <t>MONTAGEM E DESMONTAGEM DE FÔRMA DE VIGA, ESCORAMENTO METÁLICO, PÉ-DIREITO DUPLO, EM CHAPA DE MADEIRA PLASTIFICADA, 12 UTILIZAÇÕES. AF_09/2020</t>
  </si>
  <si>
    <t>MONTAGEM E DESMONTAGEM DE FÔRMA DE VIGA, ESCORAMENTO COM GARFO DE MADEIRA, PÉ-DIREITO SIMPLES, EM CHAPA DE MADEIRA PLASTIFICADA, 12 UTILIZAÇÕES. AF_09/2020</t>
  </si>
  <si>
    <t>MONTAGEM E DESMONTAGEM DE FÔRMA DE VIGA, ESCORAMENTO METÁLICO, PÉ-DIREITO SIMPLES, EM CHAPA DE MADEIRA PLASTIFICADA, 12 UTILIZAÇÕES. AF_09/2020</t>
  </si>
  <si>
    <t>MONTAGEM E DESMONTAGEM DE FÔRMA DE VIGA, ESCORAMENTO COM GARFO DE MADEIRA, PÉ-DIREITO DUPLO, EM CHAPA DE MADEIRA PLASTIFICADA, 14 UTILIZAÇÕES. AF_09/2020</t>
  </si>
  <si>
    <t>MONTAGEM E DESMONTAGEM DE FÔRMA DE VIGA, ESCORAMENTO METÁLICO, PÉ-DIREITO DUPLO, EM CHAPA DE MADEIRA PLASTIFICADA, 14 UTILIZAÇÕES. AF_09/2020</t>
  </si>
  <si>
    <t>MONTAGEM E DESMONTAGEM DE FÔRMA DE VIGA, ESCORAMENTO COM GARFO DE MADEIRA, PÉ-DIREITO SIMPLES, EM CHAPA DE MADEIRA PLASTIFICADA, 14 UTILIZAÇÕES. AF_09/2020</t>
  </si>
  <si>
    <t>MONTAGEM E DESMONTAGEM DE FÔRMA DE VIGA, ESCORAMENTO METÁLICO, PÉ-DIREITO SIMPLES, EM CHAPA DE MADEIRA PLASTIFICADA, 14 UTILIZAÇÕES. AF_09/2020</t>
  </si>
  <si>
    <t>MONTAGEM E DESMONTAGEM DE FÔRMA DE VIGA, ESCORAMENTO COM GARFO DE MADEIRA, PÉ-DIREITO DUPLO, EM CHAPA DE MADEIRA PLASTIFICADA, 18 UTILIZAÇÕES. AF_09/2020</t>
  </si>
  <si>
    <t>MONTAGEM E DESMONTAGEM DE FÔRMA DE VIGA, ESCORAMENTO METÁLICO, PÉ-DIREITO DUPLO, EM CHAPA DE MADEIRA PLASTIFICADA, 18 UTILIZAÇÕES. AF_09/2020</t>
  </si>
  <si>
    <t>MONTAGEM E DESMONTAGEM DE FÔRMA DE VIGA, ESCORAMENTO COM GARFO DE MADEIRA, PÉ-DIREITO SIMPLES, EM CHAPA DE MADEIRA PLASTIFICADA, 18 UTILIZAÇÕES. AF_09/2020</t>
  </si>
  <si>
    <t>MONTAGEM E DESMONTAGEM DE FÔRMA DE VIGA, ESCORAMENTO METÁLICO, PÉ-DIREITO SIMPLES, EM CHAPA DE MADEIRA PLASTIFICADA, 18 UTILIZAÇÕES. AF_09/2020</t>
  </si>
  <si>
    <t>MONTAGEM E DESMONTAGEM DE FÔRMA DE LAJE MACIÇA, PÉ-DIREITO SIMPLES, EM MADEIRA SERRADA, 1 UTILIZAÇÃO. AF_09/2020</t>
  </si>
  <si>
    <t>MONTAGEM E DESMONTAGEM DE FÔRMA DE LAJE MACIÇA, PÉ-DIREITO SIMPLES, EM MADEIRA SERRADA, 2 UTILIZAÇÕES. AF_09/2020</t>
  </si>
  <si>
    <t>MONTAGEM E DESMONTAGEM DE FÔRMA DE LAJE MACIÇA, PÉ-DIREITO SIMPLES, EM MADEIRA SERRADA, 4 UTILIZAÇÕES. AF_09/2020</t>
  </si>
  <si>
    <t>MONTAGEM E DESMONTAGEM DE FÔRMA DE LAJE NERVURADA COM CUBETA E ASSOALHO, PÉ-DIREITO DUPLO, EM CHAPA DE MADEIRA COMPENSADA RESINADA, 8 UTILIZAÇÕES. AF_09/2020</t>
  </si>
  <si>
    <t>MONTAGEM E DESMONTAGEM DE FÔRMA DE LAJE NERVURADA COM CUBETA E ASSOALHO, PÉ-DIREITO SIMPLES, EM CHAPA DE MADEIRA COMPENSADA RESINADA, 8 UTILIZAÇÕES. AF_09/2020</t>
  </si>
  <si>
    <t>MONTAGEM E DESMONTAGEM DE FÔRMA DE LAJE NERVURADA COM CUBETA E ASSOALHO, PÉ-DIREITO DUPLO, EM CHAPA DE MADEIRA COMPENSADA RESINADA, 10 UTILIZAÇÕES. AF_09/2020</t>
  </si>
  <si>
    <t>MONTAGEM E DESMONTAGEM DE FÔRMA DE LAJE NERVURADA COM CUBETA E ASSOALHO, PÉ-DIREITO SIMPLES, EM CHAPA DE MADEIRA COMPENSADA RESINADA, 10 UTILIZAÇÕES. AF_09/2020</t>
  </si>
  <si>
    <t>MONTAGEM E DESMONTAGEM DE FÔRMA DE LAJE NERVURADA COM CUBETA E ASSOALHO, PÉ-DIREITO DUPLO, EM CHAPA DE MADEIRA COMPENSADA RESINADA, 12 UTILIZAÇÕES. AF_09/2020</t>
  </si>
  <si>
    <t>MONTAGEM E DESMONTAGEM DE FÔRMA DE LAJE NERVURADA COM CUBETA E ASSOALHO, PÉ-DIREITO SIMPLES, EM CHAPA DE MADEIRA COMPENSADA RESINADA, 12 UTILIZAÇÕES. AF_09/2020</t>
  </si>
  <si>
    <t>MONTAGEM E DESMONTAGEM DE FÔRMA DE LAJE NERVURADA COM CUBETA E ASSOALHO, PÉ-DIREITO DUPLO, EM CHAPA DE MADEIRA COMPENSADA RESINADA, 14 UTILIZAÇÕES. AF_09/2020</t>
  </si>
  <si>
    <t>MONTAGEM E DESMONTAGEM DE FÔRMA DE LAJE NERVURADA COM CUBETA E ASSOALHO, PÉ-DIREITO SIMPLES, EM CHAPA DE MADEIRA COMPENSADA RESINADA, 14 UTILIZAÇÕES. AF_09/2020</t>
  </si>
  <si>
    <t>MONTAGEM E DESMONTAGEM DE FÔRMA DE LAJE NERVURADA COM CUBETA E ASSOALHO, PÉ-DIREITO DUPLO, EM CHAPA DE MADEIRA COMPENSADA RESINADA, 18 UTILIZAÇÕES. AF_09/2020</t>
  </si>
  <si>
    <t>MONTAGEM E DESMONTAGEM DE FÔRMA DE LAJE NERVURADA COM CUBETA E ASSOALHO, PÉ-DIREITO SIMPLES, EM CHAPA DE MADEIRA COMPENSADA RESINADA, 18 UTILIZAÇÕES. AF_09/2020</t>
  </si>
  <si>
    <t>MONTAGEM E DESMONTAGEM DE FÔRMA DE LAJE MACIÇA, PÉ-DIREITO DUPLO, EM CHAPA DE MADEIRA COMPENSADA RESINADA, 2 UTILIZAÇÕES. AF_09/2020</t>
  </si>
  <si>
    <t>MONTAGEM E DESMONTAGEM DE FÔRMA DE LAJE MACIÇA, PÉ-DIREITO SIMPLES, EM CHAPA DE MADEIRA COMPENSADA RESINADA, 2 UTILIZAÇÕES. AF_09/2020</t>
  </si>
  <si>
    <t>MONTAGEM E DESMONTAGEM DE FÔRMA DE LAJE MACIÇA, PÉ-DIREITO DUPLO, EM CHAPA DE MADEIRA COMPENSADA RESINADA, 4 UTILIZAÇÕES. AF_09/2020</t>
  </si>
  <si>
    <t>MONTAGEM E DESMONTAGEM DE FÔRMA DE LAJE MACIÇA, PÉ-DIREITO SIMPLES, EM CHAPA DE MADEIRA COMPENSADA RESINADA, 4 UTILIZAÇÕES. AF_09/2020</t>
  </si>
  <si>
    <t>MONTAGEM E DESMONTAGEM DE FÔRMA DE LAJE MACIÇA, PÉ-DIREITO DUPLO, EM CHAPA DE MADEIRA COMPENSADA RESINADA, 6 UTILIZAÇÕES. AF_09/2020</t>
  </si>
  <si>
    <t>MONTAGEM E DESMONTAGEM DE FÔRMA DE LAJE MACIÇA, PÉ-DIREITO SIMPLES, EM CHAPA DE MADEIRA COMPENSADA RESINADA, 6 UTILIZAÇÕES. AF_09/2020</t>
  </si>
  <si>
    <t>MONTAGEM E DESMONTAGEM DE FÔRMA DE LAJE MACIÇA, PÉ-DIREITO DUPLO, EM CHAPA DE MADEIRA COMPENSADA RESINADA, 8 UTILIZAÇÕES. AF_09/2020</t>
  </si>
  <si>
    <t>MONTAGEM E DESMONTAGEM DE FÔRMA DE LAJE MACIÇA, PÉ-DIREITO SIMPLES, EM CHAPA DE MADEIRA COMPENSADA RESINADA, 8 UTILIZAÇÕES. AF_09/2020</t>
  </si>
  <si>
    <t>MONTAGEM E DESMONTAGEM DE FÔRMA DE LAJE MACIÇA, PÉ-DIREITO DUPLO, EM CHAPA DE MADEIRA COMPENSADA PLASTIFICADA, 10 UTILIZAÇÕES. AF_09/2020</t>
  </si>
  <si>
    <t>MONTAGEM E DESMONTAGEM DE FÔRMA DE LAJE MACIÇA, PÉ-DIREITO SIMPLES, EM CHAPA DE MADEIRA COMPENSADA PLASTIFICADA, 10 UTILIZAÇÕES. AF_09/2020</t>
  </si>
  <si>
    <t>MONTAGEM E DESMONTAGEM DE FÔRMA DE LAJE MACIÇA, PÉ-DIREITO DUPLO, EM CHAPA DE MADEIRA COMPENSADA PLASTIFICADA, 12 UTILIZAÇÕES. AF_09/2020</t>
  </si>
  <si>
    <t>MONTAGEM E DESMONTAGEM DE FÔRMA DE LAJE MACIÇA, PÉ-DIREITO SIMPLES, EM CHAPA DE MADEIRA COMPENSADA PLASTIFICADA, 12 UTILIZAÇÕES. AF_09/2020</t>
  </si>
  <si>
    <t>MONTAGEM E DESMONTAGEM DE FÔRMA DE LAJE MACIÇA, PÉ-DIREITO DUPLO, EM CHAPA DE MADEIRA COMPENSADA PLASTIFICADA, 14 UTILIZAÇÕES. AF_09/2020</t>
  </si>
  <si>
    <t>MONTAGEM E DESMONTAGEM DE FÔRMA DE LAJE MACIÇA, PÉ-DIREITO SIMPLES, EM CHAPA DE MADEIRA COMPENSADA PLASTIFICADA, 14 UTILIZAÇÕES. AF_09/2020</t>
  </si>
  <si>
    <t>MONTAGEM E DESMONTAGEM DE FÔRMA DE LAJE MACIÇA, PÉ-DIREITO DUPLO, EM CHAPA DE MADEIRA COMPENSADA PLASTIFICADA, 18 UTILIZAÇÕES. AF_09/2020</t>
  </si>
  <si>
    <t>MONTAGEM E DESMONTAGEM DE FÔRMA DE LAJE MACIÇA, PÉ-DIREITO SIMPLES, EM CHAPA DE MADEIRA COMPENSADA PLASTIFICADA, 18 UTILIZAÇÕES. AF_09/2020</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</si>
  <si>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</si>
  <si>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</si>
  <si>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</si>
  <si>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</si>
  <si>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</si>
  <si>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</si>
  <si>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</si>
  <si>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</si>
  <si>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</si>
  <si>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</si>
  <si>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</si>
  <si>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</si>
  <si>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</si>
  <si>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</si>
  <si>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</si>
  <si>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</si>
  <si>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</si>
  <si>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</si>
  <si>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</si>
  <si>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MONTAGEM E DESMONTAGEM DE FÔRMA DE PILARES CIRCULARES, COM ÁREA MÉDIA DAS SEÇÕES MAIOR QUE 0,28 M², PÉ-DIREITO DUPLO, EM MADEIRA, 2 UTILIZAÇÕES.  AF_06/2017</t>
  </si>
  <si>
    <t>FABRICAÇÃO DE ESCORAS DO TIPO PONTALETE, EM MADEIRA, PARA PÉ-DIREITO DUPLO. AF_09/2020</t>
  </si>
  <si>
    <t>ESCORAMENTO DE FÔRMAS DE LAJE EM MADEIRA NÃO APARELHADA, PÉ-DIREITO SIMPLES, INCLUSO TRAVAMENTO, 4 UTILIZAÇÕES. AF_09/2020</t>
  </si>
  <si>
    <t>ESCORAMENTO DE FÔRMAS DE LAJE EM MADEIRA NÃO APARELHADA, PÉ-DIREITO DUPLO, INCLUSO TRAVAMENTO, 4 UTILIZAÇÕES. AF_09/2020</t>
  </si>
  <si>
    <t>FABRICAÇÃO DE FÔRMA PARA ESCADAS, COM 2 LANCES EM "U" E LAJE PLANA, EM CHAPA DE MADEIRA COMPENSADA PLASTIFICADA, E=18 MM. AF_11/2020</t>
  </si>
  <si>
    <t>FABRICAÇÃO DE FÔRMA PARA ESCADAS, COM 2 LANCES EM "U" E LAJE PLANA, EM CHAPA DE MADEIRA COMPENSADA RESINADA, E= 17 MM. AF_11/2020</t>
  </si>
  <si>
    <t>FABRICAÇÃO DE FÔRMA PARA ESCADAS, COM 2 LANCES EM "U" E LAJE PLANA, EM MADEIRA SERRADA, E=25 MM. AF_11/2020</t>
  </si>
  <si>
    <t>MONTAGEM E DESMONTAGEM DE FÔRMA PARA ESCADAS, COM 2 LANCES EM "U" E LAJE PLANA, EM MADEIRA SERRADA, 1 UTILIZAÇÃO. AF_11/2020</t>
  </si>
  <si>
    <t>MONTAGEM E DESMONTAGEM DE FÔRMA PARA ESCADAS, COM 2 LANCES EM "U"  E LAJE PLANA, EM MADEIRA SERRADA, 2 UTILIZAÇÕES. AF_11/2020</t>
  </si>
  <si>
    <t>MONTAGEM E DESMONTAGEM DE FÔRMA PARA ESCADAS, COM 2 LANCES EM "U" E LAJE PLANA, EM CHAPA DE MADEIRA COMPENSADA RESINADA, 2 UTILIZAÇÕES. AF_11/2020</t>
  </si>
  <si>
    <t>MONTAGEM E DESMONTAGEM DE FÔRMA PARA ESCADAS, COM 2 LANCES EM "U" E LAJE PLANA, EM CHAPA DE MADEIRA COMPENSADA RESINADA, 4 UTILIZAÇÕES. AF_11/2020</t>
  </si>
  <si>
    <t>MONTAGEM E DESMONTAGEM DE FÔRMA PARA ESCADAS, COM 2 LANCES EM "U" E LAJE PLANA, EM CHAPA DE MADEIRA COMPENSADA PLASTIFICADA, 6 UTILIZAÇÕES. AF_11/2020</t>
  </si>
  <si>
    <t>MONTAGEM E DESMONTAGEM DE FÔRMA PARA ESCADAS, COM 2 LANCES EM "U" E LAJE PLANA, EM CHAPA DE MADEIRA COMPENSADA PLASTIFICADA, 8 UTILIZAÇÕES. AF_11/2020</t>
  </si>
  <si>
    <t>MONTAGEM E DESMONTAGEM DE FÔRMA PARA ESCADAS, COM 2 LANCES EM "U" E LAJE PLANA, EM CHAPA DE MADEIRA COMPENSADA PLASTIFICADA, 10 UTILIZAÇÕES. AF_11/2020</t>
  </si>
  <si>
    <t>FABRICAÇÃO DE FÔRMA PARA ESCADAS, COM 2 LANCES EM "U" E LAJE CASCATA, EM CHAPA DE MADEIRA COMPENSADA PLASTIFICADA, E=18 MM. AF_11/2020</t>
  </si>
  <si>
    <t>FABRICAÇÃO DE FÔRMA PARA ESCADAS, COM 2 LANCES EM "U" E LAJE CASCATA, EM CHAPA DE MADEIRA COMPENSADA RESINADA, E= 17 MM. AF_11/2020</t>
  </si>
  <si>
    <t>FABRICAÇÃO DE FÔRMA PARA ESCADAS, COM 2 LANCES EM "U" E LAJE CASCATA, EM MADEIRA SERRADA, E=25 MM. AF_11/2020</t>
  </si>
  <si>
    <t>FABRICAÇÃO DE FÔRMA PARA ESCADAS, COM 2 LANCES EM "L" E LAJE PLANA, EM CHAPA DE MADEIRA COMPENSADA PLASTIFICADA, E=18 MM. AF_11/2020</t>
  </si>
  <si>
    <t>FABRICAÇÃO DE FÔRMA PARA ESCADAS, COM 2 LANCES EM "L" E LAJE PLANA, EM CHAPA DE MADEIRA COMPENSADA RESINADA, E= 17 MM. AF_11/2020</t>
  </si>
  <si>
    <t>FABRICAÇÃO DE FÔRMA PARA ESCADAS, COM 2 LANCES EM "L" E LAJE PLANA, EM MADEIRA SERRADA, E=25 MM. AF_11/2020</t>
  </si>
  <si>
    <t>FABRICAÇÃO DE FÔRMA PARA ESCADAS, COM 2 LANCES EM "L" E LAJE CASCATA, EM CHAPA DE MADEIRA COMPENSADA PLASTIFICADA, E=18 MM. AF_11/2020</t>
  </si>
  <si>
    <t>FABRICAÇÃO DE FÔRMA PARA ESCADAS, COM 2 LANCES EM "L" E LAJE CASCATA, EM CHAPA DE MADEIRA COMPENSADA RESINADA, E= 17 MM. AF_11/2020</t>
  </si>
  <si>
    <t>FABRICAÇÃO DE FÔRMA PARA ESCADAS, COM 2 LANCES EM "L" E LAJE CASCATA, EM MADEIRA SERRADA, E=25 MM. AF_11/2020</t>
  </si>
  <si>
    <t>FABRICAÇÃO DE FÔRMA PARA ESCADAS, COM 1 LANCE E LAJE PLANA, EM CHAPA DE MADEIRA COMPENSADA PLASTIFICADA, E=18 MM. AF_11/2020</t>
  </si>
  <si>
    <t>FABRICAÇÃO DE FÔRMA PARA ESCADAS, COM 1 LANCE E LAJE PLANA, EM CHAPA DE MADEIRA COMPENSADA RESINADA, E= 17 MM. AF_11/2020</t>
  </si>
  <si>
    <t>FABRICAÇÃO DE FÔRMA PARA ESCADAS, COM 1 LANCE E LAJE PLANA, EM MADEIRA SERRADA, E=25 MM. AF_11/2020</t>
  </si>
  <si>
    <t>FABRICAÇÃO DE FÔRMA PARA ESCADAS, COM 1 LANCE E LAJE CASCATA, EM CHAPA DE MADEIRA COMPENSADA PLASTIFICADA, E=18 MM. AF_11/2020</t>
  </si>
  <si>
    <t>FABRICAÇÃO DE FÔRMA PARA ESCADAS, COM 1 LANCE E LAJE CASCATA, EM CHAPA DE MADEIRA COMPENSADA RESINADA, E= 17 MM. AF_11/2020</t>
  </si>
  <si>
    <t>FABRICAÇÃO DE FÔRMA PARA ESCADAS, COM 1 LANCE E LAJE CASCATA, EM MADEIRA SERRADA, E=25 MM. AF_11/2020</t>
  </si>
  <si>
    <t>MONTAGEM E DESMONTAGEM DE FÔRMA PARA ESCADAS, COM 2 LANCES EM "U" E LAJE CASCATA, EM MADEIRA SERRADA, 1 UTILIZAÇÃO. AF_11/2020</t>
  </si>
  <si>
    <t>MONTAGEM E DESMONTAGEM DE FÔRMA PARA ESCADAS, COM 2 LANCES EM "U" E LAJE CASCATA, EM MADEIRA SERRADA, 2 UTILIZAÇÕES. AF_11/2020</t>
  </si>
  <si>
    <t>MONTAGEM E DESMONTAGEM DE FÔRMA PARA ESCADAS, COM 2 LANCES EM "U" E LAJE CASCATA, EM CHAPA DE MADEIRA COMPENSADA RESINADA, 2 UTILIZAÇÕES. AF_11/2020</t>
  </si>
  <si>
    <t>MONTAGEM E DESMONTAGEM DE FÔRMA PARA ESCADAS, COM 2 LANCES EM "U" E LAJE CASCATA, EM CHAPA DE MADEIRA COMPENSADA RESINADA, 4 UTILIZAÇÕES. AF_11/2020</t>
  </si>
  <si>
    <t>MONTAGEM E DESMONTAGEM DE FÔRMA PARA ESCADAS, COM 2 LANCES EM "U" E LAJE CASCATA, EM CHAPA DE MADEIRA COMPENSADA PLASTIFICADA, 6 UTILIZAÇÕES. AF_11/2020</t>
  </si>
  <si>
    <t>MONTAGEM E DESMONTAGEM DE FÔRMA PARA ESCADAS, COM 2 LANCES EM "U" E LAJE CASCATA, EM CHAPA DE MADEIRA COMPENSADA PLASTIFICADA, 8 UTILIZAÇÕES. AF_11/2020</t>
  </si>
  <si>
    <t>MONTAGEM E DESMONTAGEM DE FÔRMA PARA ESCADAS, COM 2 LANCES EM "U" E LAJE CASCATA, EM CHAPA DE MADEIRA COMPENSADA PLASTIFICADA, 10 UTILIZAÇÕES. AF_11/2020</t>
  </si>
  <si>
    <t>MONTAGEM E DESMONTAGEM DE FÔRMA PARA ESCADAS, COM 2 LANCES EM "L" E LAJE PLANA, EM MADEIRA SERRADA, 1 UTILIZAÇÃO. AF_11/2020</t>
  </si>
  <si>
    <t>MONTAGEM E DESMONTAGEM DE FÔRMA PARA ESCADAS, COM 2 LANCES EM "L" E LAJE PLANA, EM MADEIRA SERRADA, 2 UTILIZAÇÕES. AF_11/2020</t>
  </si>
  <si>
    <t>MONTAGEM E DESMONTAGEM DE FÔRMA PARA ESCADAS, COM 2 LANCES EM "L" E LAJE PLANA, EM CHAPA DE MADEIRA COMPENSADA RESINADA, 2 UTILIZAÇÕES. AF_11/2020</t>
  </si>
  <si>
    <t>MONTAGEM E DESMONTAGEM DE FÔRMA PARA ESCADAS, COM 2 LANCES EM "L" E LAJE PLANA, EM CHAPA DE MADEIRA COMPENSADA RESINADA, 4 UTILIZAÇÕES. AF_11/2020</t>
  </si>
  <si>
    <t>MONTAGEM E DESMONTAGEM DE FÔRMA PARA ESCADAS, COM 2 LANCES EM "L" E LAJE PLANA, EM CHAPA DE MADEIRA COMPENSADA PLASTIFICADA, 6 UTILIZAÇÕES. AF_11/2020</t>
  </si>
  <si>
    <t>MONTAGEM E DESMONTAGEM DE FÔRMA PARA ESCADAS, COM 2 LANCES EM "L" E LAJE PLANA, EM CHAPA DE MADEIRA COMPENSADA PLASTIFICADA, 8 UTILIZAÇÕES. AF_11/2020</t>
  </si>
  <si>
    <t>MONTAGEM E DESMONTAGEM DE FÔRMA PARA ESCADAS, COM 2 LANCES EM "L" E LAJE PLANA, EM CHAPA DE MADEIRA COMPENSADA PLASTIFICADA, 10 UTILIZAÇÕES. AF_11/2020</t>
  </si>
  <si>
    <t>MONTAGEM E DESMONTAGEM DE FÔRMA PARA ESCADAS, COM 2 LANCES EM "L" E LAJE CASCATA, EM MADEIRA SERRADA, 1 UTILIZAÇÃO. AF_11/2020</t>
  </si>
  <si>
    <t>MONTAGEM E DESMONTAGEM DE FÔRMA PARA ESCADAS, COM 2 LANCES EM "L" E LAJE CASCATA, EM MADEIRA SERRADA, 2 UTILIZAÇÕES. AF_11/2020</t>
  </si>
  <si>
    <t>MONTAGEM E DESMONTAGEM DE FÔRMA PARA ESCADAS, COM 2 LANCES EM "L" E LAJE CASCATA, EM CHAPA DE MADEIRA COMPENSADA RESINADA, 2 UTILIZAÇÕES. AF_11/2020</t>
  </si>
  <si>
    <t>MONTAGEM E DESMONTAGEM DE FÔRMA PARA ESCADAS, COM 2 LANCES EM "L" E LAJE CASCATA, EM CHAPA DE MADEIRA COMPENSADA RESINADA, 4 UTILIZAÇÕES. AF_11/2020</t>
  </si>
  <si>
    <t>MONTAGEM E DESMONTAGEM DE FÔRMA PARA ESCADAS, COM 2 LANCES EM "L" E LAJE CASCATA, EM CHAPA DE MADEIRA COMPENSADA PLASTIFICADA, 6 UTILIZAÇÕES. AF_11/2020</t>
  </si>
  <si>
    <t>MONTAGEM E DESMONTAGEM DE FÔRMA PARA ESCADAS, COM 2 LANCES EM "L" E LAJE CASCATA, EM CHAPA DE MADEIRA COMPENSADA PLASTIFICADA, 8 UTILIZAÇÕES. AF_11/2020</t>
  </si>
  <si>
    <t>MONTAGEM E DESMONTAGEM DE FÔRMA PARA ESCADAS, COM 2 LANCES EM "L" E LAJE CASCATA, EM CHAPA DE MADEIRA COMPENSADA PLASTIFICADA, 10 UTILIZAÇÕES. AF_11/2020</t>
  </si>
  <si>
    <t>MONTAGEM E DESMONTAGEM DE FÔRMA PARA ESCADAS, COM 1 LANCE E LAJE PLANA, EM MADEIRA SERRADA, 1 UTILIZAÇÃO. AF_11/2020</t>
  </si>
  <si>
    <t>MONTAGEM E DESMONTAGEM DE FÔRMA PARA ESCADAS, COM 1 LANCE E LAJE PLANA, EM MADEIRA SERRADA, 2 UTILIZAÇÕES. AF_11/2020</t>
  </si>
  <si>
    <t>MONTAGEM E DESMONTAGEM DE FÔRMA PARA ESCADAS, COM 1 LANCE E LAJE PLANA, EM CHAPA DE MADEIRA COMPENSADA RESINADA, 2 UTILIZAÇÕES. AF_11/2020</t>
  </si>
  <si>
    <t>MONTAGEM E DESMONTAGEM DE FÔRMA PARA ESCADAS, COM 1 LANCE E LAJE PLANA, EM CHAPA DE MADEIRA COMPENSADA RESINADA, 4 UTILIZAÇÕES. AF_11/2020</t>
  </si>
  <si>
    <t>MONTAGEM E DESMONTAGEM DE FÔRMA PARA ESCADAS, COM 1 LANCE E LAJE PLANA, EM CHAPA DE MADEIRA COMPENSADA PLASTIFICADA, 6 UTILIZAÇÕES. AF_11/2020</t>
  </si>
  <si>
    <t>MONTAGEM E DESMONTAGEM DE FÔRMA PARA ESCADAS, COM 1 LANCE E LAJE PLANA, EM CHAPA DE MADEIRA COMPENSADA PLASTIFICADA, 8 UTILIZAÇÕES. AF_11/2020</t>
  </si>
  <si>
    <t>MONTAGEM E DESMONTAGEM DE FÔRMA PARA ESCADAS, COM 1 LANCE E LAJE PLANA, EM CHAPA DE MADEIRA COMPENSADA PLASTIFICADA, 10 UTILIZAÇÕES. AF_11/2020</t>
  </si>
  <si>
    <t>MONTAGEM E DESMONTAGEM DE FÔRMA PARA ESCADAS, COM 1 LANCE E LAJE CASCATA, EM MADEIRA SERRADA, 1 UTILIZAÇÃO. AF_11/2020</t>
  </si>
  <si>
    <t>MONTAGEM E DESMONTAGEM DE FÔRMA PARA ESCADAS, COM 1 LANCE E LAJE CASCATA, EM MADEIRA SERRADA, 2 UTILIZAÇÕES. AF_11/2020</t>
  </si>
  <si>
    <t>MONTAGEM E DESMONTAGEM DE FÔRMA PARA ESCADAS, COM 1 LANCE E LAJE CASCATA, EM CHAPA DE MADEIRA COMPENSADA RESINADA, 2 UTILIZAÇÕES. AF_11/2020</t>
  </si>
  <si>
    <t>MONTAGEM E DESMONTAGEM DE FÔRMA PARA ESCADAS, COM 1 LANCE E LAJE CASCATA, EM CHAPA DE MADEIRA COMPENSADA RESINADA, 4 UTILIZAÇÕES. AF_11/2020</t>
  </si>
  <si>
    <t>MONTAGEM E DESMONTAGEM DE FÔRMA PARA ESCADAS, COM 1 LANCE E LAJE CASCATA, EM CHAPA DE MADEIRA COMPENSADA PLASTIFICADA, 6 UTILIZAÇÕES. AF_11/2020</t>
  </si>
  <si>
    <t>MONTAGEM E DESMONTAGEM DE FÔRMA PARA ESCADAS, COM 1 LANCE E LAJE CASCATA, EM CHAPA DE MADEIRA COMPENSADA PLASTIFICADA, 8 UTILIZAÇÕES. AF_11/2020</t>
  </si>
  <si>
    <t>MONTAGEM E DESMONTAGEM DE FÔRMA PARA ESCADAS, COM 1 LANCE E LAJE CASCATA, EM CHAPA DE MADEIRA COMPENSADA PLASTIFICADA, 10 UTILIZAÇÕES. AF_11/2020</t>
  </si>
  <si>
    <t>MONTAGEM E DESMONTAGEM DE FÔRMA PARA ESCADA DUPLA COM 2 LANCES EM "X" E LAJE PLANA, EM MADEIRA SERRADA, 1 UTILIZAÇÃO. AF_11/2020</t>
  </si>
  <si>
    <t>MONTAGEM E DESMONTAGEM DE FÔRMA PARA ESCADA DUPLA COM 2 LANCES EM "X" E LAJE PLANA, EM MADEIRA SERRADA, 2 UTILIZAÇÕES. AF_11/2020</t>
  </si>
  <si>
    <t>MONTAGEM E DESMONTAGEM DE FÔRMA PARA ESCADA DUPLA COM 2 LANCES EM "X" E LAJE PLANA, EM CHAPA DE MADEIRA COMPENSADA RESINADA, 2 UTILIZAÇÕES. AF_11/2020</t>
  </si>
  <si>
    <t>MONTAGEM E DESMONTAGEM DE FÔRMA PARA ESCADA DUPLA COM 2 LANCES EM "X" E LAJE PLANA, EM CHAPA DE MADEIRA COMPENSADA RESINADA, 4 UTILIZAÇÕES. AF_11/2020</t>
  </si>
  <si>
    <t>MONTAGEM E DESMONTAGEM DE FÔRMA PARA ESCADA DUPLA COM 2 LANCES EM "X" E LAJE PLANA, EM CHAPA DE MADEIRA COMPENSADA PLASTIFICADA, 6 UTILIZAÇÕES. AF_11/2020</t>
  </si>
  <si>
    <t>MONTAGEM E DESMONTAGEM DE FÔRMA PARA ESCADA DUPLA COM 2 LANCES EM "X" E LAJE PLANA, EM CHAPA DE MADEIRA COMPENSADA PLASTIFICADA, 8 UTILIZAÇÕES. AF_11/2020</t>
  </si>
  <si>
    <t>MONTAGEM E DESMONTAGEM DE FÔRMA PARA ESCADA DUPLA COM 2 LANCES EM "X" E LAJE PLANA, EM CHAPA DE MADEIRA COMPENSADA PLASTIFICADA, 10 UTILIZAÇÕES. AF_11/2020</t>
  </si>
  <si>
    <t>MONTAGEM E DESMONTAGEM DE FÔRMA PARA ESCADA DUPLA COM 2 LANCES EM "X" E LAJE CASCATA, EM MADEIRA SERRADA, 1 UTILIZAÇÃO. AF_11/2020</t>
  </si>
  <si>
    <t>MONTAGEM E DESMONTAGEM DE FÔRMA PARA ESCADA DUPLA COM 2 LANCES EM "X" E LAJE CASCATA, EM MADEIRA SERRADA, 2 UTILIZAÇÕES. AF_11/2020</t>
  </si>
  <si>
    <t>MONTAGEM E DESMONTAGEM DE FÔRMA PARA ESCADA DUPLA COM 2 LANCES EM "X" E LAJE CASCATA, EM CHAPA DE MADEIRA COMPENSADA RESINADA, 2 UTILIZAÇÕES. AF_11/2020</t>
  </si>
  <si>
    <t>MONTAGEM E DESMONTAGEM DE FÔRMA PARA ESCADA DUPLA COM 2 LANCES EM "X" E LAJE CASCATA, EM CHAPA DE MADEIRA COMPENSADA RESINADA, 4 UTILIZAÇÕES. AF_11/2020</t>
  </si>
  <si>
    <t>MONTAGEM E DESMONTAGEM DE FÔRMA PARA ESCADA DUPLA COM 2 LANCES EM "X" E LAJE CASCATA, EM CHAPA DE MADEIRA COMPENSADA PLASTIFICADA, 6 UTILIZAÇÕES. AF_11/2020</t>
  </si>
  <si>
    <t>MONTAGEM E DESMONTAGEM DE FÔRMA PARA ESCADA DUPLA COM 2 LANCES EM "X" E LAJE CASCATA, EM CHAPA DE MADEIRA COMPENSADA PLASTIFICADA, 8 UTILIZAÇÕES. AF_11/2020</t>
  </si>
  <si>
    <t>MONTAGEM E DESMONTAGEM DE FÔRMA PARA ESCADA DUPLA COM 2 LANCES EM "X" E LAJE CASCATA, EM CHAPA DE MADEIRA COMPENSADA PLASTIFICADA, 10 UTILIZAÇÕES. AF_11/2020</t>
  </si>
  <si>
    <t>ESCADA EM CONCRETO ARMADO MOLDADO IN LOCO, FCK 25 MPA, COM 1 LANCE E LAJE PLANA, FÔRMA EM CHAPA DE MADEIRA COMPENSADA RESINADA. AF_11/2020_PA</t>
  </si>
  <si>
    <t>ESCADA EM CONCRETO ARMADO MOLDADO IN LOCO, FCK 25 MPA, COM 2 LANCES EM  U  E LAJE PLANA, FÔRMA EM CHAPA DE MADEIRA COMPENSADA RESINADA. AF_11/2020_PA</t>
  </si>
  <si>
    <t>ESCADA EM CONCRETO ARMADO MOLDADO IN LOCO, FCK 25 MPA, COM 2 LANCES EM  L  E LAJE PLANA, FÔRMA EM CHAPA DE MADEIRA COMPENSADA RESINADA. AF_11/2020_PA</t>
  </si>
  <si>
    <t>ESCADA EM CONCRETO ARMADO MOLDADO IN LOCO, FCK 25 MPA, COM 2 LANCES EM  X  E LAJE PLANA, FÔRMA EM CHAPA DE MADEIRA COMPENSADA RESINADA. AF_11/2020_PA</t>
  </si>
  <si>
    <t>ESCADA EM CONCRETO ARMADO MOLDADO IN LOCO, FCK 25 MPA, COM 1 LANCE E LAJE CASCATA, FÔRMA EM CHAPA DE MADEIRA COMPENSADA RESINADA. AF_11/2020_PA</t>
  </si>
  <si>
    <t>ESCADA EM CONCRETO ARMADO MOLDADO IN LOCO, FCK 25 MPA, COM 2 LANCES EM  U  E LAJE CASCATA, FÔRMA EM CHAPA DE MADEIRA COMPENSADA RESINADA. AF_11/2020_PA</t>
  </si>
  <si>
    <t>ESCADA EM CONCRETO ARMADO MOLDADO IN LOCO, FCK 25 MPA, COM 2 LANCES EM  L  E LAJE CASCATA, FÔRMA EM CHAPA DE MADEIRA COMPENSADA RESINADA. AF_11/2020_PA</t>
  </si>
  <si>
    <t>ESCADA EM CONCRETO ARMADO MOLDADO IN LOCO, FCK 25 MPA, COM 2 LANCES EM  X  E LAJE CASCATA, FÔRMA EM CHAPA DE MADEIRA COMPENSADA RESINADA. AF_11/2020_PA</t>
  </si>
  <si>
    <t>FABRICAÇÃO DE FÔRMA PARA ESCADA DUPLA COM 2 LANCES EM "X" E LAJE PLANA, EM CHAPA DE MADEIRA COMPENSADA PLASTIFICADA, E=18 MM. AF_11/2020</t>
  </si>
  <si>
    <t>FABRICAÇÃO DE FÔRMA PARA ESCADA DUPLA COM 2 LANCES EM "X" E LAJE PLANA, EM CHAPA DE MADEIRA COMPENSADA RESINADA, E= 17 MM. AF_11/2020</t>
  </si>
  <si>
    <t>FABRICAÇÃO DE FÔRMA PARA ESCADA DUPLA COM 2 LANCES EM X E LAJE PLANA, EM MADEIRA SERRADA, E=25 MM. AF_11/2020</t>
  </si>
  <si>
    <t>FABRICAÇÃO DE FÔRMA PARA ESCADA DUPLA COM 2 LANCES EM "X" E LAJE CASCATA, EM CHAPA DE MADEIRA COMPENSADA PLASTIFICADA, E=18 MM. AF_11/2020</t>
  </si>
  <si>
    <t>FABRICAÇÃO DE FÔRMA PARA ESCADA DUPLA COM 2 LANCES EM "X" E LAJE CASCATA, EM CHAPA DE MADEIRA COMPENSADA RESINADA, E= 17 MM. AF_11/2020</t>
  </si>
  <si>
    <t>FABRICAÇÃO DE FÔRMA PARA ESCADA DUPLA COM 2 LANCES EM X E LAJE CASCATA, EM MADEIRA SERRADA, E=25 MM. AF_11/2020</t>
  </si>
  <si>
    <t>MONTAGEM E DESMONTAGEM DE FÔRMA DE LAJE MACIÇA, PÉ-DIREITO SIMPLES, EM CHAPA DE MADEIRA COMPENSADA RESINADA E CIMBRAMENTO DE MADEIRA, 2 UTILIZAÇÕES. AF_03/2022</t>
  </si>
  <si>
    <t>MONTAGEM E DESMONTAGEM DE FÔRMA DE LAJE MACIÇA, PÉ-DIREITO SIMPLES, EM CHAPA DE MADEIRA COMPENSADA RESINADA E CIMBRAMENTO DE MADEIRA, 4 UTILIZAÇÕES. AF_03/2022</t>
  </si>
  <si>
    <t>MONTAGEM E DESMONTAGEM DE FÔRMA DE LAJE MACIÇA, PÉ-DIREITO SIMPLES, EM CHAPA DE MADEIRA COMPENSADA RESINADA E CIMBRAMENTO DE MADEIRA, 6 UTILIZAÇÕES. AF_03/2022</t>
  </si>
  <si>
    <t>MONTAGEM E DESMONTAGEM DE FÔRMA DE LAJE MACIÇA, PÉ-DIREITO SIMPLES, EM CHAPA DE MADEIRA COMPENSADA RESINADA E CIMBRAMENTO DE MADEIRA, 8 UTILIZAÇÕES. AF_03/2022</t>
  </si>
  <si>
    <t>ARMAÇÃO VERTICAL DE ALVENARIA ESTRUTURAL; DIÂMETRO DE 10,0 MM. AF_09/2021</t>
  </si>
  <si>
    <t>ARMAÇÃO VERTICAL DE ALVENARIA ESTRUTURAL; DIÂMETRO DE 12,5 MM. AF_09/2021</t>
  </si>
  <si>
    <t>ARMAÇÃO DE CINTA DE ALVENARIA ESTRUTURAL; DIÂMETRO DE 10,0 MM. AF_09/2021</t>
  </si>
  <si>
    <t>ARMAÇÃO DE VERGA E CONTRAVERGA DE ALVENARIA ESTRUTURAL; DIÂMETRO DE 8,0 MM. AF_09/2021</t>
  </si>
  <si>
    <t>ARMAÇÃO DE VERGA E CONTRAVERGA DE ALVENARIA ESTRUTURAL; DIÂMETRO DE 10,0 MM. AF_09/2021</t>
  </si>
  <si>
    <t>ARMAÇÃO DO SISTEMA DE PAREDES DE CONCRETO, EXECUTADA EM PAREDES DE EDIFICAÇÕES DE MÚLTIPLOS PAVIMENTOS, TELA Q-138. AF_06/2019</t>
  </si>
  <si>
    <t>ARMAÇÃO DO SISTEMA DE PAREDES DE CONCRETO, EXECUTADA EM PAREDES DE EDIFICAÇÕES TÉRREAS OU DE MÚLTIPLOS PAVIMENTOS, TELA Q-92. AF_06/2019</t>
  </si>
  <si>
    <t>ARMAÇÃO DO SISTEMA DE PAREDES DE CONCRETO, EXECUTADA EM PAREDES DE EDIFICAÇÕES TÉRREAS, TELA Q-61. AF_06/2019</t>
  </si>
  <si>
    <t>ARMAÇÃO DO SISTEMA DE PAREDES DE CONCRETO, EXECUTADA COMO ARMADURA POSITIVA DE LAJES, TELA Q-138. AF_06/2019</t>
  </si>
  <si>
    <t>ARMAÇÃO DO SISTEMA DE PAREDES DE CONCRETO, EXECUTADA COMO ARMADURA NEGATIVA DE LAJES, TELA T-196. AF_06/2019</t>
  </si>
  <si>
    <t>ARMAÇÃO DO SISTEMA DE PAREDES DE CONCRETO, EXECUTADA COMO ARMADURA POSITIVA DE LAJES, TELA Q-113. AF_06/2019</t>
  </si>
  <si>
    <t>ARMAÇÃO DO SISTEMA DE PAREDES DE CONCRETO, EXECUTADA COMO ARMADURA NEGATIVA DE LAJES, TELA L-159. AF_06/2019</t>
  </si>
  <si>
    <t>ARMAÇÃO DO SISTEMA DE PAREDES DE CONCRETO, EXECUTADA EM PLATIBANDAS, TELA Q-92. AF_06/2019</t>
  </si>
  <si>
    <t>ARMAÇÃO DO SISTEMA DE PAREDES DE CONCRETO, EXECUTADA COMO REFORÇO, VERGALHÃO DE 6,3 MM DE DIÂMETRO. AF_06/2019</t>
  </si>
  <si>
    <t>ARMAÇÃO DO SISTEMA DE PAREDES DE CONCRETO, EXECUTADA COMO REFORÇO, VERGALHÃO DE 8,0 MM DE DIÂMETRO. AF_06/2019</t>
  </si>
  <si>
    <t>ARMAÇÃO DO SISTEMA DE PAREDES DE CONCRETO, EXECUTADA COMO REFORÇO, VERGALHÃO DE 10,0 MM DE DIÂMETRO. AF_06/2019</t>
  </si>
  <si>
    <t>ARMAÇÃO DE PILAR OU VIGA DE ESTRUTURA CONVENCIONAL DE CONCRETO ARMADO UTILIZANDO AÇO CA-60 DE 5,0 MM - MONTAGEM. AF_06/2022</t>
  </si>
  <si>
    <t>ARMAÇÃO DE PILAR OU VIGA DE ESTRUTURA CONVENCIONAL DE CONCRETO ARMADO UTILIZANDO AÇO CA-50 DE 6,3 MM - MONTAGEM. AF_06/2022</t>
  </si>
  <si>
    <t>ARMAÇÃO DE PILAR OU VIGA DE ESTRUTURA CONVENCIONAL DE CONCRETO ARMADO UTILIZANDO AÇO CA-50 DE 8,0 MM - MONTAGEM. AF_06/2022</t>
  </si>
  <si>
    <t>ARMAÇÃO DE PILAR OU VIGA DE ESTRUTURA CONVENCIONAL DE CONCRETO ARMADO UTILIZANDO AÇO CA-50 DE 10,0 MM - MONTAGEM. AF_06/2022</t>
  </si>
  <si>
    <t>ARMAÇÃO DE PILAR OU VIGA DE ESTRUTURA CONVENCIONAL DE CONCRETO ARMADO UTILIZANDO AÇO CA-50 DE 12,5 MM - MONTAGEM. AF_06/2022</t>
  </si>
  <si>
    <t>ARMAÇÃO DE PILAR OU VIGA DE ESTRUTURA CONVENCIONAL DE CONCRETO ARMADO UTILIZANDO AÇO CA-50 DE 16,0 MM - MONTAGEM. AF_06/2022</t>
  </si>
  <si>
    <t>ARMAÇÃO DE PILAR OU VIGA DE ESTRUTURA CONVENCIONAL DE CONCRETO ARMADO UTILIZANDO AÇO CA-50 DE 20,0 MM - MONTAGEM. AF_06/2022</t>
  </si>
  <si>
    <t>ARMAÇÃO DE PILAR OU VIGA DE ESTRUTURA CONVENCIONAL DE CONCRETO ARMADO UTILIZANDO AÇO CA-50 DE 25,0 MM - MONTAGEM. AF_06/2022</t>
  </si>
  <si>
    <t>ARMAÇÃO DE LAJE DE ESTRUTURA CONVENCIONAL DE CONCRETO ARMADO UTILIZANDO AÇO CA-60 DE 4,2 MM - MONTAGEM. AF_06/2022</t>
  </si>
  <si>
    <t>ARMAÇÃO DE LAJE DE ESTRUTURA CONVENCIONAL DE CONCRETO ARMADO UTILIZANDO AÇO CA-60 DE 5,0 MM - MONTAGEM. AF_06/2022</t>
  </si>
  <si>
    <t>ARMAÇÃO DE LAJE DE ESTRUTURA CONVENCIONAL DE CONCRETO ARMADO UTILIZANDO AÇO CA-50 DE 6,3 MM - MONTAGEM. AF_06/2022</t>
  </si>
  <si>
    <t>ARMAÇÃO DE LAJE DE ESTRUTURA CONVENCIONAL DE CONCRETO ARMADO UTILIZANDO AÇO CA-50 DE 8,0 MM - MONTAGEM. AF_06/2022</t>
  </si>
  <si>
    <t>ARMAÇÃO DE LAJE DE ESTRUTURA CONVENCIONAL DE CONCRETO ARMADO UTILIZANDO AÇO CA-50 DE 10,0 MM - MONTAGEM. AF_06/2022</t>
  </si>
  <si>
    <t>ARMAÇÃO DE LAJE DE ESTRUTURA CONVENCIONAL DE CONCRETO ARMADO UTILIZANDO AÇO CA-50 DE 12,5 MM - MONTAGEM. AF_06/2022</t>
  </si>
  <si>
    <t>ARMAÇÃO DE LAJE DE ESTRUTURA CONVENCIONAL DE CONCRETO ARMADO UTILIZANDO AÇO CA-50 DE 16,0 MM - MONTAGEM. AF_06/2022</t>
  </si>
  <si>
    <t>ARMAÇÃO DE LAJE DE ESTRUTURA CONVENCIONAL DE CONCRETO ARMADO UTILIZANDO AÇO CA-50 DE 20,0 MM - MONTAGEM. AF_06/2022</t>
  </si>
  <si>
    <t>CORTE E DOBRA DE AÇO CA-50, DIÂMETRO DE 25,0 MM. AF_06/2022</t>
  </si>
  <si>
    <t>CORTE E DOBRA DE AÇO CA-60, DIÂMETRO DE 4,2 MM. AF_06/2022</t>
  </si>
  <si>
    <t>CORTE E DOBRA DE AÇO CA-60, DIÂMETRO DE 5,0 MM. AF_06/2022</t>
  </si>
  <si>
    <t>CORTE E DOBRA DE AÇO CA-50, DIÂMETRO DE 6,3 MM. AF_06/2022</t>
  </si>
  <si>
    <t>CORTE E DOBRA DE AÇO CA-50, DIÂMETRO DE 8,0 MM. AF_06/2022</t>
  </si>
  <si>
    <t>CORTE E DOBRA DE AÇO CA-50, DIÂMETRO DE 10,0 MM. AF_06/2022</t>
  </si>
  <si>
    <t>CORTE E DOBRA DE AÇO CA-50, DIÂMETRO DE 12,5 MM. AF_06/2022</t>
  </si>
  <si>
    <t>CORTE E DOBRA DE AÇO CA-50, DIÂMETRO DE 16,0 MM. AF_06/2022</t>
  </si>
  <si>
    <t>CORTE E DOBRA DE AÇO CA-50, DIÂMETRO DE 20,0 MM. AF_06/2022</t>
  </si>
  <si>
    <t>CORTE E DOBRA DE AÇO CA-25, DIÂMETRO DE 6,3 MM. AF_06/2022</t>
  </si>
  <si>
    <t>CORTE E DOBRA DE AÇO CA-25, DIÂMETRO DE 8,0 MM. AF_06/2022</t>
  </si>
  <si>
    <t>CORTE E DOBRA DE AÇO CA-25, DIÂMETRO DE 10,0 MM. AF_06/2022</t>
  </si>
  <si>
    <t>CORTE E DOBRA DE AÇO CA-25, DIÂMETRO DE 12,5 MM. AF_06/2022</t>
  </si>
  <si>
    <t>CORTE E DOBRA DE AÇO CA-25, DIÂMETRO DE 16,0 MM. AF_06/2022</t>
  </si>
  <si>
    <t>CORTE E DOBRA DE AÇO CA-25, DIÂMETRO DE 20,0 MM. AF_06/2022</t>
  </si>
  <si>
    <t>CORTE E DOBRA DE AÇO CA-25, DIÂMETRO DE 25,0 MM. AF_06/2022</t>
  </si>
  <si>
    <t>ARMAÇÃO UTILIZANDO AÇO CA-25 DE 6,3 MM - MONTAGEM. AF_06/2022</t>
  </si>
  <si>
    <t>ARMAÇÃO UTILIZANDO AÇO CA-25 DE 8,0 MM - MONTAGEM. AF_06/2022</t>
  </si>
  <si>
    <t>ARMAÇÃO UTILIZANDO AÇO CA-25 DE 10,0 MM - MONTAGEM. AF_06/2022</t>
  </si>
  <si>
    <t>ARMAÇÃO UTILIZANDO AÇO CA-25 DE 12,5 MM - MONTAGEM. AF_06/2022</t>
  </si>
  <si>
    <t>ARMAÇÃO UTILIZANDO AÇO CA-25 DE 16,0 MM - MONTAGEM. AF_06/2022</t>
  </si>
  <si>
    <t>ARMAÇÃO UTILIZANDO AÇO CA-25 DE 20,0 MM - MONTAGEM. AF_06/2022</t>
  </si>
  <si>
    <t>ARMAÇÃO UTILIZANDO AÇO CA-25 DE 25,0 MM - MONTAGEM. AF_06/2022</t>
  </si>
  <si>
    <t>ARMAÇÃO DE ESTRUTURAS DIVERSAS DE CONCRETO ARMADO, EXCETO VIGAS, PILARES, LAJES E FUNDAÇÕES, UTILIZANDO AÇO CA-60 DE 5,0 MM - MONTAGEM. AF_06/2022</t>
  </si>
  <si>
    <t>ARMAÇÃO DE ESTRUTURAS DIVERSAS DE CONCRETO ARMADO, EXCETO VIGAS, PILARES, LAJES E FUNDAÇÕES, UTILIZANDO AÇO CA-50 DE 6,3 MM - MONTAGEM. AF_06/2022</t>
  </si>
  <si>
    <t>ARMAÇÃO DE ESTRUTURAS DIVERSAS DE CONCRETO ARMADO, EXCETO VIGAS, PILARES, LAJES E FUNDAÇÕES, UTILIZANDO AÇO CA-50 DE 8,0 MM - MONTAGEM. AF_06/2022</t>
  </si>
  <si>
    <t>ARMAÇÃO DE ESTRUTURAS DIVERSAS DE CONCRETO ARMADO, EXCETO VIGAS, PILARES, LAJES E FUNDAÇÕES, UTILIZANDO AÇO CA-50 DE 10,0 MM - MONTAGEM. AF_06/2022</t>
  </si>
  <si>
    <t>ARMAÇÃO DE ESTRUTURAS DIVERSAS DE CONCRETO ARMADO, EXCETO VIGAS, PILARES, LAJES E FUNDAÇÕES, UTILIZANDO AÇO CA-50 DE 12,5 MM - MONTAGEM. AF_06/2022</t>
  </si>
  <si>
    <t>ARMAÇÃO DE ESTRUTURAS DIVERSAS DE CONCRETO ARMADO, EXCETO VIGAS, PILARES, LAJES E FUNDAÇÕES, UTILIZANDO AÇO CA-50 DE 16,0 MM - MONTAGEM. AF_06/2022</t>
  </si>
  <si>
    <t>ARMAÇÃO DE ESTRUTURAS DIVERSAS DE CONCRETO ARMADO, EXCETO VIGAS, PILARES, LAJES E FUNDAÇÕES, UTILIZANDO AÇO CA-50 DE 20,0 MM - MONTAGEM. AF_06/2022</t>
  </si>
  <si>
    <t>ARMAÇÃO DE ESTRUTURAS DIVERSAS DE CONCRETO ARMADO, EXCETO VIGAS, PILARES, LAJES E FUNDAÇÕES, UTILIZANDO AÇO CA-50 DE 25,0 MM - MONTAGEM. AF_06/2022</t>
  </si>
  <si>
    <t>CORTE E DOBRA DE AÇO CA-50, DIÂMERO DE 32 MM. AF_06/2022</t>
  </si>
  <si>
    <t>MONTAGEM DE ARMADURA DE ESTACAS, DIÂMETRO = 8,0 MM. AF_09/2021_PS</t>
  </si>
  <si>
    <t>MONTAGEM DE ARMADURA DE ESTACAS, DIÂMETRO = 10,0 MM. AF_09/2021_PS</t>
  </si>
  <si>
    <t>MONTAGEM DE ARMADURA DE ESTACAS, DIÂMETRO = 12,5 MM. AF_09/2021_PS</t>
  </si>
  <si>
    <t>MONTAGEM DE ARMADURA DE ESTACAS, DIÂMETRO = 16,0 MM. AF_09/2021_PS</t>
  </si>
  <si>
    <t>MONTAGEM DE ARMADURA DE ESTACAS, DIÂMETRO = 20,0 MM. AF_09/2021_PS</t>
  </si>
  <si>
    <t>MONTAGEM DE ARMADURA DE ESTACAS, DIÂMETRO = 25,0 MM. AF_09/2021_PS</t>
  </si>
  <si>
    <t>MONTAGEM DE ARMADURA DE ESTACAS, DIÂMETRO = 32,0 MM. AF_09/2021_PS</t>
  </si>
  <si>
    <t>MONTAGEM DE ARMADURA TRANSVERSAL DE ESTACAS DE SEÇÃO CIRCULAR, DIÂMETRO = 5,0 MM. AF_09/2021_PS</t>
  </si>
  <si>
    <t>MONTAGEM DE ARMADURA TRANSVERSAL DE ESTACAS DE SEÇÃO CIRCULAR, DIÂMETRO = 6,30 MM. AF_09/2021_PS</t>
  </si>
  <si>
    <t>MONTAGEM DE ARMADURA TRANVERSAL DE ESTACAS DE SEÇÃO RETANGULAR, DIÂMETRO = 5,0 MM. AF_09/2021_PS</t>
  </si>
  <si>
    <t>MONTAGEM DE ARMADURA TRANSVERSAL DE ESTACAS DE SEÇÃO RETANGULAR, DIÂMETRO = 6,30 MM. AF_09/2021_PS</t>
  </si>
  <si>
    <t>ARMAÇÃO DE ESCADA, DE UMA ESTRUTURA CONVENCIONAL DE CONCRETO ARMADO UTILIZANDO AÇO CA-60 DE 5,0 MM - MONTAGEM. AF_11/2020</t>
  </si>
  <si>
    <t>ARMAÇÃO DE ESCADA, DE UMA ESTRUTURA CONVENCIONAL DE CONCRETO ARMADO UTILIZANDO AÇO CA-50 DE 6,3 MM - MONTAGEM. AF_11/2020</t>
  </si>
  <si>
    <t>ARMAÇÃO DE ESCADA, DE UMA ESTRUTURA CONVENCIONAL DE CONCRETO ARMADO UTILIZANDO AÇO CA-50 DE 8,0 MM - MONTAGEM. AF_11/2020</t>
  </si>
  <si>
    <t>ARMAÇÃO DE ESCADA, DE UMA ESTRUTURA CONVENCIONAL DE CONCRETO ARMADO UTILIZANDO AÇO CA-50 DE 10,0 MM - MONTAGEM. AF_11/2020</t>
  </si>
  <si>
    <t>ARMAÇÃO DE ESCADA, DE UMA ESTRUTURA CONVENCIONAL DE CONCRETO ARMADO UTILIZANDO AÇO CA-50 DE 12,5 MM - MONTAGEM. AF_11/2020</t>
  </si>
  <si>
    <t>ARMAÇÃO DE ESCADA, DE UMA ESTRUTURA CONVENCIONAL DE CONCRETO ARMADO UTILIZANDO AÇO CA-50 DE 16,0 MM - MONTAGEM. AF_11/2020</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</si>
  <si>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</si>
  <si>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</si>
  <si>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</si>
  <si>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</si>
  <si>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</si>
  <si>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</si>
  <si>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</si>
  <si>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ARMAÇÃO DO SISTEMA DE PAREDES DE CONCRETO, EXECUTADA COMO ARMADURA POSITIVA DE LAJES, TELA Q-159. AF_06/2019</t>
  </si>
  <si>
    <t>ARMAÇÃO DO SISTEMA DE PAREDES DE CONCRETO, EXECUTADA COMO ARMADURA POSITIVA DE LAJES, TELA Q-196. AF_06/2019</t>
  </si>
  <si>
    <t>ARMAÇÃO DO SISTEMA DE PAREDES DE CONCRETO, EXECUTADA COMO REFORÇO, VERGALHÃO DE 5,0 MM DE DIÂMETRO. AF_06/2019</t>
  </si>
  <si>
    <t>ARMAÇÃO DO SISTEMA DE PAREDES DE CONCRETO, EXECUTADA COMO REFORÇO, VERGALHÃO DE 12,5 MM DE DIÂMETRO. AF_06/2019</t>
  </si>
  <si>
    <t>ARMAÇÃO DE CINTA DE ALVENARIA ESTRUTURAL; DIÂMETRO DE 12,5 MM. AF_09/2021</t>
  </si>
  <si>
    <t>ARMAÇÃO VERTICAL DE ALVENARIA ESTRUTURAL; DIÂMETRO DE 16,0 MM. AF_09/2021</t>
  </si>
  <si>
    <t>ARMAÇÃO DE VERGA E CONTRAVERGA DE ALVENARIA ESTRUTURAL; DIÂMETRO DE 16,0 MM. AF_09/2021</t>
  </si>
  <si>
    <t>ARMAÇÃO DE CINTA DE ALVENARIA ESTRUTURAL; DIÂMETRO DE 16,0 MM. AF_09/2021</t>
  </si>
  <si>
    <t>ARMAÇÃO DE VERGA E CONTRAVERGA DE ALVENARIA ESTRUTURAL; DIÂMETRO DE 12,5 MM. AF_09/2021</t>
  </si>
  <si>
    <t>ARMAÇÃO DE ESTRUTURAS DIVERSAS DE CONCRETO ARMADO, EXCETO VIGAS, PILARES, LAJES E FUNDAÇÕES, UTILIZANDO AÇO CA-50 DE 32,0 MM - MONTAGEM. AF_06/2022</t>
  </si>
  <si>
    <t>ARMAÇÃO DE PILAR OU VIGA DE ESTRUTURA CONVENCIONAL DE CONCRETO ARMADO UTILIZANDO AÇO CA-50 DE 32,0 MM. AF_06/2022</t>
  </si>
  <si>
    <t>ARMAÇÃO DE PILAR OU VIGA DE ESTRUTURA DE CONCRETO ARMADO EMBUTIDA EM ALVENARIA DE VEDAÇÃO UTILIZANDO AÇO CA-50 DE 16,0 MM - MONTAGEM. AF_06/2022</t>
  </si>
  <si>
    <t>ARMAÇÃO DE PILAR OU VIGA DE ESTRUTURA DE CONCRETO ARMADO EMBUTIDA EM ALVENARIA DE VEDAÇÃO UTILIZANDO AÇO CA-50 DE 12,5 MM - MONTAGEM. AF_06/2022</t>
  </si>
  <si>
    <t>ARMAÇÃO DE PILAR OU VIGA DE ESTRUTURA DE CONCRETO ARMADO EMBUTIDA EM ALVENARIA DE VEDAÇÃO UTILIZANDO AÇO CA-50 DE 10,0 MM - MONTAGEM. AF_06/2022</t>
  </si>
  <si>
    <t>ARMAÇÃO DE PILAR OU VIGA DE ESTRUTURA DE CONCRETO ARMADO EMBUTIDA EM ALVENARIA DE VEDAÇÃO UTILIZANDO AÇO CA-50 DE 8,0 MM - MONTAGEM. AF_06/2022</t>
  </si>
  <si>
    <t>ARMAÇÃO DE PILAR OU VIGA DE ESTRUTURA DE CONCRETO ARMADO EMBUTIDA EM ALVENARIA DE VEDAÇÃO UTILIZANDO AÇO CA-50 DE 6,3 MM - MONTAGEM. AF_06/2022</t>
  </si>
  <si>
    <t>ARMAÇÃO DE PILAR OU VIGA DE ESTRUTURA DE CONCRETO ARMADO EMBUTIDA EM ALVENARIA DE VEDAÇÃO UTILIZANDO AÇO CA-60 DE 5,0 MM - MONTAGEM. AF_06/2022</t>
  </si>
  <si>
    <t>GRAUTEAMENTO VERTICAL EM ALVENARIA ESTRUTURAL. AF_09/2021</t>
  </si>
  <si>
    <t>GRAUTEAMENTO DE CINTA INTERMEDIÁRIA OU DE CONTRAVERGA EM ALVENARIA ESTRUTURAL. AF_09/2021</t>
  </si>
  <si>
    <t>GRAUTEAMENTO DE CINTA SUPERIOR OU DE VERGA EM ALVENARIA ESTRUTURAL. AF_09/2021</t>
  </si>
  <si>
    <t>GRAUTE FGK=15 MPA; TRAÇO 1:0,04:2,2:2,5 (EM MASSA SECA DE CIMENTO/CAL/AREIA GROSSA/BRITA 0) - PREPARO MECÂNICO COM BETONEIRA 400 L. AF_09/2021</t>
  </si>
  <si>
    <t>GRAUTE FGK=20 MPA; TRAÇO 1:0,04:1,8:2,1 (EM MASSA SECA DE CIMENTO/ CAL/ AREIA GROSSA/ BRITA 0) - PREPARO MECÂNICO COM BETONEIRA 400 L. AF_09/2021</t>
  </si>
  <si>
    <t>GRAUTE FGK=25 MPA; TRAÇO 1:0,02:1,3:1,6 (EM MASSA SECA DE CIMENTO/ CAL/ AREIA GROSSA/ BRITA 0) - PREPARO MECÂNICO COM BETONEIRA 400 L. AF_09/2021</t>
  </si>
  <si>
    <t>GRAUTE FGK=30 MPA; TRAÇO 1:0,02:0,9:1,2 (EM MASSA SECA DE CIMENTO/ CAL/ AREIA GROSSA/ BRITA 0) - PREPARO MECÂNICO COM BETONEIRA 400 L. AF_09/2021</t>
  </si>
  <si>
    <t>GRAUTE FGK=15 MPA; TRAÇO 1:2,2:2,5:0,3 (EM MASSA SECA DE CIMENTO/ AREIA GROSSA/ BRITA 0/ ADITIVO) - PREPARO MECÂNICO COM BETONEIRA 400 L. AF_09/2021</t>
  </si>
  <si>
    <t>GRAUTE FGK=20 MPA; TRAÇO 1:1,8:2,1:0,4 (EM MASSA SECA DE CIMENTO/ AREIA GROSSA/ BRITA 0/ ADITIVO) - PREPARO MECÂNICO COM BETONEIRA 400 L. AF_09/2021</t>
  </si>
  <si>
    <t>GRAUTE FGK=25 MPA; TRAÇO 1:1,3:1,6:0,4 (EM MASSA SECA DE CIMENTO/ AREIA GROSSA/ BRITA 0/ ADITIVO) - PREPARO MECÂNICO COM BETONEIRA 400 L. AF_09/2021</t>
  </si>
  <si>
    <t>GRAUTE FGK=30 MPA; TRAÇO 1:0,9:1,2:0,6 (EM MASSA SECA DE CIMENTO/ AREIA GROSSA/ BRITA 0/ ADITIVO) - PREPARO MECÂNICO COM BETONEIRA 400 L. AF_09/2021</t>
  </si>
  <si>
    <t>CONCRETO MAGRO PARA LASTRO, TRAÇO 1:4,5:4,5 (EM MASSA SECA DE CIMENTO/ AREIA MÉDIA/ BRITA 1) - PREPARO MECÂNICO COM BETONEIRA 400 L. AF_05/2021</t>
  </si>
  <si>
    <t>CONCRETO FCK = 15MPA, TRAÇO 1:3,4:3,5 (EM MASSA SECA DE CIMENTO/ AREIA MÉDIA/ BRITA 1) - PREPARO MECÂNICO COM BETONEIRA 400 L. AF_05/2021</t>
  </si>
  <si>
    <t>CONCRETO FCK = 20MPA, TRAÇO 1:2,7:3 (EM MASSA SECA DE CIMENTO/ AREIA MÉDIA/ BRITA 1) - PREPARO MECÂNICO COM BETONEIRA 400 L. AF_05/2021</t>
  </si>
  <si>
    <t>CONCRETO FCK = 25MPA, TRAÇO 1:2,3:2,7 (EM MASSA SECA DE CIMENTO/ AREIA MÉDIA/ BRITA 1) - PREPARO MECÂNICO COM BETONEIRA 400 L. AF_05/2021</t>
  </si>
  <si>
    <t>CONCRETO FCK = 30MPA, TRAÇO 1:2,1:2,5 (EM MASSA SECA DE CIMENTO/ AREIA MÉDIA/ BRITA 1) - PREPARO MECÂNICO COM BETONEIRA 400 L. AF_05/2021</t>
  </si>
  <si>
    <t>CONCRETO FCK = 40MPA, TRAÇO 1:1,6:1,9 (EM MASSA SECA DE CIMENTO/ AREIA MÉDIA/ BRITA 1) - PREPARO MECÂNICO COM BETONEIRA 400 L. AF_05/2021</t>
  </si>
  <si>
    <t>CONCRETO MAGRO PARA LASTRO, TRAÇO 1:4,5:4,5 (EM MASSA SECA DE CIMENTO/ AREIA MÉDIA/ BRITA 1) - PREPARO MECÂNICO COM BETONEIRA 600 L. AF_05/2021</t>
  </si>
  <si>
    <t>CONCRETO FCK = 15MPA, TRAÇO 1:3,4:3,5 (EM MASSA SECA DE CIMENTO/ AREIA MÉDIA/ BRITA 1) - PREPARO MECÂNICO COM BETONEIRA 600 L. AF_05/2021</t>
  </si>
  <si>
    <t>CONCRETO FCK = 20MPA, TRAÇO 1:2,7:3 (EM MASSA SECA DE CIMENTO/ AREIA MÉDIA/ BRITA 1) - PREPARO MECÂNICO COM BETONEIRA 600 L. AF_05/2021</t>
  </si>
  <si>
    <t>CONCRETO FCK = 25MPA, TRAÇO 1:2,3:2,7 (EM MASSA SECA DE CIMENTO/ AREIA MÉDIA/ BRITA 1) - PREPARO MECÂNICO COM BETONEIRA 600 L. AF_05/2021</t>
  </si>
  <si>
    <t>CONCRETO FCK = 30MPA, TRAÇO 1:2,1:2,5 (EM MASSA SECA DE CIMENTO/ AREIA MÉDIA/ BRITA 1) - PREPARO MECÂNICO COM BETONEIRA 600 L. AF_05/2021</t>
  </si>
  <si>
    <t>CONCRETO FCK = 40MPA, TRAÇO 1:1,6:1,9 (EM MASSA SECA DE CIMENTO/ AREIA MÉDIA/ BRITA 1) - PREPARO MECÂNICO COM BETONEIRA 600 L. AF_05/2021</t>
  </si>
  <si>
    <t>CONCRETO MAGRO PARA LASTRO, TRAÇO 1:4,5:4,5 (EM MASSA SECA DE CIMENTO/ AREIA MÉDIA/ BRITA 1) - PREPARO MANUAL. AF_05/2021</t>
  </si>
  <si>
    <t>CONCRETO FCK = 15MPA, TRAÇO 1:3,4:3,5 (EM MASSA SECA DE CIMENTO/ AREIA MÉDIA/ BRITA 1) - PREPARO MANUAL. AF_05/2021</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</si>
  <si>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</si>
  <si>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</si>
  <si>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</si>
  <si>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</si>
  <si>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CONCRETAGEM DE EDIFICAÇÕES (PAREDES E LAJES) FEITAS COM SISTEMA DE FÔRMAS MANUSEÁVEIS, COM CONCRETO USINADO AUTOADENSÁVEL FCK 25 MPA - LANÇAMENTO E ACABAMENTO. AF_10/2021</t>
  </si>
  <si>
    <t>CONCRETAGEM DE LAJES EM EDIFICAÇÕES UNIFAMILIARES FEITAS COM SISTEMA DE FÔRMAS MANUSEÁVEIS, COM CONCRETO USINADO BOMBEÁVEL FCK 25 MPA - LANÇAMENTO, ADENSAMENTO E ACABAMENTO (EXCLUSIVE BOMBA LANÇA). AF_10/2021</t>
  </si>
  <si>
    <t>CONCRETAGEM DE PAREDES EM EDIFICAÇÕES UNIFAMILIARES FEITAS COM SISTEMA DE FÔRMAS MANUSEÁVEIS, COM CONCRETO USINADO BOMBEÁVEL FCK 25 MPA - LANÇAMENTO, ADENSAMENTO E ACABAMENTO (EXCLUSIVE BOMBA LANÇA). AF_10/2021</t>
  </si>
  <si>
    <t>CONCRETAGEM DE PLATIBANDA EM EDIFICAÇÕES UNIFAMILIARES FEITAS COM SISTEMA DE FÔRMAS MANUSEÁVEIS, COM CONCRETO USINADO BOMBEÁVEL FCK 25 MPA, - LANÇAMENTO, ADENSAMENTO E ACABAMENTO (EXCLUSIVE BOMBA LANÇA). AF_10/2021</t>
  </si>
  <si>
    <t>CONCRETAGEM DE LAJES EM EDIFICAÇÕES MULTIFAMILIARES FEITAS COM SISTEMA DE FÔRMAS MANUSEÁVEIS, COM CONCRETO USINADO BOMBEÁVEL FCK 25 MPA - LANÇAMENTO, ADENSAMENTO E ACABAMENTO (EXCLUSIVE BOMBA LANÇA). AF_10/2021</t>
  </si>
  <si>
    <t>CONCRETAGEM DE PAREDES EM EDIFICAÇÕES MULTIFAMILIARES FEITAS COM SISTEMA DE FÔRMAS MANUSEÁVEIS, COM CONCRETO USINADO BOMBEÁVEL FCK 25 MPA - LANÇAMENTO, ADENSAMENTO E ACABAMENTO (EXCLUSIVE BOMBA LANÇA). AF_10/2021</t>
  </si>
  <si>
    <t>CONCRETAGEM DE PLATIBANDA EM EDIFICAÇÕES MULTIFAMILIARES FEITAS COM SISTEMA DE FÔRMAS MANUSEÁVEIS, COM CONCRETO USINADO BOMBEÁVEL FCK 25 MPA - LANÇAMENTO, ADENSAMENTO E ACABAMENTO (EXCLUSIVE BOMBA LANÇA). AF_10/2021</t>
  </si>
  <si>
    <t>CONCRETAGEM DE PLATIBANDA EM EDIFICAÇÕES UNIFAMILIARES FEITAS COM SISTEMA DE FÔRMAS MANUSEÁVEIS, COM CONCRETO USINADO AUTOADENSÁVEL FCK 25 MPA - LANÇAMENTO E ACABAMENTO. AF_10/2021</t>
  </si>
  <si>
    <t>CONCRETAGEM DE PLATIBANDA EM EDIFICAÇÕES MULTIFAMILIARES FEITAS COM SISTEMA DE FÔRMAS MANUSEÁVEIS, COM CONCRETO USINADO AUTOADENSÁVEL FCK 25 MPA - LANÇAMENTO E ACABAMENTO. AF_10/2021</t>
  </si>
  <si>
    <t>CONCRETAGEM DE EDIFICAÇÕES (PAREDES E LAJES) FEITAS COM SISTEMA DE FÔRMAS MANUSEÁVEIS, COM CONCRETO USINADO BOMBEÁVEL FCK 25 MPA - LANÇAMENTO, ADENSAMENTO E ACABAMENTO (EXCLUSIVE BOMBA LANÇA). AF_10/2021</t>
  </si>
  <si>
    <t>CONCRETO MAGRO PARA LASTRO, TRAÇO 1:4,5:4,5 (EM MASSA SECA DE CIMENTO/ AREIA MÉDIA/ SEIXO ROLADO) - PREPARO MECÂNICO COM BETONEIRA 400 L. AF_05/2021</t>
  </si>
  <si>
    <t>CONCRETO FCK = 15MPA, TRAÇO 1:3,4:3,4 (EM MASSA SECA DE CIMENTO/ AREIA MÉDIA/ SEIXO ROLADO) - PREPARO MECÂNICO COM BETONEIRA 400 L. AF_05/2021</t>
  </si>
  <si>
    <t>CONCRETO FCK = 20MPA, TRAÇO 1:2,6:2,9 (EM MASSA SECA DE CIMENTO/ AREIA MÉDIA/ SEIXO ROLADO) - PREPARO MECÂNICO COM BETONEIRA 400 L. AF_05/2021</t>
  </si>
  <si>
    <t>CONCRETO FCK = 25MPA, TRAÇO 1:2,2:2,5 (EM MASSA SECA DE CIMENTO/ AREIA MÉDIA/ SEIXO ROLADO) - PREPARO MECÂNICO COM BETONEIRA 400 L. AF_05/2021</t>
  </si>
  <si>
    <t>CONCRETO FCK = 30MPA, TRAÇO 1:1,9:2,3 (EM MASSA SECA DE CIMENTO/ AREIA MÉDIA/ SEIXO ROLADO) - PREPARO MECÂNICO COM BETONEIRA 400 L. AF_05/2021</t>
  </si>
  <si>
    <t>CONCRETO FCK = 40MPA, TRAÇO 1:1,4:1,8 (EM MASSA SECA DE CIMENTO/ AREIA MÉDIA/ SEIXO ROLADO) - PREPARO MECÂNICO COM BETONEIRA 400 L. AF_05/2021</t>
  </si>
  <si>
    <t>CONCRETO MAGRO PARA LASTRO, TRAÇO 1:4,5:4,5 (EM MASSA SECA DE CIMENTO/ AREIA MÉDIA/ SEIXO ROLADO) - PREPARO MECÂNICO COM BETONEIRA 600 L. AF_05/2021</t>
  </si>
  <si>
    <t>CONCRETO FCK = 15MPA, TRAÇO 1:3,4:3,4 (EM MASSA SECA DE CIMENTO/ AREIA MÉDIA/ SEIXO ROLADO) - PREPARO MECÂNICO COM BETONEIRA 600 L. AF_05/2021</t>
  </si>
  <si>
    <t>CONCRETO FCK = 20MPA, TRAÇO 1:2,6:2,9 (EM MASSA SECA DE CIMENTO/ AREIA MÉDIA/ SEIXO ROLADO) - PREPARO MECÂNICO COM BETONEIRA 600 L. AF_05/2021</t>
  </si>
  <si>
    <t>CONCRETO FCK = 25MPA, TRAÇO 1:2,2:2,5 (EM MASSA SECA DE CIMENTO/ AREIA MÉDIA/ SEIXO ROLADO) - PREPARO MECÂNICO COM BETONEIRA 600 L. AF_05/2021</t>
  </si>
  <si>
    <t>CONCRETO FCK = 30MPA, TRAÇO 1:1,9:2,3 (EM MASSA SECA DE CIMENTO/ AREIA MÉDIA/ SEIXO ROLADO) - PREPARO MECÂNICO COM BETONEIRA 600 L. AF_05/2021</t>
  </si>
  <si>
    <t>CONCRETO FCK = 40MPA, TRAÇO 1:1,4:1,8 (EM MASSA SECA DE CIMENTO/ AREIA MÉDIA/ SEIXO ROLADO) - PREPARO MECÂNICO COM BETONEIRA 600 L. AF_05/2021</t>
  </si>
  <si>
    <t>CONCRETO MAGRO PARA LASTRO, TRAÇO 1:4,5:4,5 (EM MASSA SECA DE CIMENTO/ AREIA MÉDIA/ SEIXO ROLADO) - PREPARO MANUAL. AF_05/2021</t>
  </si>
  <si>
    <t>CONCRETO FCK = 15MPA, TRAÇO 1:3,4:3,4 (EM MASSA SECA DE CIMENTO/ AREIA MÉDIA/ SEIXO ROLADO) - PREPARO MANUAL. AF_05/2021</t>
  </si>
  <si>
    <t>CONCRETO CICLÓPICO FCK = 15MPA, 30% PEDRA DE MÃO EM VOLUME REAL, INCLUSIVE LANÇAMENTO. AF_05/2021</t>
  </si>
  <si>
    <t>CONCRETAGEM DE ESCADAS EM EDIFICAÇÕES MULTIFAMILIARES FEITAS COM SISTEMA DE FÔRMAS MANUSEÁVEIS - CONCRETO USINADO BOMBEÁVEL, FCK 25 MPA - LANÇAMENTO, ADENSAMENTO E ACABAMENTO (EXCLUSIVE BOMBA LANÇA). AF_10/2021</t>
  </si>
  <si>
    <t>CONCRETAGEM DE ESCADAS EM EDIFICAÇÕES MULTIFAMILIARES FEITAS COM SISTEMA DE FÔRMAS MANUSEÁVEIS - CONCRETO USINADO AUTOADENSÁVEL, FCK 25 MPA - LANÇAMENTO, ADENSAMENTO E ACABAMENTO. AF_10/2021</t>
  </si>
  <si>
    <t>CONCRETAGEM DE PILARES, FCK = 25 MPA,  COM USO DE BALDES - LANÇAMENTO, ADENSAMENTO E ACABAMENTO. AF_02/2022</t>
  </si>
  <si>
    <t>LANÇAMENTO COM USO DE BALDES, ADENSAMENTO E ACABAMENTO DE CONCRETO EM ESTRUTURAS. AF_02/2022</t>
  </si>
  <si>
    <t>CONCRETAGEM DE PILARES, FCK = 25 MPA, COM USO DE GRUA - LANÇAMENTO, ADENSAMENTO E ACABAMENTO. AF_02/2022</t>
  </si>
  <si>
    <t>CONCRETAGEM DE PILARES, FCK = 25 MPA, COM USO DE BOMBA - LANÇAMENTO, ADENSAMENTO E ACABAMENTO. AF_02/2022_PS</t>
  </si>
  <si>
    <t>LANÇAMENTO COM USO DE BOMBA, ADENSAMENTO E ACABAMENTO DE CONCRETO EM ESTRUTURAS. AF_02/2022</t>
  </si>
  <si>
    <t>CONCRETAGEM DE VIGAS E LAJES, FCK=25 MPA, PARA LAJES PREMOLDADAS COM USO DE BOMBA - LANÇAMENTO, ADENSAMENTO E ACABAMENTO. AF_02/2022_PS</t>
  </si>
  <si>
    <t>CONCRETAGEM DE VIGAS E LAJES, FCK=25 MPA, PARA LAJES MACIÇAS OU NERVURADAS COM USO DE BOMBA - LANÇAMENTO, ADENSAMENTO E ACABAMENTO. AF_02/2022_PS</t>
  </si>
  <si>
    <t>CONCRETAGEM DE VIGAS E LAJES, FCK=25 MPA, PARA LAJES PREMOLDADAS COM JERICAS EM ELEVADOR DE CABO EM EDIFICAÇÃO DE MULTIPAVIMENTOS ATÉ 16 ANDARES - LANÇAMENTO, ADENSAMENTO E ACABAMENTO. AF_02/2022</t>
  </si>
  <si>
    <t>CONCRETAGEM DE VIGAS E LAJES, FCK=25 MPA, PARA LAJES MACIÇAS OU NERVURADAS COM JERICAS EM ELEVADOR DE CABO EM EDIFICAÇÃO DE MULTIPAVIMENTOS ATÉ 16 ANDARES  - LANÇAMENTO, ADENSAMENTO E ACABAMENTO. AF_02/2022</t>
  </si>
  <si>
    <t>CONCRETAGEM DE VIGAS E LAJES, FCK=25 MPA, PARA LAJES PREMOLDADAS COM JERICAS EM CREMALHEIRA EM EDIFICAÇÃO DE MULTIPAVIMENTOS ATÉ 16 ANDARES  - LANÇAMENTO, ADENSAMENTO E ACABAMENTO. AF_02/2022</t>
  </si>
  <si>
    <t>CONCRETAGEM DE VIGAS E LAJES, FCK=25 MPA, PARA LAJES MACIÇAS OU NERVURADAS COM JERICAS EM CREMALHEIRA EM EDIFICAÇÃO DE MULTIPAVIMENTOS ATÉ 16 ANDARES - LANÇAMENTO, ADENSAMENTO E ACABAMENTO. AF_02/2022</t>
  </si>
  <si>
    <t>CONCRETAGEM DE VIGAS E LAJES, FCK=25 MPA, PARA LAJES PREMOLDADAS COM GRUA DE CAÇAMBA DE 350 L EM EDIFICAÇÃO DE MULTIPAVIMENTOS ATÉ 16 ANDARES - LANÇAMENTO, ADENSAMENTO E ACABAMENTO. AF_02/2022</t>
  </si>
  <si>
    <t>CONCRETAGEM DE VIGAS E LAJES, FCK=25 MPA, PARA LAJES MACIÇAS OU NERVURADAS COM GRUA DE CAÇAMBA DE 500 L EM EDIFICAÇÃO DE MULTIPAVIMENTOS ATÉ 16 ANDARES - LANÇAMENTO, ADENSAMENTO E ACABAMENTO. AF_02/2022</t>
  </si>
  <si>
    <t>CONCRETAGEM DE VIGAS E LAJES, FCK=25 MPA, PARA QUALQUER TIPO DE LAJE COM BALDES EM EDIFICAÇÃO TÉRREA - LANÇAMENTO, ADENSAMENTO E ACABAMENTO. AF_02/2022</t>
  </si>
  <si>
    <t>CONCRETAGEM DE VIGAS E LAJES, FCK=25 MPA, PARA QUALQUER TIPO DE LAJE COM BALDES EM EDIFICAÇÃO DE MULTIPAVIMENTOS ATÉ 04 ANDARES - LANÇAMENTO, ADENSAMENTO E ACABAMENTO. AF_02/2022</t>
  </si>
  <si>
    <t>CONCRETAGEM DE RESERVATÓRIOS, FCK=25 MPA, COM USO DE BOMBA - LANÇAMENTO, ADENSAMENTO E ACABAMENTO. AF_02/2022_PS</t>
  </si>
  <si>
    <t>CONCRETAGEM DE MURETAS, FCK=25 MPA, COM USO DE BOMBA - LANÇAMENTO, ADENSAMENTO E ACABAMENTO. AF_02/2022_PS</t>
  </si>
  <si>
    <t>CONCRETAGEM DE ESCADAS, FCK=25 MPA, COM USO DE BOMBA - LANÇAMENTO, ADENSAMENTO E ACABAMENTO. AF_02/2022_PS</t>
  </si>
  <si>
    <t>CONCRETAGEM DE PILARES, FCK=25 MPA, COM USO DE JERICAS EM ELEVADOR DE CABO - LANÇAMENTO, ADENSAMENTO E ACABAMENTO. AF_02/2022</t>
  </si>
  <si>
    <t>CONCRETAGEM DE PILARES, FCK=25 MPA, COM USO DE JERICAS EM CREMALHEIRA - LANÇAMENTO, ADENSAMENTO E ACABAMENTO. AF_02/2022</t>
  </si>
  <si>
    <t>LAJE PRÉ-MOLDADA UNIDIRECIONAL, BIAPOIADA, PARA PISO, ENCHIMENTO EM CERÂMICA, VIGOTA CONVENCIONAL, ALTURA TOTAL DA LAJE (ENCHIMENTO+CAPA) = (8+4). AF_11/2020_PA</t>
  </si>
  <si>
    <t>LAJE PRÉ-MOLDADA UNIDIRECIONAL, BIAPOIADA, PARA FORRO, ENCHIMENTO EM CERÂMICA, VIGOTA CONVENCIONAL, ALTURA TOTAL DA LAJE (ENCHIMENTO+CAPA) = (8+3). AF_11/2020_PA</t>
  </si>
  <si>
    <t>ALVENARIA DE EMBASAMENTO COM BLOCO ESTRUTURAL DE CONCRETO, DE 14X19X29CM E ARGAMASSA DE ASSENTAMENTO COM PREPARO EM BETONEIRA. AF_05/2020</t>
  </si>
  <si>
    <t>ALVENARIA DE EMBASAMENTO COM BLOCO ESTRUTURAL DE CERÂMICA, DE 14X19X29CM E ARGAMASSA DE ASSENTAMENTO COM PREPARO EM BETONEIRA. AF_05/2020</t>
  </si>
  <si>
    <t>TRATAMENTO DE JUNTA DE DILATAÇÃO, COM TARUGO DE POLIETILENO E SELANTE PU, INCLUSO PREENCHIMENTO COM ESPUMA EXPANSIVA PU. AF_09/2023</t>
  </si>
  <si>
    <t>TRATAMENTO DE JUNTA DE DILATAÇÃO COM MANTA ASFÁLTICA ADERIDA COM MAÇARICO. AF_09/2023</t>
  </si>
  <si>
    <t>TRATAMENTO DE JUNTA SERRADA, COM TARUGO DE POLIETILENO E SELANTE À BASE DE SILICONE. AF_09/2023</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</si>
  <si>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</si>
  <si>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</si>
  <si>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</si>
  <si>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</si>
  <si>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</si>
  <si>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</si>
  <si>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</si>
  <si>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</si>
  <si>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</si>
  <si>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</si>
  <si>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</si>
  <si>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</si>
  <si>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</si>
  <si>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</si>
  <si>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</si>
  <si>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</si>
  <si>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</si>
  <si>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</si>
  <si>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</si>
  <si>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</si>
  <si>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</si>
  <si>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FIXAÇÃO (ENCUNHAMENTO) DE ALVENARIA DE VEDAÇÃO COM ESPUMA DE POLIURETANO EXPANSIVA. AF_03/2016</t>
  </si>
  <si>
    <t>CINTA DE AMARRAÇÃO DE ALVENARIA MOLDADA IN LOCO EM CONCRETO. AF_03/2016</t>
  </si>
  <si>
    <t>CINTA DE AMARRAÇÃO DE ALVENARIA MOLDADA IN LOCO COM UTILIZAÇÃO DE BLOCOS CANALETA. AF_03/2016</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</si>
  <si>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</si>
  <si>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</si>
  <si>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</si>
  <si>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</si>
  <si>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</si>
  <si>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AF_01/2018_PS</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</si>
  <si>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</si>
  <si>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</si>
  <si>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</si>
  <si>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</si>
  <si>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</si>
  <si>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</si>
  <si>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</si>
  <si>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</si>
  <si>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</si>
  <si>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</si>
  <si>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</si>
  <si>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</si>
  <si>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</si>
  <si>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</si>
  <si>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</si>
  <si>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</si>
  <si>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</si>
  <si>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</si>
  <si>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</si>
  <si>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</si>
  <si>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</si>
  <si>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</si>
  <si>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</si>
  <si>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</si>
  <si>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</si>
  <si>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VIGA METÁLICA EM PERFIL LAMINADO OU SOLDADO EM AÇO ESTRUTURAL, COM CONEXÕES PARAFUSADAS, INCLUSOS MÃO DE OBRA, TRANSPORTE E IÇAMENTO UTILIZANDO GUINDASTE - FORNECIMENTO E INSTALAÇÃO. AF_01/2020_PSA</t>
  </si>
  <si>
    <t>VIGA METÁLICA EM PERFIL LAMINADO OU SOLDADO EM AÇO ESTRUTURAL, COM CONEXÕES SOLDADAS, INCLUSOS MÃO DE OBRA, TRANSPORTE E IÇAMENTO UTILIZANDO GUINDASTE - FORNECIMENTO E INSTALAÇÃO. AF_01/2020_PA</t>
  </si>
  <si>
    <t>PILAR METÁLICO PERFIL LAMINADO/SOLDADO EM AÇO ESTRUTURAL, COM CONEXÕES PARAFUSADAS, INCLUSOS MÃO DE OBRA, TRANSPORTE E IÇAMENTO UTILIZANDO GUINDASTE - FORNECIMENTO E INSTALAÇÃO. AF_01/2020_PSA</t>
  </si>
  <si>
    <t>PILAR METÁLICO PERFIL LAMINADO OU SOLDADO EM AÇO ESTRUTURAL, COM CONEXÕES SOLDADAS, INCLUSOS MÃO DE OBRA, TRANSPORTE E IÇAMENTO UTILIZANDO GUINDASTE - FORNECIMENTO E INSTALAÇÃO. AF_01/2020_PA</t>
  </si>
  <si>
    <t>CONTRAVENTAMENTO COM CANTONEIRAS DE AÇO, ABAS IGUAIS, COM CONEXÕES PARAFUSADAS, INCLUSOS MÃO DE OBRA, TRANSPORTE E IÇAMENTO UTILIZANDO TALHA MANUAL, PARA EDIFÍCIOS DE ATÉ 2 PAVIMENTOS - FORNECIMENTO E INSTALAÇÃO. AF_01/2020_PSA</t>
  </si>
  <si>
    <t>CONTRAVENTAMENTO COM CANTONEIRAS DE AÇO, ABAS IGUAIS, COM CONEXÕES SOLDADAS, INCLUSOS MÃO DE OBRA, TRANSPORTE E IÇAMENTO UTILIZANDO TALHA MANUAL, PARA EDIFÍCIOS DE ATÉ 2 PAVIMENTOS - FORNECIMENTO E INSTALAÇÃO. AF_01/2020_PA</t>
  </si>
  <si>
    <t>CONTRAVENTAMENTO COM CANTONEIRAS DE AÇO, ABAS IGUAIS, COM CONEXÕES PARAFUSADAS, INCLUSOS MÃO DE OBRA, TRANSPORTE E IÇAMENTO UTILIZANDO GUINDASTE, PARA EDIFÍCIOS DE 3 A 5 PAVIMENTOS - FORNECIMENTO E INSTALAÇÃO. AF_01/2020_PSA</t>
  </si>
  <si>
    <t>CONTRAVENTAMENTO COM CANTONEIRAS DE AÇO, ABAS IGUAIS, COM CONEXÕES SOLDADAS, INCLUSOS MÃO DE OBRA, TRANSPORTE E IÇAMENTO UTILIZANDO GUINDASTE, PARA EDIFÍCIOS DE 3 A 5 PAVIMENTOS - FORNECIMENTO E INSTALAÇÃO. AF_01/2020_PA</t>
  </si>
  <si>
    <t>CONTRAVENTAMENTO COM CANTONEIRAS DE AÇO, ABAS IGUAIS, COM CONEXÕES PARAFUSADAS, INCLUSOS MÃO DE OBRA, TRANSPORTE E IÇAMENTO UTILIZANDO GRUA, PARA EDIFÍCIOS DE 6 A 10 PAVIMENTOS - FORNECIMENTO E INSTALAÇÃO. AF_01/2020_PSA</t>
  </si>
  <si>
    <t>CONTRAVENTAMENTO COM CANTONEIRAS DE AÇO, ABAS IGUAIS, COM CONEXÕES SOLDADAS, INCLUSOS MÃO DE OBRA, TRANSPORTE E IÇAMENTO UTILIZANDO GRUA, PARA EDIFÍCIOS DE 6 A 10 PAVIMENTOS - FORNECIMENTO E INSTALAÇÃO. AF_01/2020_PA</t>
  </si>
  <si>
    <t>ESTRUTURA TRELIÇADA DE COBERTURA, TIPO ARCO, COM LIGAÇÕES SOLDADAS, INCLUSOS PERFIS METÁLICOS, CHAPAS METÁLICAS, MÃO DE OBRA E TRANSPORTE COM GUINDASTE - FORNECIMENTO E INSTALAÇÃO. AF_01/2020_PSA</t>
  </si>
  <si>
    <t>ESTRUTURA TRELIÇADA DE COBERTURA, TIPO SHED, COM LIGAÇÕES SOLDADAS, INCLUSOS PERFIS METÁLICOS, CHAPAS METÁLICAS, MÃO DE OBRA E TRANSPORTE COM GUINDASTE - FORNECIMENTO E INSTALAÇÃO. AF_01/2020_PSA</t>
  </si>
  <si>
    <t>ESTRUTURA TRELIÇADA DE COBERTURA, TIPO FINK, COM LIGAÇÕES SOLDADAS, INCLUSOS PERFIS METÁLICOS, CHAPAS METÁLICAS, MÃO DE OBRA E TRANSPORTE COM GUINDASTE - FORNECIMENTO E INSTALAÇÃO. AF_01/2020_PSA</t>
  </si>
  <si>
    <t>ESTRUTURA TRELIÇADA DE COBERTURA, TIPO ARCO, COM LIGAÇÕES PARAFUSADAS, INCLUSOS PERFIS METÁLICOS, CHAPAS METÁLICAS, MÃO DE OBRA E TRANSPORTE COM GUINDASTE - FORNECIMENTO E INSTALAÇÃO. AF_01/2020_PSA</t>
  </si>
  <si>
    <t>ESTRUTURA TRELIÇADA DE COBERTURA, TIPO SHED, COM LIGAÇÕES PARAFUSADAS, INCLUSOS PERFIS METÁLICOS, CHAPAS METÁLICAS, MÃO DE OBRA E TRANSPORTE COM GUINDASTE - FORNECIMENTO E INSTALAÇÃO. AF_01/2020_PSA</t>
  </si>
  <si>
    <t>ESTRUTURA TRELIÇADA DE COBERTURA, TIPO FINK, COM LIGAÇÕES PARAFUSADAS, INCLUSOS PERFIS METÁLICOS, CHAPAS METÁLICAS, MÃO DE OBRA E TRANSPORTE COM GUINDASTE - FORNECIMENTO E INSTALAÇÃO. AF_01/2020_PSA</t>
  </si>
  <si>
    <t>FABRICAÇÃO, MONTAGEM E DESMONTAGEM DE FÔRMA PARA ESCADA HIDRÁULICA, EM CHAPA DE MADEIRA COMPENSADA RESINADA, E = 17 MM, 3 UTILIZAÇÕES. AF_08/2022</t>
  </si>
  <si>
    <t>FABRICAÇÃO, MONTAGEM E DESMONTAGEM DE FÔRMA PARA BACIA DE DISSIPAÇÃO, EM MADEIRA SERRADA, E = 25 MM, 2 UTILIZAÇÕES. AF_08/2022</t>
  </si>
  <si>
    <t>ARMAÇÃO DE DESCIDA DÁGUA UTILIZANDO AÇO CA-60 DE 5 MM - MONTAGEM. AF_08/2022</t>
  </si>
  <si>
    <t>CONCRETAGEM DE DISSIPADOR DE ENERGIA, CONCRETO USINADO, FCK = 20 MPA, COM USO DE BOMBA - LANÇAMENTO, ADENSAMENTO E ACABAMENTO. AF_08/2022</t>
  </si>
  <si>
    <t>PEDRA DE MÃO FIXADA COM CONCRETO PARA BACIA DE DISSIPAÇÃO, 40% DE CONCRETO EM VOLUME, FCK = 20 MPA, COM USO DE JERICA E PREPARO EM BETONEIRA DE 600 L - AREIA, BRITA E PEDRA DE MÃO COMERCIAIS - LANÇAMENTO, ADENSAMENTO E ACABAMENTO. AF_08/2022</t>
  </si>
  <si>
    <t>PEDRA ARGAMASSADA COM CIMENTO E AREIA 1:3, 40% DE ARGAMASSA EM VOLUME - AREIA E PEDRA DE MÃO COMERCIAIS - FORNECIMENTO E ASSENTAMENTO. AF_08/2022</t>
  </si>
  <si>
    <t>CONCRETAGEM DE DISSIPADOR DE ENERGIA, FCK = 20 MPA, COM USO DE JERICAS E PREPARO EM BETONEIRA DE 600 L - AREIA E BRITA COMERCIAIS - LANÇAMENTO, ADENSAMENTO E ACABAMENTO. AF_08/2022</t>
  </si>
  <si>
    <t>ESCADA HIDRÁULICA, LARGURA ATÉ 1M, TIPO DESCIDA DÁGUA DE CORTE OU ATERRO EM DEGRAUS (DCD 02, 04 E DAD 02), EM CONCRETO USINADO, FCK = 20 MPA, LANÇADO COM BOMBA, INCLUINDO ARMAÇÃO, MATERIAIS E FÔRMAS (3 UTILIZAÇÕES). AF_08/2022</t>
  </si>
  <si>
    <t>ESCADA HIDRÁULICA, LARGURA DE 1 A 4,1 M, TIPO DESCIDA DÁGUA DE ATERRO EM DEGRAUS (DAD 04, 06, 08, 10, 12, 14, 16, 18), EM CONCRETO USINADO, FCK = 20 MPA, LANÇADO COM BOMBA, INCLUINDO ARMAÇÃO, MATERIAIS E FÔRMAS (3 UTILIZAÇÕES). AF_08/2022</t>
  </si>
  <si>
    <t>BACIA DE DISSIPAÇÃO, TIPO BACIA EM PEDRA DE MÃO ARGAMASSADA (DES 01, 02, 03, 04), LANÇADO MANUALMENTE, INCLUINDO MATERIAIS E FÔRMAS (2 UTILIZAÇÕES). AF_08/2022</t>
  </si>
  <si>
    <t>BACIA DE DISSIPAÇÃO, TIPO BACIA COM DENTES DE CONCRETO (01), COM PREPARO MANUAL, FCK = 20 MPA, LANÇADO MANUALMENTE, INCLUINDO MATERIAIS E FÔRMAS (2 UTILIZAÇÕES). AF_08/2022</t>
  </si>
  <si>
    <t>BACIA DE DISSIPAÇÃO, LARGURA ATÉ 1 M, TIPO BACIA EM PEDRA DE MÃO FIXADA COM CONCRETO (DEB 01, 02), COM PREPARO MANUAL, FCK = 20 MPA, LANÇADO MANUALMENTE, INCLUINDO MATERIAIS E FÔRMAS (2 UTILIZAÇÕES). AF_08/2022</t>
  </si>
  <si>
    <t>BACIA DE DISSIPAÇÃO, LARGURA DE 1 A 4 M, TIPO BACIA EM PEDRA DE MÃO FIXADA COM CONCRETO (DEB 03, 04, 05, 06), COM PREPARO MANUAL, FCK = 20 MPA, LANÇADO MANUALMENTE, INCLUINDO MATERIAIS E FÔRMAS (2 UTILIZAÇÕES). AF_08/2022</t>
  </si>
  <si>
    <t>BACIA DE DISSIPAÇÃO, LARGURA DE 4 A 9,2 M, TIPO BACIA EM PEDRA DE MÃO FIXADA COM CONCRETO (DEB 07, 08, 09, 10, 11, 12, 13), COM PREPARO MANUAL, FCK = 20 MPA, LANÇADO MANUALMENTE, INCLUINDO MATERIAIS E FÔRMAS (2 UTILIZAÇÕES). AF_08/2022</t>
  </si>
  <si>
    <t>DESCIDA D'ÁGUA RÁPIDA (DAR 03), EM CONCRETO USINADO, FCK = 20 MPA, LANÇADO COM BOMBA, INCLUINDO ARMAÇÃO, MATERIAIS E FÔRMAS (2 UTILIZAÇÕES). AF_08/2022</t>
  </si>
  <si>
    <t>COMPOSIÇÃO PARAMÉTRICA PARA FORNECIMENTO E MONTAGEM DE ESTRUTURA METÁLICA PARA ESTRUTURA PRINCIPAL DE EDIFICAÇÕES (PILARES, VIGAS E CONTRAVENTAMENTO). AF_11/2022</t>
  </si>
  <si>
    <t>COMPOSIÇÃO PARAMÉTRICA PARA FORNECIMENTO E MONTAGEM DE ESTRUTURA METÁLICA PARA COBERTURA DE EDIFICAÇÕES COM ESTRUTURA DE APOIO. AF_11/2022</t>
  </si>
  <si>
    <t>COMPOSIÇÃO PARAMÉTRICA PARA FORNECIMENTO E MONTAGEM DE ESTRUTURA METÁLICA PARA GALPÕES SEM PONTE ROLANTE. AF_11/2022</t>
  </si>
  <si>
    <t>COMPOSIÇÃO PARAMÉTRICA PARA FORNECIMENTO E MONTAGEM DE ESTRUTURA METÁLICA PARA GALPÕES COM PONTE ROLANTE. AF_11/2022</t>
  </si>
  <si>
    <t>COMPOSIÇÃO PARAMÉTRICA PARA FORNECIMENTO E MONTAGEM DE ESTRUTURA METÁLICA PARA COBERTURA DE GALPÕES COM ESTRUTURA DE APOIO EM VIGAS. AF_11/2022</t>
  </si>
  <si>
    <t>COMPOSIÇÃO PARAMÉTRICA PARA FORNECIMENTO E MONTAGEM DE ESTRUTURA METÁLICA PARA COBERTURA DE GALPÕES COM ESTRUTURA DE APOIO EM TRELIÇA TIPO FINK. AF_11/2022</t>
  </si>
  <si>
    <t>COMPOSIÇÃO PARAMÉTRICA PARA FORNECIMENTO E MONTAGEM DE ESTRUTURA METÁLICA PARA COBERTURA DE GALPÕES COM ESTRUTURA DE APOIO EM TRELIÇA TIPO ARCO. AF_11/2022</t>
  </si>
  <si>
    <t>COMPOSIÇÃO PARAMÉTRICA PARA EXECUÇÃO DE ESTRUTURAS DE CONCRETO ARMADO CONVENCIONAL, PARA EDIFICAÇÃO HABITACIONAL MULTIFAMILIAR (PRÉDIO), ATÉ 4 PAVIMENTOS, FCK = 25 MPA. AF_11/2022</t>
  </si>
  <si>
    <t>COMPOSIÇÃO PARAMÉTRICA PARA EXECUÇÃO DE ESTRUTURAS DE CONCRETO ARMADO, PARA EDIFICAÇÃO HABITACIONAL UNIFAMILIAR COM DOIS PAVIMENTOS (CASA ISOLADA), FCK = 25 MPA. AF_11/2022</t>
  </si>
  <si>
    <t>COMPOSIÇÃO PARAMÉTRICA EXECUÇÃO DE ESTRUTURAS DE CONCRETO ARMADO, PARA EDIFICAÇÃO HABITACIONAL UNIFAMILIAR COM DOIS PAVIMENTOS (CASA EM EMPREENDIMENTOS), FCK = 25 MPA. AF_11/2022</t>
  </si>
  <si>
    <t>COMPOSIÇÃO PARAMÉTRICA PARA EXECUÇÃO DE ESTRUTURAS DE CONCRETO ARMADO, PARA EDIFICAÇÃO HABITACIONAL UNIFAMILIAR TÉRREA (CASA ISOLADA), FCK = 25 MPA. AF_11/2022</t>
  </si>
  <si>
    <t>COMPOSIÇÃO PARAMÉTRICA PARA EXECUÇÃO DE ESTRUTURAS DE CONCRETO ARMADO, PARA EDIFICAÇÃO HABITACIONAL UNIFAMILIAR TÉRREA (CASA EM EMPREENDIMENTOS), FCK = 25 MPA. AF_11/2022</t>
  </si>
  <si>
    <t>COMPOSIÇÃO PARAMÉTRICA PARA EXECUÇÃO DE ESTRUTURAS DE CONCRETO ARMADO, PARA EDIFICAÇÃO INSTITUCIONAL TÉRREA, FCK = 25 MPA. AF_11/2022</t>
  </si>
  <si>
    <t>COMPOSIÇÃO PARAMÉTRICA PARA EXECUÇÃO DE ESCADA EM CONCRETO ARMADO, MOLDADA IN LOCO, FCK = 25 MPA. AF_11/2022</t>
  </si>
  <si>
    <t>COMPOSIÇÃO PARAMÉTRICA PARA EXECUÇÃO DE ESTRUTURAS DE CONCRETO ARMADO CONVENCIONAL, PARA EDIFICAÇÃO HABITACIONAL MULTIFAMILIAR (PRÉDIO), DE 5 A 8 PAVIMENTOS, FCK = 25 MPA. AF_11/2022</t>
  </si>
  <si>
    <t>IMPERMEABILIZAÇÃO DE SUPERFÍCIE COM ARGAMASSA DE CIMENTO E AREIA, COM ADITIVO IMPERMEABILIZANTE, E = 1,5CM. AF_09/2023</t>
  </si>
  <si>
    <t>IMPERMEABILIZAÇÃO DE SUPERFÍCIE COM ARGAMASSA POLIMÉRICA / MEMBRANA ACRÍLICA, 3 DEMÃOS. AF_09/2023</t>
  </si>
  <si>
    <t>IMPERMEABILIZIMPERMEABILIZAÇÃO DE SUPERFÍCIE COM ARGAMASSA POLIMÉRICA / MEMBRANA ACRÍLICA, 4 DEMÃOS, REFORÇADA COM VÉU DE POLIÉSTER (MAV). AF_09/2023</t>
  </si>
  <si>
    <t>TRATAMENTO DE RALO OU PONTO EMERGENTE COM ARGAMASSA POLIMÉRICA / MEMBRANA ACRÍLICA REFORÇADO COM TELA DE POLIÉSTER (MAV). AF_09/2023</t>
  </si>
  <si>
    <t>TRATAMENTO DE RODAPÉ COM TELA DE POLIÉSTER. AF_09/2023</t>
  </si>
  <si>
    <t>IMPERMEABILIZAÇÃO DE SUPERFÍCIE COM MANTA ASFÁLTICA, UMA CAMADA, INCLUSIVE APLICAÇÃO DE PRIMER ASFÁLTICO, E=4MM. AF_09/2023</t>
  </si>
  <si>
    <t>IMPERMEABILIZAÇÃO DE SUPERFÍCIE COM MANTA ASFÁLTICA, DUAS CAMADAS, INCLUSIVE APLICAÇÃO DE PRIMER ASFÁLTICO, E=3MM E E=4MM. AF_09/2023</t>
  </si>
  <si>
    <t>IMPERMEABILIZAÇÃO DE SUPERFÍCIE COM MEMBRANA À BASE DE POLIURETANO, 2 DEMÃOS. AF_09/2023</t>
  </si>
  <si>
    <t>IMPERMEABILIZAÇÃO DE SUPERFÍCIE COM MEMBRANA À BASE DE RESINA ACRÍLICA, 3 DEMÃOS. AF_09/2023</t>
  </si>
  <si>
    <t>IMPERMEABILIZAÇÃO DE SUPERFÍCIE COM EMULSÃO ASFÁLTICA, 2 DEMÃOS. AF_09/2023</t>
  </si>
  <si>
    <t>PROTEÇÃO MECÂNICA DE SUPERFÍCIE HORIZONTAL COM ARGAMASSA DE CIMENTO E AREIA, TRAÇO 1:3, E=2CM. AF_09/2023</t>
  </si>
  <si>
    <t>PROTEÇÃO MECÂNICA DE SUPERFÍCIE VERTICAL COM ARGAMASSA DE CIMENTO E AREIA, TRAÇO 1:3, E=2CM. AF_09/2023</t>
  </si>
  <si>
    <t>PROTEÇÃO MECÂNICA DE SUPERFICIE HORIZONTAL COM ARGAMASSA DE CIMENTO E AREIA, TRAÇO 1:3, E=3CM. AF_09/2023</t>
  </si>
  <si>
    <t>PROTEÇÃO MECÂNICA DE SUPERFÍCIE VERTICAL COM ARGAMASSA DE CIMENTO E AREIA, TRAÇO 1:3, E=3CM. AF_09/2023</t>
  </si>
  <si>
    <t>PROTEÇÃO MECÂNICA DE SUPERFICIE HORIZONTAL COM ARGAMASSA DE CIMENTO E AREIA, TRAÇO 1:3, E=4CM. AF_09/2023</t>
  </si>
  <si>
    <t>PROTEÇÃO MECÂNICA DE SUPERFÍCIE VERTICAL COM ARGAMASSA DE CIMENTO E AREIA, TRAÇO 1:3, E=4CM. AF_09/2023</t>
  </si>
  <si>
    <t>PROTEÇÃO MECÂNICA DE SUPERFICIE HORIZONTAL COM ARGAMASSA DE CIMENTO E AREIA, TRAÇO 1:3, E=5CM. AF_09/2023</t>
  </si>
  <si>
    <t>PROTEÇÃO MECÂNICA DE SUPERFÍCIE VERTICAL COM ARGAMASSA DE CIMENTO E AREIA, TRAÇO 1:3, E=5CM. AF_09/2023</t>
  </si>
  <si>
    <t>PROTEÇÃO MECÂNICA DE SUPERFICIE HORIZONTAL COM CONCRETO 15 MPA, E=4CM. AF_09/2023</t>
  </si>
  <si>
    <t>PROTEÇÃO MECÂNICA DE SUPERFICIE HORIZONTAL COM CONCRETO 15 MPA, E=5CM. AF_09/2023</t>
  </si>
  <si>
    <t>PROTEÇÃO MECÂNICA DE SUPERFÍCIE VERTICAL COM CONCRETO 15 MPA, E=5CM. AF_09/2023</t>
  </si>
  <si>
    <t>ELETRODUTO FLEXÍVEL CORRUGADO, PVC, DN 20 MM (1/2"), PARA CIRCUITOS TERMINAIS, INSTALADO EM FORRO - FORNECIMENTO E INSTALAÇÃO. AF_03/2023</t>
  </si>
  <si>
    <t>ELETRODUTO FLEXÍVEL CORRUGADO REFORÇADO, PVC, DN 20 MM (1/2"), PARA CIRCUITOS TERMINAIS, INSTALADO EM FORRO - FORNECIMENTO E INSTALAÇÃO. AF_03/2023</t>
  </si>
  <si>
    <t>ELETRODUTO FLEXÍVEL CORRUGADO, PVC, DN 25 MM (3/4"), PARA CIRCUITOS TERMINAIS, INSTALADO EM FORRO - FORNECIMENTO E INSTALAÇÃO. AF_03/2023</t>
  </si>
  <si>
    <t>ELETRODUTO FLEXÍVEL CORRUGADO REFORÇADO, PVC, DN 25 MM (3/4"), PARA CIRCUITOS TERMINAIS, INSTALADO EM FORRO - FORNECIMENTO E INSTALAÇÃO. AF_03/2023</t>
  </si>
  <si>
    <t>ELETRODUTO FLEXÍVEL CORRUGADO, PVC, DN 32 MM (1"), PARA CIRCUITOS TERMINAIS, INSTALADO EM FORRO - FORNECIMENTO E INSTALAÇÃO. AF_03/2023</t>
  </si>
  <si>
    <t>ELETRODUTO FLEXÍVEL CORRUGADO REFORÇADO, PVC, DN 32 MM (1"), PARA CIRCUITOS TERMINAIS, INSTALADO EM FORRO - FORNECIMENTO E INSTALAÇÃO. AF_03/2023</t>
  </si>
  <si>
    <t>ELETRODUTO FLEXÍVEL LISO, PEAD, DN 32 MM (1"), PARA CIRCUITOS TERMINAIS, INSTALADO EM FORRO - FORNECIMENTO E INSTALAÇÃO. AF_03/2023</t>
  </si>
  <si>
    <t>ELETRODUTO FLEXÍVEL CORRUGADO, PEAD, DN 40 MM (1 1/4"), PARA CIRCUITOS TERMINAIS, INSTALADO EM FORRO - FORNECIMENTO E INSTALAÇÃO. AF_03/2023</t>
  </si>
  <si>
    <t>ELETRODUTO FLEXÍVEL LISO, PEAD, DN 40 MM (1 1/4"), PARA CIRCUITOS TERMINAIS, INSTALADO EM FORRO - FORNECIMENTO E INSTALAÇÃO. AF_03/2023</t>
  </si>
  <si>
    <t>ELETRODUTO FLEXÍVEL CORRUGADO, PVC, DN 20 MM (1/2"), PARA CIRCUITOS TERMINAIS, INSTALADO EM LAJE - FORNECIMENTO E INSTALAÇÃO. AF_03/2023</t>
  </si>
  <si>
    <t>ELETRODUTO FLEXÍVEL CORRUGADO REFORÇADO, PVC, DN 20 MM (1/2"), PARA CIRCUITOS TERMINAIS, INSTALADO EM LAJE - FORNECIMENTO E INSTALAÇÃO. AF_03/2023</t>
  </si>
  <si>
    <t>ELETRODUTO FLEXÍVEL CORRUGADO, PVC, DN 25 MM (3/4"), PARA CIRCUITOS TERMINAIS, INSTALADO EM LAJE - FORNECIMENTO E INSTALAÇÃO. AF_03/2023</t>
  </si>
  <si>
    <t>ELETRODUTO FLEXÍVEL CORRUGADO REFORÇADO, PVC, DN 25 MM (3/4"), PARA CIRCUITOS TERMINAIS, INSTALADO EM LAJE - FORNECIMENTO E INSTALAÇÃO. AF_03/2023</t>
  </si>
  <si>
    <t>ELETRODUTO FLEXÍVEL CORRUGADO, PVC, DN 32 MM (1"), PARA CIRCUITOS TERMINAIS, INSTALADO EM LAJE - FORNECIMENTO E INSTALAÇÃO. AF_03/2023</t>
  </si>
  <si>
    <t>ELETRODUTO FLEXÍVEL CORRUGADO REFORÇADO, PVC, DN 32 MM (1"), PARA CIRCUITOS TERMINAIS, INSTALADO EM LAJE - FORNECIMENTO E INSTALAÇÃO. AF_03/2023</t>
  </si>
  <si>
    <t>ELETRODUTO FLEXÍVEL LISO, PEAD, DN 32 MM (1"), PARA CIRCUITOS TERMINAIS, INSTALADO EM LAJE - FORNECIMENTO E INSTALAÇÃO. AF_03/2023</t>
  </si>
  <si>
    <t>ELETRODUTO FLEXÍVEL CORRUGADO, PEAD, DN 40 MM (1 1/4"), PARA CIRCUITOS TERMINAIS, INSTALADO EM LAJE - FORNECIMENTO E INSTALAÇÃO. AF_03/2023</t>
  </si>
  <si>
    <t>ELETRODUTO FLEXÍVEL LISO, PEAD, DN 40 MM (1 1/4"), PARA CIRCUITOS TERMINAIS, INSTALADO EM LAJE - FORNECIMENTO E INSTALAÇÃO. AF_03/2023</t>
  </si>
  <si>
    <t>ELETRODUTO FLEXÍVEL CORRUGADO, PVC, DN 20 MM (1/2"), PARA CIRCUITOS TERMINAIS, INSTALADO EM PAREDE - FORNECIMENTO E INSTALAÇÃO. AF_03/2023</t>
  </si>
  <si>
    <t>ELETRODUTO FLEXÍVEL CORRUGADO REFORÇADO, PVC, DN 20 MM (1/2"), PARA CIRCUITOS TERMINAIS, INSTALADO EM PAREDE - FORNECIMENTO E INSTALAÇÃO. AF_03/2023</t>
  </si>
  <si>
    <t>ELETRODUTO FLEXÍVEL CORRUGADO, PVC, DN 25 MM (3/4"), PARA CIRCUITOS TERMINAIS, INSTALADO EM PAREDE - FORNECIMENTO E INSTALAÇÃO. AF_03/2023</t>
  </si>
  <si>
    <t>ELETRODUTO FLEXÍVEL CORRUGADO REFORÇADO, PVC, DN 25 MM (3/4"), PARA CIRCUITOS TERMINAIS, INSTALADO EM PAREDE - FORNECIMENTO E INSTALAÇÃO. AF_03/2023</t>
  </si>
  <si>
    <t>ELETRODUTO FLEXÍVEL CORRUGADO, PVC, DN 32 MM (1"), PARA CIRCUITOS TERMINAIS, INSTALADO EM PAREDE - FORNECIMENTO E INSTALAÇÃO. AF_03/2023</t>
  </si>
  <si>
    <t>ELETRODUTO FLEXÍVEL CORRUGADO REFORÇADO, PVC, DN 32 MM (1"), PARA CIRCUITOS TERMINAIS, INSTALADO EM PAREDE - FORNECIMENTO E INSTALAÇÃO. AF_03/2023</t>
  </si>
  <si>
    <t>ELETRODUTO FLEXÍVEL LISO, PEAD, DN 32 MM (1"), PARA CIRCUITOS TERMINAIS, INSTALADO EM PAREDE - FORNECIMENTO E INSTALAÇÃO. AF_03/2023</t>
  </si>
  <si>
    <t>ELETRODUTO FLEXÍVEL CORRUGADO, PEAD, DN 40 MM (1 1/4"), PARA CIRCUITOS TERMINAIS, INSTALADO EM PAREDE - FORNECIMENTO E INSTALAÇÃO. AF_03/2023</t>
  </si>
  <si>
    <t>ELETRODUTO FLEXÍVEL LISO, PEAD, DN 40 MM (1 1/4"), PARA CIRCUITOS TERMINAIS, INSTALADO EM PAREDE - FORNECIMENTO E INSTALAÇÃO. AF_03/2023</t>
  </si>
  <si>
    <t>ELETRODUTO RÍGIDO ROSCÁVEL, PVC, DN 20 MM (1/2"), PARA CIRCUITOS TERMINAIS, INSTALADO EM FORRO - FORNECIMENTO E INSTALAÇÃO. AF_03/2023</t>
  </si>
  <si>
    <t>ELETRODUTO RÍGIDO ROSCÁVEL, PVC, DN 25 MM (3/4"), PARA CIRCUITOS TERMINAIS, INSTALADO EM FORRO - FORNECIMENTO E INSTALAÇÃO. AF_03/2023</t>
  </si>
  <si>
    <t>ELETRODUTO RÍGIDO ROSCÁVEL, PVC, DN 32 MM (1"), PARA CIRCUITOS TERMINAIS, INSTALADO EM FORRO - FORNECIMENTO E INSTALAÇÃO. AF_03/2023</t>
  </si>
  <si>
    <t>ELETRODUTO RÍGIDO ROSCÁVEL, PVC, DN 40 MM (1 1/4"), PARA CIRCUITOS TERMINAIS, INSTALADO EM FORRO - FORNECIMENTO E INSTALAÇÃO. AF_03/2023</t>
  </si>
  <si>
    <t>ELETRODUTO RÍGIDO ROSCÁVEL, PVC, DN 20 MM (1/2"), PARA CIRCUITOS TERMINAIS, INSTALADO EM LAJE - FORNECIMENTO E INSTALAÇÃO. AF_03/2023</t>
  </si>
  <si>
    <t>ELETRODUTO RÍGIDO ROSCÁVEL, PVC, DN 25 MM (3/4"), PARA CIRCUITOS TERMINAIS, INSTALADO EM LAJE - FORNECIMENTO E INSTALAÇÃO. AF_03/2023</t>
  </si>
  <si>
    <t>ELETRODUTO RÍGIDO ROSCÁVEL, PVC, DN 32 MM (1"), PARA CIRCUITOS TERMINAIS, INSTALADO EM LAJE - FORNECIMENTO E INSTALAÇÃO. AF_03/2023</t>
  </si>
  <si>
    <t>ELETRODUTO RÍGIDO ROSCÁVEL, PVC, DN 40 MM (1 1/4"), PARA CIRCUITOS TERMINAIS, INSTALADO EM LAJE - FORNECIMENTO E INSTALAÇÃO. AF_03/2023</t>
  </si>
  <si>
    <t>ELETRODUTO RÍGIDO ROSCÁVEL, PVC, DN 25 MM (3/4"), PARA CIRCUITOS TERMINAIS, INSTALADO EM PAREDE - FORNECIMENTO E INSTALAÇÃO. AF_03/2023</t>
  </si>
  <si>
    <t>ELETRODUTO RÍGIDO ROSCÁVEL, PVC, DN 32 MM (1"), PARA CIRCUITOS TERMINAIS, INSTALADO EM PAREDE - FORNECIMENTO E INSTALAÇÃO. AF_03/2023</t>
  </si>
  <si>
    <t>ELETRODUTO RÍGIDO ROSCÁVEL, PVC, DN 40 MM (1 1/4"), PARA CIRCUITOS TERMINAIS, INSTALADO EM PAREDE - FORNECIMENTO E INSTALAÇÃO. AF_03/2023</t>
  </si>
  <si>
    <t>ELETRODUTO RÍGIDO ROSCÁVEL, PVC, DN 50 MM (1 1/2"), PARA REDE ENTERRADA DE DISTRIBUIÇÃO DE ENERGIA ELÉTRICA - FORNECIMENTO E INSTALAÇÃO. AF_12/2021</t>
  </si>
  <si>
    <t>ELETRODUTO RÍGIDO ROSCÁVEL, PVC, DN 60 MM (2"), PARA REDE ENTERRADA DE DISTRIBUIÇÃO DE ENERGIA ELÉTRICA - FORNECIMENTO E INSTALAÇÃO. AF_12/2021</t>
  </si>
  <si>
    <t>ELETRODUTO RÍGIDO ROSCÁVEL, PVC, DN 75 MM (2 1/2"), PARA REDE ENTERRADA DE DISTRIBUIÇÃO DE ENERGIA ELÉTRICA - FORNECIMENTO E INSTALAÇÃO. AF_12/2021</t>
  </si>
  <si>
    <t>ELETRODUTO RÍGIDO ROSCÁVEL, PVC, DN 85 MM (3"), PARA REDE ENTERRADA DE DISTRIBUIÇÃO DE ENERGIA ELÉTRICA - FORNECIMENTO E INSTALAÇÃO. AF_12/2021</t>
  </si>
  <si>
    <t>ELETRODUTO RÍGIDO ROSCÁVEL, PVC, DN 110 MM (4"), PARA REDE ENTERRADA DE DISTRIBUIÇÃO DE ENERGIA ELÉTRICA - FORNECIMENTO E INSTALAÇÃO. AF_12/2021</t>
  </si>
  <si>
    <t>ELETRODUTO RÍGIDO SOLDÁVEL, PVC, DN 20 MM (½''), APARENTE - FORNECIMENTO E INSTALAÇÃO. AF_10/2022</t>
  </si>
  <si>
    <t>ELETRODUTO RÍGIDO SOLDÁVEL, PVC, DN 25 MM (3/4''), APARENTE - FORNECIMENTO E INSTALAÇÃO. AF_10/2022</t>
  </si>
  <si>
    <t>ELETRODUTO RÍGIDO SOLDÁVEL, PVC, DN 32 MM (1''), APARENTE - FORNECIMENTO E INSTALAÇÃO. AF_10/2022</t>
  </si>
  <si>
    <t>ELETRODUTO FLEXÍVEL CORRUGADO, PEAD, DN 50 (1 1/2"), PARA REDE ENTERRADA DE DISTRIBUIÇÃO DE ENERGIA ELÉTRICA - FORNECIMENTO E INSTALAÇÃO. AF_12/2021</t>
  </si>
  <si>
    <t>ELETRODUTO FLEXÍVEL CORRUGADO, PEAD, DN 63 (2"), PARA REDE ENTERRADA DE DISTRIBUIÇÃO DE ENERGIA ELÉTRICA - FORNECIMENTO E INSTALAÇÃO. AF_12/2021</t>
  </si>
  <si>
    <t>ELETRODUTO FLEXÍVEL CORRUGADO, PEAD, DN 90 (3"), PARA REDE ENTERRADA DE DISTRIBUIÇÃO DE ENERGIA ELÉTRICA - FORNECIMENTO E INSTALAÇÃO. AF_12/2021</t>
  </si>
  <si>
    <t>ELETRODUTO FLEXÍVEL CORRUGADO, PEAD, DN 100 (4"), PARA REDE ENTERRADA DE DISTRIBUIÇÃO DE ENERGIA ELÉTRICA - FORNECIMENTO E INSTALAÇÃO. AF_12/2021</t>
  </si>
  <si>
    <t>LUVA PARA ELETRODUTO, PVC, ROSCÁVEL, DN 20 MM (1/2"), PARA CIRCUITOS TERMINAIS, INSTALADA EM FORRO - FORNECIMENTO E INSTALAÇÃO. AF_03/2023</t>
  </si>
  <si>
    <t>LUVA PARA ELETRODUTO, PVC, ROSCÁVEL, DN 25 MM (3/4"), PARA CIRCUITOS TERMINAIS, INSTALADA EM FORRO - FORNECIMENTO E INSTALAÇÃO. AF_03/2023</t>
  </si>
  <si>
    <t>LUVA PARA ELETRODUTO, PVC, ROSCÁVEL, DN 32 MM (1"), PARA CIRCUITOS TERMINAIS, INSTALADA EM FORRO - FORNECIMENTO E INSTALAÇÃO. AF_03/2023</t>
  </si>
  <si>
    <t>LUVA PARA ELETRODUTO, PVC, ROSCÁVEL, DN 40 MM (1 1/4"), PARA CIRCUITOS TERMINAIS, INSTALADA EM FORRO - FORNECIMENTO E INSTALAÇÃO. AF_03/2023</t>
  </si>
  <si>
    <t>LUVA PARA ELETRODUTO, PVC, ROSCÁVEL, DN 20 MM (1/2"), PARA CIRCUITOS TERMINAIS, INSTALADA EM LAJE - FORNECIMENTO E INSTALAÇÃO. AF_03/2023</t>
  </si>
  <si>
    <t>LUVA PARA ELETRODUTO, PVC, ROSCÁVEL, DN 25 MM (3/4"), PARA CIRCUITOS TERMINAIS, INSTALADA EM LAJE - FORNECIMENTO E INSTALAÇÃO. AF_03/2023</t>
  </si>
  <si>
    <t>LUVA PARA ELETRODUTO, PVC, ROSCÁVEL, DN 32 MM (1"), PARA CIRCUITOS TERMINAIS, INSTALADA EM LAJE - FORNECIMENTO E INSTALAÇÃO. AF_03/2023</t>
  </si>
  <si>
    <t>LUVA PARA ELETRODUTO, PVC, ROSCÁVEL, DN 40 MM (1 1/4"), PARA CIRCUITOS TERMINAIS, INSTALADA EM LAJE - FORNECIMENTO E INSTALAÇÃO. AF_03/2023</t>
  </si>
  <si>
    <t>LUVA PARA ELETRODUTO, PVC, ROSCÁVEL, DN 20 MM (1/2"), PARA CIRCUITOS TERMINAIS, INSTALADA EM PAREDE - FORNECIMENTO E INSTALAÇÃO. AF_03/2023</t>
  </si>
  <si>
    <t>LUVA PARA ELETRODUTO, PVC, ROSCÁVEL, DN 25 MM (3/4"), PARA CIRCUITOS TERMINAIS, INSTALADA EM PAREDE - FORNECIMENTO E INSTALAÇÃO. AF_03/2023</t>
  </si>
  <si>
    <t>LUVA PARA ELETRODUTO, PVC, ROSCÁVEL, DN 32 MM (1"), PARA CIRCUITOS TERMINAIS, INSTALADA EM PAREDE - FORNECIMENTO E INSTALAÇÃO. AF_03/2023</t>
  </si>
  <si>
    <t>LUVA PARA ELETRODUTO, PVC, ROSCÁVEL, DN 40 MM (1 1/4"), PARA CIRCUITOS TERMINAIS, INSTALADA EM PAREDE - FORNECIMENTO E INSTALAÇÃO. AF_03/2023</t>
  </si>
  <si>
    <t>CURVA 90 GRAUS PARA ELETRODUTO, PVC, ROSCÁVEL, DN 20 MM (1/2"), PARA CIRCUITOS TERMINAIS, INSTALADA EM FORRO - FORNECIMENTO E INSTALAÇÃO. AF_03/2023</t>
  </si>
  <si>
    <t>CURVA 180 GRAUS PARA ELETRODUTO, PVC, ROSCÁVEL, DN 20 MM (1/2"), PARA CIRCUITOS TERMINAIS, INSTALADA EM FORRO - FORNECIMENTO E INSTALAÇÃO. AF_03/2023</t>
  </si>
  <si>
    <t>CURVA 90 GRAUS PARA ELETRODUTO, PVC, ROSCÁVEL, DN 25 MM (3/4"), PARA CIRCUITOS TERMINAIS, INSTALADA EM FORRO - FORNECIMENTO E INSTALAÇÃO. AF_03/2023</t>
  </si>
  <si>
    <t>CURVA 180 GRAUS PARA ELETRODUTO, PVC, ROSCÁVEL, DN 25 MM (3/4"), PARA CIRCUITOS TERMINAIS, INSTALADA EM FORRO - FORNECIMENTO E INSTALAÇÃO. AF_03/2023</t>
  </si>
  <si>
    <t>CURVA 90 GRAUS PARA ELETRODUTO, PVC, ROSCÁVEL, DN 32 MM (1"), PARA CIRCUITOS TERMINAIS, INSTALADA EM FORRO - FORNECIMENTO E INSTALAÇÃO. AF_03/2023</t>
  </si>
  <si>
    <t>CURVA 180 GRAUS PARA ELETRODUTO, PVC, ROSCÁVEL, DN 32 MM (1"), PARA CIRCUITOS TERMINAIS, INSTALADA EM FORRO - FORNECIMENTO E INSTALAÇÃO. AF_03/2023</t>
  </si>
  <si>
    <t>CURVA 90 GRAUS PARA ELETRODUTO, PVC, ROSCÁVEL, DN 40 MM (1 1/4"), PARA CIRCUITOS TERMINAIS, INSTALADA EM FORRO - FORNECIMENTO E INSTALAÇÃO. AF_03/2023</t>
  </si>
  <si>
    <t>CURVA 180 GRAUS PARA ELETRODUTO, PVC, ROSCÁVEL, DN 40 MM (1 1/4"), PARA CIRCUITOS TERMINAIS, INSTALADA EM FORRO - FORNECIMENTO E INSTALAÇÃO. AF_03/2023</t>
  </si>
  <si>
    <t>CURVA 90 GRAUS PARA ELETRODUTO, PVC, ROSCÁVEL, DN 20 MM (1/2"), PARA CIRCUITOS TERMINAIS, INSTALADA EM LAJE - FORNECIMENTO E INSTALAÇÃO. AF_03/2023</t>
  </si>
  <si>
    <t>CURVA 180 GRAUS PARA ELETRODUTO, PVC, ROSCÁVEL, DN 20 MM (1/2"), PARA CIRCUITOS TERMINAIS, INSTALADA EM LAJE - FORNECIMENTO E INSTALAÇÃO. AF_03/2023</t>
  </si>
  <si>
    <t>CURVA 90 GRAUS PARA ELETRODUTO, PVC, ROSCÁVEL, DN 25 MM (3/4"), PARA CIRCUITOS TERMINAIS, INSTALADA EM LAJE - FORNECIMENTO E INSTALAÇÃO. AF_03/2023</t>
  </si>
  <si>
    <t>CURVA 180 GRAUS PARA ELETRODUTO, PVC, ROSCÁVEL, DN 25 MM (3/4"), PARA CIRCUITOS TERMINAIS, INSTALADA EM LAJE - FORNECIMENTO E INSTALAÇÃO. AF_03/2023</t>
  </si>
  <si>
    <t>CURVA 90 GRAUS PARA ELETRODUTO, PVC, ROSCÁVEL, DN 32 MM (1"), PARA CIRCUITOS TERMINAIS, INSTALADA EM LAJE - FORNECIMENTO E INSTALAÇÃO. AF_03/2023</t>
  </si>
  <si>
    <t>CURVA 180 GRAUS PARA ELETRODUTO, PVC, ROSCÁVEL, DN 32 MM (1"), PARA CIRCUITOS TERMINAIS, INSTALADA EM LAJE - FORNECIMENTO E INSTALAÇÃO. AF_03/2023</t>
  </si>
  <si>
    <t>CURVA 90 GRAUS PARA ELETRODUTO, PVC, ROSCÁVEL, DN 40 MM (1 1/4"), PARA CIRCUITOS TERMINAIS, INSTALADA EM LAJE - FORNECIMENTO E INSTALAÇÃO. AF_03/2023</t>
  </si>
  <si>
    <t>CURVA 180 GRAUS PARA ELETRODUTO, PVC, ROSCÁVEL, DN 40 MM (1 1/4"), PARA CIRCUITOS TERMINAIS, INSTALADA EM LAJE - FORNECIMENTO E INSTALAÇÃO. AF_03/2023</t>
  </si>
  <si>
    <t>CURVA 90 GRAUS PARA ELETRODUTO, PVC, ROSCÁVEL, DN 20 MM (1/2"), PARA CIRCUITOS TERMINAIS, INSTALADA EM PAREDE - FORNECIMENTO E INSTALAÇÃO. AF_03/2023</t>
  </si>
  <si>
    <t>CURVA 180 GRAUS PARA ELETRODUTO, PVC, ROSCÁVEL, DN 20 MM (1/2"), PARA CIRCUITOS TERMINAIS, INSTALADA EM PAREDE - FORNECIMENTO E INSTALAÇÃO. AF_03/2023</t>
  </si>
  <si>
    <t>CURVA 90 GRAUS PARA ELETRODUTO, PVC, ROSCÁVEL, DN 25 MM (3/4"), PARA CIRCUITOS TERMINAIS, INSTALADA EM PAREDE - FORNECIMENTO E INSTALAÇÃO. AF_03/2023</t>
  </si>
  <si>
    <t>CURVA 180 GRAUS PARA ELETRODUTO, PVC, ROSCÁVEL, DN 25 MM (3/4"), PARA CIRCUITOS TERMINAIS, INSTALADA EM PAREDE - FORNECIMENTO E INSTALAÇÃO. AF_03/2023</t>
  </si>
  <si>
    <t>CURVA 90 GRAUS PARA ELETRODUTO, PVC, ROSCÁVEL, DN 32 MM (1"), PARA CIRCUITOS TERMINAIS, INSTALADA EM PAREDE - FORNECIMENTO E INSTALAÇÃO. AF_03/2023</t>
  </si>
  <si>
    <t>CURVA 180 GRAUS PARA ELETRODUTO, PVC, ROSCÁVEL, DN 32 MM (1"), PARA CIRCUITOS TERMINAIS, INSTALADA EM PAREDE - FORNECIMENTO E INSTALAÇÃO. AF_03/2023</t>
  </si>
  <si>
    <t>CURVA 90 GRAUS PARA ELETRODUTO, PVC, ROSCÁVEL, DN 40 MM (1 1/4"), PARA CIRCUITOS TERMINAIS, INSTALADA EM PAREDE - FORNECIMENTO E INSTALAÇÃO. AF_03/2023</t>
  </si>
  <si>
    <t>CURVA 180 GRAUS PARA ELETRODUTO, PVC, ROSCÁVEL, DN 40 MM (1 1/4"), PARA CIRCUITOS TERMINAIS, INSTALADA EM PAREDE - FORNECIMENTO E INSTALAÇÃO. AF_03/2023</t>
  </si>
  <si>
    <t>LUVA PARA ELETRODUTO, PVC, ROSCÁVEL, DN 50 MM (1 1/2"), PARA REDE ENTERRADA DE DISTRIBUIÇÃO DE ENERGIA ELÉTRICA - FORNECIMENTO E INSTALAÇÃO. AF_12/2021</t>
  </si>
  <si>
    <t>LUVA PARA ELETRODUTO, PVC, ROSCÁVEL, DN 60 MM (2"), PARA REDE ENTERRADA DE DISTRIBUIÇÃO DE ENERGIA ELÉTRICA - FORNECIMENTO E INSTALAÇÃO. AF_12/2021</t>
  </si>
  <si>
    <t>LUVA PARA ELETRODUTO, PVC, ROSCÁVEL, DN 75 MM (2 1/2"), PARA REDE ENTERRADA DE DISTRIBUIÇÃO DE ENERGIA ELÉTRICA - FORNECIMENTO E INSTALAÇÃO. AF_12/2021</t>
  </si>
  <si>
    <t>LUVA PARA ELETRODUTO, PVC, ROSCÁVEL, DN 85 MM (3"), PARA REDE ENTERRADA DE DISTRIBUIÇÃO DE ENERGIA ELÉTRICA - FORNECIMENTO E INSTALAÇÃO. AF_12/2021</t>
  </si>
  <si>
    <t>LUVA PARA ELETRODUTO, PVC, ROSCÁVEL, DN 110 MM (4"), PARA REDE ENTERRADA DE DISTRIBUIÇÃO DE ENERGIA ELÉTRICA - FORNECIMENTO E INSTALAÇÃO. AF_12/2021</t>
  </si>
  <si>
    <t>CURVA 90 GRAUS PARA ELETRODUTO, PVC, ROSCÁVEL, DN 50 MM (1 1/2"), PARA REDE ENTERRADA DE DISTRIBUIÇÃO DE ENERGIA ELÉTRICA - FORNECIMENTO E INSTALAÇÃO. AF_12/2021</t>
  </si>
  <si>
    <t>CURVA 90 GRAUS PARA ELETRODUTO, PVC, ROSCÁVEL, DN 60 MM (2"), PARA REDE ENTERRADA DE DISTRIBUIÇÃO DE ENERGIA ELÉTRICA - FORNECIMENTO E INSTALAÇÃO. AF_12/2021</t>
  </si>
  <si>
    <t>CURVA 90 GRAUS PARA ELETRODUTO, PVC, ROSCÁVEL, DN 75 MM (2 1/2"), PARA REDE ENTERRADA DE DISTRIBUIÇÃO DE ENERGIA ELÉTRICA - FORNECIMENTO E INSTALAÇÃO. AF_12/2021</t>
  </si>
  <si>
    <t>CURVA 90 GRAUS PARA ELETRODUTO, PVC, ROSCÁVEL, DN 85 MM (3"), PARA REDE ENTERRADA DE DISTRIBUIÇÃO DE ENERGIA ELÉTRICA - FORNECIMENTO E INSTALAÇÃO. AF_12/2021</t>
  </si>
  <si>
    <t>CURVA 90 GRAUS PARA ELETRODUTO, PVC, ROSCÁVEL, DN 110 MM (4"), PARA REDE ENTERRADA DE DISTRIBUIÇÃO DE ENERGIA ELÉTRICA - FORNECIMENTO E INSTALAÇÃO. AF_12/2021</t>
  </si>
  <si>
    <t>CURVA 135 GRAUS PARA ELETRODUTO, PVC, ROSCÁVEL, DN 25 MM (3/4"), PARA CIRCUITOS TERMINAIS, INSTALADA EM FORRO - FORNECIMENTO E INSTALAÇÃO. AF_03/2023</t>
  </si>
  <si>
    <t>CURVA 135 GRAUS PARA ELETRODUTO, PVC, ROSCÁVEL, DN 25 MM (3/4"), PARA CIRCUITOS TERMINAIS, INSTALADA EM LAJE - FORNECIMENTO E INSTALAÇÃO. AF_03/2023</t>
  </si>
  <si>
    <t>CURVA 135 GRAUS PARA ELETRODUTO, PVC, ROSCÁVEL, DN 25 MM (3/4"), PARA CIRCUITOS TERMINAIS, INSTALADA EM PAREDE - FORNECIMENTO E INSTALAÇÃO. AF_03/2023</t>
  </si>
  <si>
    <t>CONDULETE DE PVC, TIPO E, PARA ELETRODUTO DE PVC SOLDÁVEL DN 20 MM (1/2''), APARENTE - FORNECIMENTO E INSTALAÇÃO. AF_10/2022</t>
  </si>
  <si>
    <t>CABO DE COBRE FLEXÍVEL ISOLADO, 1,5 MM², ANTI-CHAMA 450/750 V, PARA CIRCUITOS TERMINAIS - FORNECIMENTO E INSTALAÇÃO. AF_03/2023</t>
  </si>
  <si>
    <t>CABO DE COBRE FLEXÍVEL ISOLADO, 1,5 MM², ANTI-CHAMA 0,6/1,0 KV, PARA CIRCUITOS TERMINAIS - FORNECIMENTO E INSTALAÇÃO. AF_03/2023</t>
  </si>
  <si>
    <t>CABO DE COBRE FLEXÍVEL ISOLADO, 2,5 MM², ANTI-CHAMA 450/750 V, PARA CIRCUITOS TERMINAIS - FORNECIMENTO E INSTALAÇÃO. AF_03/2023</t>
  </si>
  <si>
    <t>CABO DE COBRE FLEXÍVEL ISOLADO, 2,5 MM², ANTI-CHAMA 0,6/1,0 KV, PARA CIRCUITOS TERMINAIS - FORNECIMENTO E INSTALAÇÃO. AF_03/2023</t>
  </si>
  <si>
    <t>CABO DE COBRE FLEXÍVEL ISOLADO, 4 MM², ANTI-CHAMA 450/750 V, PARA CIRCUITOS TERMINAIS - FORNECIMENTO E INSTALAÇÃO. AF_03/2023</t>
  </si>
  <si>
    <t>CABO DE COBRE FLEXÍVEL ISOLADO, 4 MM², ANTI-CHAMA 0,6/1,0 KV, PARA CIRCUITOS TERMINAIS - FORNECIMENTO E INSTALAÇÃO. AF_03/2023</t>
  </si>
  <si>
    <t>CABO DE COBRE FLEXÍVEL ISOLADO, 6 MM², ANTI-CHAMA 450/750 V, PARA CIRCUITOS TERMINAIS - FORNECIMENTO E INSTALAÇÃO. AF_03/2023</t>
  </si>
  <si>
    <t>CABO DE COBRE FLEXÍVEL ISOLADO, 6 MM², ANTI-CHAMA 0,6/1,0 KV, PARA CIRCUITOS TERMINAIS - FORNECIMENTO E INSTALAÇÃO. AF_03/2023</t>
  </si>
  <si>
    <t>CABO DE COBRE FLEXÍVEL ISOLADO, 10 MM², ANTI-CHAMA 450/750 V, PARA CIRCUITOS TERMINAIS - FORNECIMENTO E INSTALAÇÃO. AF_03/2023</t>
  </si>
  <si>
    <t>CABO DE COBRE FLEXÍVEL ISOLADO, 10 MM², ANTI-CHAMA 0,6/1,0 KV, PARA CIRCUITOS TERMINAIS - FORNECIMENTO E INSTALAÇÃO. AF_03/2023</t>
  </si>
  <si>
    <t>CABO DE COBRE FLEXÍVEL ISOLADO, 16 MM², ANTI-CHAMA 450/750 V, PARA CIRCUITOS TERMINAIS - FORNECIMENTO E INSTALAÇÃO. AF_03/2023</t>
  </si>
  <si>
    <t>CABO DE COBRE FLEXÍVEL ISOLADO, 16 MM², ANTI-CHAMA 0,6/1,0 KV, PARA CIRCUITOS TERMINAIS - FORNECIMENTO E INSTALAÇÃO. AF_03/2023</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</si>
  <si>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</si>
  <si>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</si>
  <si>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</si>
  <si>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</si>
  <si>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0,6/1,0 KV, PARA REDE ENTERRADA DE DISTRIBUIÇÃO DE ENERGIA ELÉTRICA - FORNECIMENTO E INSTALAÇÃO. AF_12/2021</t>
  </si>
  <si>
    <t>CABO DE COBRE FLEXÍVEL ISOLADO, 35 MM², ANTI-CHAMA 0,6/1,0 KV, PARA REDE ENTERRADA DE DISTRIBUIÇÃO DE ENERGIA ELÉTRICA - FORNECIMENTO E INSTALAÇÃO. AF_12/2021</t>
  </si>
  <si>
    <t>CABO DE COBRE FLEXÍVEL ISOLADO, 50 MM², ANTI-CHAMA 0,6/1,0 KV, PARA REDE ENTERRADA DE DISTRIBUIÇÃO DE ENERGIA ELÉTRICA - FORNECIMENTO E INSTALAÇÃO. AF_12/2021</t>
  </si>
  <si>
    <t>CABO DE COBRE FLEXÍVEL ISOLADO, 70 MM², ANTI-CHAMA 0,6/1,0 KV, PARA REDE ENTERRADA DE DISTRIBUIÇÃO DE ENERGIA ELÉTRICA - FORNECIMENTO E INSTALAÇÃO. AF_12/2021</t>
  </si>
  <si>
    <t>CABO DE COBRE FLEXÍVEL ISOLADO, 95 MM², ANTI-CHAMA 0,6/1,0 KV, PARA REDE ENTERRADA DE DISTRIBUIÇÃO DE ENERGIA ELÉTRICA - FORNECIMENTO E INSTALAÇÃO. AF_12/2021</t>
  </si>
  <si>
    <t>CABO DE COBRE FLEXÍVEL ISOLADO, 120 MM², ANTI-CHAMA 0,6/1,0 KV, PARA REDE ENTERRADA DE DISTRIBUIÇÃO DE ENERGIA ELÉTRICA - FORNECIMENTO E INSTALAÇÃO. AF_12/2021</t>
  </si>
  <si>
    <t>CABO DE COBRE FLEXÍVEL ISOLADO, 150 MM², ANTI-CHAMA 0,6/1,0 KV, PARA REDE ENTERRADA DE DISTRIBUIÇÃO DE ENERGIA ELÉTRICA - FORNECIMENTO E INSTALAÇÃO. AF_12/2021</t>
  </si>
  <si>
    <t>CABO DE COBRE FLEXÍVEL ISOLADO, 185 MM², ANTI-CHAMA 0,6/1,0 KV, PARA REDE ENTERRADA DE DISTRIBUIÇÃO DE ENERGIA ELÉTRICA - FORNECIMENTO E INSTALAÇÃO. AF_12/2021</t>
  </si>
  <si>
    <t>CABO DE COBRE FLEXÍVEL ISOLADO, 240 MM², ANTI-CHAMA 0,6/1,0 KV, PARA REDE ENTERRADA DE DISTRIBUIÇÃO DE ENERGIA ELÉTRICA - FORNECIMENTO E INSTALAÇÃO. AF_12/2021</t>
  </si>
  <si>
    <t>CABO DE COBRE FLEXÍVEL ISOLADO, 300 MM², ANTI-CHAMA 0,6/1,0 KV, PARA REDE ENTERRADA DE DISTRIBUIÇÃO DE ENERGIA ELÉTRICA - FORNECIMENTO E INSTALAÇÃO. AF_12/2021</t>
  </si>
  <si>
    <t>CABO DE COBRE ISOLADO, 10 MM², ANTI-CHAMA 450/750 V, INSTALADO EM ELETROCALHA OU PERFILADO - FORNECIMENTO E INSTALAÇÃO. AF_10/2020</t>
  </si>
  <si>
    <t>CABO DE COBRE ISOLADO, 10 MM², ANTI-CHAMA 0,6/1 KV, INSTALADO EM ELETROCALHA OU PERFILADO - FORNECIMENTO E INSTALAÇÃO. AF_10/2020</t>
  </si>
  <si>
    <t>CABO DE COBRE ISOLADO, 16 MM², ANTI-CHAMA 450/750 V, INSTALADO EM ELETROCALHA OU PERFILADO - FORNECIMENTO E INSTALAÇÃO. AF_10/2020</t>
  </si>
  <si>
    <t>CABO DE COBRE ISOLADO, 16 MM², ANTI-CHAMA 0,6/1 KV, INSTALADO EM ELETROCALHA OU PERFILADO - FORNECIMENTO E INSTALAÇÃO. AF_10/2020</t>
  </si>
  <si>
    <t>CABO DE COBRE ISOLADO, 25 MM², ANTI-CHAMA 450/750 V, INSTALADO EM ELETROCALHA OU PERFILADO - FORNECIMENTO E INSTALAÇÃO. AF_10/2020</t>
  </si>
  <si>
    <t>CABO DE COBRE ISOLADO, 25 MM², ANTI-CHAMA 0,6/1 KV, INSTALADO EM ELETROCALHA OU PERFILADO - FORNECIMENTO E INSTALAÇÃO. AF_10/2020</t>
  </si>
  <si>
    <t>CAIXA OCTOGONAL 4" X 4", PVC, INSTALADA EM LAJE - FORNECIMENTO E INSTALAÇÃO. AF_03/2023</t>
  </si>
  <si>
    <t>CAIXA OCTOGONAL 3" X 3", PVC, INSTALADA EM LAJE - FORNECIMENTO E INSTALAÇÃO. AF_03/2023</t>
  </si>
  <si>
    <t>CAIXA RETANGULAR 4" X 2" ALTA (2,00 M DO PISO), PVC, INSTALADA EM PAREDE - FORNECIMENTO E INSTALAÇÃO. AF_03/2023</t>
  </si>
  <si>
    <t>CAIXA RETANGULAR 4" X 2" MÉDIA (1,30 M DO PISO), PVC, INSTALADA EM PAREDE - FORNECIMENTO E INSTALAÇÃO. AF_03/2023</t>
  </si>
  <si>
    <t>CAIXA RETANGULAR 4" X 2" BAIXA (0,30 M DO PISO), PVC, INSTALADA EM PAREDE - FORNECIMENTO E INSTALAÇÃO. AF_03/2023</t>
  </si>
  <si>
    <t>CAIXA RETANGULAR 4" X 4" ALTA (2,00 M DO PISO), PVC, INSTALADA EM PAREDE - FORNECIMENTO E INSTALAÇÃO. AF_03/2023</t>
  </si>
  <si>
    <t>CAIXA RETANGULAR 4" X 4" MÉDIA (1,30 M DO PISO), PVC, INSTALADA EM PAREDE - FORNECIMENTO E INSTALAÇÃO. AF_03/2023</t>
  </si>
  <si>
    <t>CAIXA RETANGULAR 4" X 4" BAIXA (0,30 M DO PISO), PVC, INSTALADA EM PAREDE - FORNECIMENTO E INSTALAÇÃO. AF_03/2023</t>
  </si>
  <si>
    <t>CAIXA OCTOGONAL 4" X 4", METÁLICA, INSTALADA EM LAJE - FORNECIMENTO E INSTALAÇÃO. AF_03/2023</t>
  </si>
  <si>
    <t>CAIXA SEXTAVADA 3" X 3", METÁLICA, INSTALADA EM LAJE - FORNECIMENTO E INSTALAÇÃO. AF_03/2023</t>
  </si>
  <si>
    <t>CAIXA RETANGULAR 4" X 2" ALTA (2,00 M DO PISO), METÁLICA, INSTALADA EM PAREDE - FORNECIMENTO E INSTALAÇÃO. AF_03/2023</t>
  </si>
  <si>
    <t>CAIXA RETANGULAR 4" X 2" MÉDIA (1,30 M DO PISO), METÁLICA, INSTALADA EM PAREDE - FORNECIMENTO E INSTALAÇÃO. AF_03/2023</t>
  </si>
  <si>
    <t>CAIXA RETANGULAR 4" X 2" BAIXA (0,30 M DO PISO), METÁLICA, INSTALADA EM PAREDE - FORNECIMENTO E INSTALAÇÃO. AF_03/2023</t>
  </si>
  <si>
    <t>CAIXA RETANGULAR 4" X 4" ALTA (2,00 M DO PISO), METÁLICA, INSTALADA EM PAREDE - FORNECIMENTO E INSTALAÇÃO. AF_03/2023</t>
  </si>
  <si>
    <t>CAIXA RETANGULAR 4" X 4" MÉDIA (1,30 M DO PISO), METÁLICA, INSTALADA EM PAREDE - FORNECIMENTO E INSTALAÇÃO. AF_03/2023</t>
  </si>
  <si>
    <t>CAIXA RETANGULAR 4" X 4" BAIXA (0,30 M DO PISO), METÁLICA, INSTALADA EM PAREDE - FORNECIMENTO E INSTALAÇÃO. AF_03/2023</t>
  </si>
  <si>
    <t>CONDULETE DE ALUMÍNIO, TIPO B, PARA ELETRODUTO DE AÇO GALVANIZADO DN 20 MM (3/4''), APARENTE - FORNECIMENTO E INSTALAÇÃO. AF_10/2022</t>
  </si>
  <si>
    <t>CONDULETE DE ALUMÍNIO, TIPO C, PARA ELETRODUTO DE AÇO GALVANIZADO DN 20 MM (3/4''), APARENTE - FORNECIMENTO E INSTALAÇÃO. AF_10/2022</t>
  </si>
  <si>
    <t>CONDULETE DE ALUMÍNIO, TIPO E, PARA ELETRODUTO DE AÇO GALVANIZADO DN 20 MM (3/4''), APARENTE - FORNECIMENTO E INSTALAÇÃO. AF_10/2022</t>
  </si>
  <si>
    <t>CONDULETE DE ALUMÍNIO, TIPO B, PARA ELETRODUTO DE AÇO GALVANIZADO DN 25 MM (1''), APARENTE - FORNECIMENTO E INSTALAÇÃO. AF_10/2022</t>
  </si>
  <si>
    <t>CONDULETE DE ALUMÍNIO, TIPO C, PARA ELETRODUTO DE AÇO GALVANIZADO DN 25 MM (1''), APARENTE - FORNECIMENTO E INSTALAÇÃO. AF_10/2022</t>
  </si>
  <si>
    <t>CONDULETE DE ALUMÍNIO, TIPO E, ELETRODUTO DE AÇO GALVANIZADO DN 25 MM (1''), APARENTE - FORNECIMENTO E INSTALAÇÃO. AF_10/2022</t>
  </si>
  <si>
    <t>CONDULETE DE ALUMÍNIO, TIPO E, PARA ELETRODUTO DE AÇO GALVANIZADO DN 32 MM (1 1/4''), APARENTE - FORNECIMENTO E INSTALAÇÃO. AF_10/2022</t>
  </si>
  <si>
    <t>CONDULETE DE ALUMÍNIO, TIPO LR, PARA ELETRODUTO DE AÇO GALVANIZADO DN 20 MM (3/4''), APARENTE - FORNECIMENTO E INSTALAÇÃO. AF_10/2022</t>
  </si>
  <si>
    <t>CONDULETE DE ALUMÍNIO, TIPO LR, PARA ELETRODUTO DE AÇO GALVANIZADO DN 25 MM (1''), APARENTE - FORNECIMENTO E INSTALAÇÃO. AF_10/2022</t>
  </si>
  <si>
    <t>CONDULETE DE ALUMÍNIO, TIPO LR, PARA ELETRODUTO DE AÇO GALVANIZADO DN 32 MM (1 1/4''), APARENTE - FORNECIMENTO E INSTALAÇÃO. AF_10/2022</t>
  </si>
  <si>
    <t>CONDULETE DE ALUMÍNIO, TIPO T, PARA ELETRODUTO DE AÇO GALVANIZADO DN 20 MM (3/4''), APARENTE - FORNECIMENTO E INSTALAÇÃO. AF_10/2022</t>
  </si>
  <si>
    <t>CONDULETE DE ALUMÍNIO, TIPO T, PARA ELETRODUTO DE AÇO GALVANIZADO DN 25 MM (1''), APARENTE - FORNECIMENTO E INSTALAÇÃO. AF_10/2022</t>
  </si>
  <si>
    <t>CONDULETE DE ALUMÍNIO, TIPO T, PARA ELETRODUTO DE AÇO GALVANIZADO DN 32 MM (1 1/4''), APARENTE - FORNECIMENTO E INSTALAÇÃO. AF_10/2022</t>
  </si>
  <si>
    <t>CONDULETE DE ALUMÍNIO, TIPO X, PARA ELETRODUTO DE AÇO GALVANIZADO DN 20 MM (3/4''), APARENTE - FORNECIMENTO E INSTALAÇÃO. AF_10/2022</t>
  </si>
  <si>
    <t>CONDULETE DE ALUMÍNIO, TIPO X, PARA ELETRODUTO DE AÇO GALVANIZADO DN 25 MM (1''), APARENTE - FORNECIMENTO E INSTALAÇÃO. AF_10/2022</t>
  </si>
  <si>
    <t>CONDULETE DE ALUMÍNIO, TIPO X, PARA ELETRODUTO DE AÇO GALVANIZADO DN 32 MM (1 1/4''), APARENTE - FORNECIMENTO E INSTALAÇÃO. AF_10/2022</t>
  </si>
  <si>
    <t>CONDULETE DE PVC, TIPO B, PARA ELETRODUTO DE PVC SOLDÁVEL DN 20 MM (1/2''), APARENTE - FORNECIMENTO E INSTALAÇÃO. AF_10/2022</t>
  </si>
  <si>
    <t>CONDULETE DE PVC, TIPO B, PARA ELETRODUTO DE PVC SOLDÁVEL DN 25 MM (3/4''), APARENTE - FORNECIMENTO E INSTALAÇÃO. AF_10/2022</t>
  </si>
  <si>
    <t>CONDULETE DE PVC, TIPO B, PARA ELETRODUTO DE PVC SOLDÁVEL DN 32 MM (1''), APARENTE - FORNECIMENTO E INSTALAÇÃO. AF_10/2022</t>
  </si>
  <si>
    <t>CONDULETE DE PVC, TIPO LL, PARA ELETRODUTO DE PVC SOLDÁVEL DN 20 MM (1/2''), APARENTE - FORNECIMENTO E INSTALAÇÃO. AF_10/2022</t>
  </si>
  <si>
    <t>CONDULETE DE PVC, TIPO LL, PARA ELETRODUTO DE PVC SOLDÁVEL DN 25 MM (3/4''), APARENTE - FORNECIMENTO E INSTALAÇÃO. AF_10/2022</t>
  </si>
  <si>
    <t>CONDULETE DE PVC, TIPO LL, PARA ELETRODUTO DE PVC SOLDÁVEL DN 32 MM (1''), APARENTE - FORNECIMENTO E INSTALAÇÃO. AF_10/2022</t>
  </si>
  <si>
    <t>CONDULETE DE PVC, TIPO LB, PARA ELETRODUTO DE PVC SOLDÁVEL DN 20 MM (1/2''), APARENTE - FORNECIMENTO E INSTALAÇÃO. AF_10/2022</t>
  </si>
  <si>
    <t>CONDULETE DE PVC, TIPO LB, PARA ELETRODUTO DE PVC SOLDÁVEL DN 25 MM (3/4''), APARENTE - FORNECIMENTO E INSTALAÇÃO. AF_10/2022</t>
  </si>
  <si>
    <t>CONDULETE DE PVC, TIPO LB, PARA ELETRODUTO DE PVC SOLDÁVEL DN 32 MM (1''), APARENTE - FORNECIMENTO E INSTALAÇÃO. AF_10/2022</t>
  </si>
  <si>
    <t>CONDULETE DE PVC, TIPO TB, PARA ELETRODUTO DE PVC SOLDÁVEL DN 20 MM (1/2''), APARENTE - FORNECIMENTO E INSTALAÇÃO. AF_10/2022</t>
  </si>
  <si>
    <t>CONDULETE DE PVC, TIPO TB, PARA ELETRODUTO DE PVC SOLDÁVEL DN 25 MM (3/4''), APARENTE - FORNECIMENTO E INSTALAÇÃO. AF_10/2022</t>
  </si>
  <si>
    <t>CONDULETE DE PVC, TIPO TB, PARA ELETRODUTO DE PVC SOLDÁVEL DN 32 MM (1''), APARENTE - FORNECIMENTO E INSTALAÇÃO. AF_10/2022</t>
  </si>
  <si>
    <t>CONDULETE DE PVC, TIPO X, PARA ELETRODUTO DE PVC SOLDÁVEL DN 20 MM (1/2''), APARENTE - FORNECIMENTO E INSTALAÇÃO. AF_10/2022</t>
  </si>
  <si>
    <t>CONDULETE DE PVC, TIPO X, PARA ELETRODUTO DE PVC SOLDÁVEL DN 25 MM (3/4), APARENTE - FORNECIMENTO E INSTALAÇÃO. AF_10/2022</t>
  </si>
  <si>
    <t>CONDULETE DE PVC, TIPO X, PARA ELETRODUTO DE PVC SOLDÁVEL DN 32 MM (1''), APARENTE - FORNECIMENTO E INSTALAÇÃO. AF_10/2022</t>
  </si>
  <si>
    <t>CAIXA ENTERRADA ELÉTRICA RETANGULAR, EM CONCRETO PRÉ-MOLDADO, FUNDO COM BRITA, DIMENSÕES INTERNAS: 0,3X0,3X0,3 M. AF_12/2020</t>
  </si>
  <si>
    <t>CAIXA ENTERRADA ELÉTRICA RETANGULAR, EM CONCRETO PRÉ-MOLDADO, FUNDO COM BRITA, DIMENSÕES INTERNAS: 0,4X0,4X0,4 M. AF_12/2020</t>
  </si>
  <si>
    <t>CAIXA ENTERRADA ELÉTRICA RETANGULAR, EM CONCRETO PRÉ-MOLDADO, FUNDO COM BRITA, DIMENSÕES INTERNAS: 0,6X0,6X0,5 M. AF_12/2020</t>
  </si>
  <si>
    <t>CAIXA ENTERRADA ELÉTRICA RETANGULAR, EM CONCRETO PRÉ-MOLDADO, FUNDO COM BRITA, DIMENSÕES INTERNAS: 0,8X0,8X0,5 M. AF_12/2020</t>
  </si>
  <si>
    <t>CAIXA ENTERRADA ELÉTRICA RETANGULAR, EM CONCRETO PRÉ-MOLDADO, FUNDO COM BRITA, DIMENSÕES INTERNAS: 1X1X0,5 M. AF_12/2020</t>
  </si>
  <si>
    <t>CAIXA ENTERRADA ELÉTRICA RETANGULAR, EM ALVENARIA COM TIJOLOS CERÂMICOS MACIÇOS, FUNDO COM BRITA, DIMENSÕES INTERNAS: 0,3X0,3X0,3 M. AF_12/2020</t>
  </si>
  <si>
    <t>CAIXA ENTERRADA ELÉTRICA RETANGULAR, EM ALVENARIA COM TIJOLOS CERÂMICOS MACIÇOS, FUNDO COM BRITA, DIMENSÕES INTERNAS: 0,4X0,4X0,4 M. AF_12/2020</t>
  </si>
  <si>
    <t>CAIXA ENTERRADA ELÉTRICA RETANGULAR, EM ALVENARIA COM TIJOLOS CERÂMICOS MACIÇOS, FUNDO COM BRITA, DIMENSÕES INTERNAS: 0,6X0,6X0,6 M. AF_12/2020</t>
  </si>
  <si>
    <t>CAIXA ENTERRADA ELÉTRICA RETANGULAR, EM ALVENARIA COM TIJOLOS CERÂMICOS MACIÇOS, FUNDO COM BRITA, DIMENSÕES INTERNAS: 0,8X0,8X0,6 M. AF_12/2020</t>
  </si>
  <si>
    <t>CAIXA ENTERRADA ELÉTRICA RETANGULAR, EM ALVENARIA COM TIJOLOS CERÂMICOS MACIÇOS, FUNDO COM BRITA, DIMENSÕES INTERNAS: 1X1X0,6 M. AF_12/2020</t>
  </si>
  <si>
    <t>CAIXA ENTERRADA ELÉTRICA RETANGULAR, EM ALVENARIA COM BLOCOS DE CONCRETO, FUNDO COM BRITA, DIMENSÕES INTERNAS: 0,4X0,4X0,4 M. AF_12/2020</t>
  </si>
  <si>
    <t>CAIXA ENTERRADA ELÉTRICA RETANGULAR, EM ALVENARIA COM BLOCOS DE CONCRETO, FUNDO COM BRITA, DIMENSÕES INTERNAS: 0,6X0,6X0,6 M. AF_12/2020</t>
  </si>
  <si>
    <t>CAIXA ENTERRADA ELÉTRICA RETANGULAR, EM ALVENARIA COM BLOCOS DE CONCRETO, FUNDO COM BRITA, DIMENSÕES INTERNAS: 0,8X0,8X0,6 M. AF_12/2020</t>
  </si>
  <si>
    <t>CAIXA ENTERRADA ELÉTRICA RETANGULAR, EM ALVENARIA COM BLOCOS DE CONCRETO, FUNDO COM BRITA, DIMENSÕES INTERNAS: 1X1X0,6 M. AF_12/2020</t>
  </si>
  <si>
    <t>CONDULETE DE PVC, TIPO E, PARA ELETRODUTO DE PVC SOLDÁVEL DN 25 MM (3/4''), APARENTE - FORNECIMENTO E INSTALAÇÃO. AF_10/2022</t>
  </si>
  <si>
    <t>CONDULETE DE PVC, TIPO E, PARA ELETRODUTO DE PVC SOLDÁVEL DN 32 MM (1''), APARENTE - FORNECIMENTO E INSTALAÇÃO. AF_10/2022</t>
  </si>
  <si>
    <t>CONDULETE DE PVC, TIPO LR, PARA ELETRODUTO DE PVC SOLDÁVEL DN 20 MM (1/2''), APARENTE - FORNECIMENTO E INSTALAÇÃO. AF_10/2022</t>
  </si>
  <si>
    <t>CONDULETE DE PVC, TIPO LR, PARA ELETRODUTO DE PVC SOLDÁVEL DN 25 MM (3/4''), APARENTE - FORNECIMENTO E INSTALAÇÃO. AF_10/2022</t>
  </si>
  <si>
    <t>CONDULETE DE PVC, TIPO LR, PARA ELETRODUTO DE PVC SOLDÁVEL DN 32 MM (1''), APARENTE - FORNECIMENTO E INSTALAÇÃO. AF_10/2022</t>
  </si>
  <si>
    <t>CONDULETE DE PVC, TIPO C, PARA ELETRODUTO DE PVC SOLDÁVEL DN 20 MM (1/2''), APARENTE - FORNECIMENTO E INSTALAÇÃO. AF_10/2022</t>
  </si>
  <si>
    <t>CONDULETE DE PVC, TIPO C, PARA ELETRODUTO DE PVC SOLDÁVEL DN 25 MM (3/4''), APARENTE - FORNECIMENTO E INSTALAÇÃO. AF_10/2022</t>
  </si>
  <si>
    <t>CONDULETE DE PVC, TIPO C, PARA ELETRODUTO DE PVC SOLDÁVEL DN 32 MM (1''), APARENTE - FORNECIMENTO E INSTALAÇÃO. AF_10/2022</t>
  </si>
  <si>
    <t>CONDULETE DE PVC, TIPO T, PARA ELETRODUTO DE PVC SOLDÁVEL DN 25 MM (3/4''), APARENTE - FORNECIMENTO E INSTALAÇÃO. AF_10/2022</t>
  </si>
  <si>
    <t>CONDULETE DE PVC, TIPO T, PARA ELETRODUTO DE PVC SOLDÁVEL DN 32 MM (1''), APARENTE - FORNECIMENTO E INSTALAÇÃO. AF_10/2022</t>
  </si>
  <si>
    <t>DISJUNTOR MONOPOLAR TIPO DIN, CORRENTE NOMINAL DE 10A - FORNECIMENTO E INSTALAÇÃO. AF_10/2020</t>
  </si>
  <si>
    <t>DISJUNTOR MONOPOLAR TIPO DIN, CORRENTE NOMINAL DE 16A - FORNECIMENTO E INSTALAÇÃO. AF_10/2020</t>
  </si>
  <si>
    <t>DISJUNTOR MONOPOLAR TIPO DIN, CORRENTE NOMINAL DE 20A - FORNECIMENTO E INSTALAÇÃO. AF_10/2020</t>
  </si>
  <si>
    <t>DISJUNTOR MONOPOLAR TIPO DIN, CORRENTE NOMINAL DE 25A - FORNECIMENTO E INSTALAÇÃO. AF_10/2020</t>
  </si>
  <si>
    <t>DISJUNTOR MONOPOLAR TIPO DIN, CORRENTE NOMINAL DE 32A - FORNECIMENTO E INSTALAÇÃO. AF_10/2020</t>
  </si>
  <si>
    <t>DISJUNTOR MONOPOLAR TIPO DIN, CORRENTE NOMINAL DE 40A - FORNECIMENTO E INSTALAÇÃO. AF_10/2020</t>
  </si>
  <si>
    <t>DISJUNTOR MONOPOLAR TIPO DIN, CORRENTE NOMINAL DE 50A - FORNECIMENTO E INSTALAÇÃO. AF_10/2020</t>
  </si>
  <si>
    <t>DISJUNTOR BIPOLAR TIPO DIN, CORRENTE NOMINAL DE 10A - FORNECIMENTO E INSTALAÇÃO. AF_10/2020</t>
  </si>
  <si>
    <t>DISJUNTOR BIPOLAR TIPO DIN, CORRENTE NOMINAL DE 16A - FORNECIMENTO E INSTALAÇÃO. AF_10/2020</t>
  </si>
  <si>
    <t>DISJUNTOR BIPOLAR TIPO DIN, CORRENTE NOMINAL DE 20A - FORNECIMENTO E INSTALAÇÃO. AF_10/2020</t>
  </si>
  <si>
    <t>DISJUNTOR BIPOLAR TIPO DIN, CORRENTE NOMINAL DE 25A - FORNECIMENTO E INSTALAÇÃO. AF_10/2020</t>
  </si>
  <si>
    <t>DISJUNTOR BIPOLAR TIPO DIN, CORRENTE NOMINAL DE 32A - FORNECIMENTO E INSTALAÇÃO. AF_10/2020</t>
  </si>
  <si>
    <t>DISJUNTOR BIPOLAR TIPO DIN, CORRENTE NOMINAL DE 40A - FORNECIMENTO E INSTALAÇÃO. AF_10/2020</t>
  </si>
  <si>
    <t>DISJUNTOR BIPOLAR TIPO DIN, CORRENTE NOMINAL DE 50A - FORNECIMENTO E INSTALAÇÃO. AF_10/2020</t>
  </si>
  <si>
    <t>DISJUNTOR TRIPOLAR TIPO DIN, CORRENTE NOMINAL DE 10A - FORNECIMENTO E INSTALAÇÃO. AF_10/2020</t>
  </si>
  <si>
    <t>DISJUNTOR TRIPOLAR TIPO DIN, CORRENTE NOMINAL DE 16A - FORNECIMENTO E INSTALAÇÃO. AF_10/2020</t>
  </si>
  <si>
    <t>DISJUNTOR TRIPOLAR TIPO DIN, CORRENTE NOMINAL DE 20A - FORNECIMENTO E INSTALAÇÃO. AF_10/2020</t>
  </si>
  <si>
    <t>DISJUNTOR TRIPOLAR TIPO DIN, CORRENTE NOMINAL DE 25A - FORNECIMENTO E INSTALAÇÃO. AF_10/2020</t>
  </si>
  <si>
    <t>DISJUNTOR TRIPOLAR TIPO DIN, CORRENTE NOMINAL DE 32A - FORNECIMENTO E INSTALAÇÃO. AF_10/2020</t>
  </si>
  <si>
    <t>DISJUNTOR TRIPOLAR TIPO DIN, CORRENTE NOMINAL DE 40A - FORNECIMENTO E INSTALAÇÃO. AF_10/2020</t>
  </si>
  <si>
    <t>DISJUNTOR TRIPOLAR TIPO DIN, CORRENTE NOMINAL DE 50A - FORNECIMENTO E INSTALAÇÃO. AF_10/2020</t>
  </si>
  <si>
    <t>QUADRO DE MEDIÇÃO GERAL DE ENERGIA COM 8 MEDIDORES - FORNECIMENTO E INSTALAÇÃO. AF_10/2020</t>
  </si>
  <si>
    <t>QUADRO DE MEDIÇÃO GERAL DE ENERGIA COM 12 MEDIDORES - FORNECIMENTO E INSTALAÇÃO. AF_10/2020</t>
  </si>
  <si>
    <t>QUADRO DE MEDIÇÃO GERAL DE ENERGIA COM 16 MEDIDORES - FORNECIMENTO E INSTALAÇÃO. AF_10/2020</t>
  </si>
  <si>
    <t>QUADRO DE MEDIÇÃO GERAL DE ENERGIA PARA BARRAMENTO BLINDADO COM 4 MEDIDORES - FORNECIMENTO E INSTALAÇÃO. AF_10/2020</t>
  </si>
  <si>
    <t>QUADRO DE DISTRIBUIÇÃO DE ENERGIA EM CHAPA DE AÇO GALVANIZADO, DE EMBUTIR, COM BARRAMENTO TRIFÁSICO, PARA 12 DISJUNTORES DIN 100A - FORNECIMENTO E INSTALAÇÃO. AF_10/2020</t>
  </si>
  <si>
    <t>QUADRO DE DISTRIBUIÇÃO DE ENERGIA EM PVC, DE EMBUTIR, SEM BARRAMENTO, PARA 6 DISJUNTORES - FORNECIMENTO E INSTALAÇÃO. AF_10/2020</t>
  </si>
  <si>
    <t>QUADRO DE DISTRIBUIÇÃO DE ENERGIA EM PVC, DE EMBUTIR, SEM BARRAMENTO, PARA 3 DISJUNTORES - FORNECIMENTO E INSTALAÇÃO. AF_10/2020</t>
  </si>
  <si>
    <t>QUADRO DE DISTRIBUIÇÃO DE ENERGIA EM CHAPA DE AÇO GALVANIZADO, DE SOBREPOR, COM BARRAMENTO TRIFÁSICO, PARA 18 DISJUNTORES DIN 100A - FORNECIMENTO E INSTALAÇÃO. AF_10/2020</t>
  </si>
  <si>
    <t>QUADRO DE DISTRIBUIÇÃO DE ENERGIA EM CHAPA DE AÇO GALVANIZADO, DE EMBUTIR, COM BARRAMENTO TRIFÁSICO, PARA 24 DISJUNTORES DIN 100A - FORNECIMENTO E INSTALAÇÃO. AF_10/2020</t>
  </si>
  <si>
    <t>QUADRO DE DISTRIBUIÇÃO DE ENERGIA EM CHAPA DE AÇO GALVANIZADO, DE EMBUTIR, COM BARRAMENTO TRIFÁSICO, PARA 30 DISJUNTORES DIN 150A - FORNECIMENTO E INSTALAÇÃO. AF_10/2020</t>
  </si>
  <si>
    <t>QUADRO DE DISTRIBUIÇÃO DE ENERGIA EM CHAPA DE AÇO GALVANIZADO, DE EMBUTIR, COM BARRAMENTO TRIFÁSICO, PARA 40 DISJUNTORES DIN 100A - FORNECIMENTO E INSTALAÇÃO. AF_10/2020</t>
  </si>
  <si>
    <t>QUADRO DE DISTRIBUIÇÃO DE ENERGIA EM CHAPA DE AÇO GALVANIZADO, DE EMBUTIR, COM BARRAMENTO TRIFÁSICO, PARA 30 DISJUNTORES DIN 225A - FORNECIMENTO E INSTALAÇÃO. AF_10/2020</t>
  </si>
  <si>
    <t>QUADRO DE DISTRIBUIÇÃO DE ENERGIA EM CHAPA DE AÇO GALVANIZADO, DE EMBUTIR, COM BARRAMENTO TRIFÁSICO, PARA 18 DISJUNTORES DIN 100A - FORNECIMENTO E INSTALAÇÃO. AF_10/2020</t>
  </si>
  <si>
    <t>DISJUNTOR MONOPOLAR TIPO NEMA, CORRENTE NOMINAL DE 10 ATÉ 30A - FORNECIMENTO E INSTALAÇÃO. AF_10/2020</t>
  </si>
  <si>
    <t>DISJUNTOR MONOPOLAR TIPO NEMA, CORRENTE NOMINAL DE 35 ATÉ 50A - FORNECIMENTO E INSTALAÇÃO. AF_10/2020</t>
  </si>
  <si>
    <t>DISJUNTOR BIPOLAR TIPO NEMA, CORRENTE NOMINAL DE 10 ATÉ 50A - FORNECIMENTO E INSTALAÇÃO. AF_10/2020</t>
  </si>
  <si>
    <t>DISJUNTOR TRIPOLAR TIPO NEMA, CORRENTE NOMINAL DE 10 ATÉ 50A - FORNECIMENTO E INSTALAÇÃO. AF_10/2020</t>
  </si>
  <si>
    <t>DISJUNTOR TRIPOLAR TIPO NEMA, CORRENTE NOMINAL DE 60 ATÉ 100A - FORNECIMENTO E INSTALAÇÃO. AF_10/2020</t>
  </si>
  <si>
    <t>DISJUNTOR TERMOMAGNÉTICO TRIPOLAR , CORRENTE NOMINAL DE 125A - FORNECIMENTO E INSTALAÇÃO. AF_10/2020</t>
  </si>
  <si>
    <t>DISJUNTOR TERMOMAGNÉTICO TRIPOLAR , CORRENTE NOMINAL DE 200A - FORNECIMENTO E INSTALAÇÃO. AF_10/2020</t>
  </si>
  <si>
    <t>DISJUNTOR TERMOMAGNÉTICO TRIPOLAR , CORRENTE NOMINAL DE 250A - FORNECIMENTO E INSTALAÇÃO. AF_10/2020</t>
  </si>
  <si>
    <t>DISJUNTOR TERMOMAGNÉTICO TRIPOLAR , CORRENTE NOMINAL DE 400A - FORNECIMENTO E INSTALAÇÃO. AF_10/2020</t>
  </si>
  <si>
    <t>DISJUNTOR TERMOMAGNÉTICO TRIPOLAR , CORRENTE NOMINAL DE 600A - FORNECIMENTO E INSTALAÇÃO. AF_10/2020</t>
  </si>
  <si>
    <t>DISJUNTOR BAIXA TENSÃO TRIPOLAR A SECO  800A/600V - FORNECIMENTO E INSTALAÇÃO. AF_10/2020</t>
  </si>
  <si>
    <t>CONTATOR TRIPOLAR I NOMINAL 12A - FORNECIMENTO E INSTALAÇÃO. AF_10/2020</t>
  </si>
  <si>
    <t>CONTATOR TRIPOLAR I NOMINAL 22A - FORNECIMENTO E INSTALAÇÃO. AF_10/2020</t>
  </si>
  <si>
    <t>CONTATOR TRIPOLAR I NOMINAL 38A - FORNECIMENTO E INSTALAÇÃO. AF_10/2020</t>
  </si>
  <si>
    <t>CONTATOR TRIPOLAR I NOMIMAL 95A - FORNECIMENTO E INSTALAÇÃO. AF_10/2020</t>
  </si>
  <si>
    <t>CAIXA DE PROTEÇÃO PARA MEDIDOR MONOFÁSICO DE EMBUTIR - FORNECIMENTO E INSTALAÇÃO. AF_10/2020</t>
  </si>
  <si>
    <t>QUADRO DE MEDIÇÃO GERAL DE ENERGIA PARA 1 MEDIDOR DE SOBREPOR - FORNECIMENTO E INSTALAÇÃO. AF_10/2020</t>
  </si>
  <si>
    <t>SUPORTE PARAFUSADO COM PLACA DE ENCAIXE 4" X 2" ALTO (2,00 M DO PISO) PARA PONTO ELÉTRICO - FORNECIMENTO E INSTALAÇÃO. AF_03/2023</t>
  </si>
  <si>
    <t>SUPORTE PARAFUSADO COM PLACA DE ENCAIXE 4" X 2" MÉDIO (1,30 M DO PISO) PARA PONTO ELÉTRICO - FORNECIMENTO E INSTALAÇÃO. AF_03/2023</t>
  </si>
  <si>
    <t>SUPORTE PARAFUSADO COM PLACA DE ENCAIXE 4" X 2" BAIXO (0,30 M DO PISO) PARA PONTO ELÉTRICO - FORNECIMENTO E INSTALAÇÃO. AF_03/2023</t>
  </si>
  <si>
    <t>SUPORTE PARAFUSADO COM PLACA DE ENCAIXE 4" X 4" ALTO (2,00 M DO PISO) PARA PONTO ELÉTRICO - FORNECIMENTO E INSTALAÇÃO. AF_03/2023</t>
  </si>
  <si>
    <t>SUPORTE PARAFUSADO COM PLACA DE ENCAIXE 4" X 4" MÉDIO (1,30 M DO PISO) PARA PONTO ELÉTRICO - FORNECIMENTO E INSTALAÇÃO. AF_03/2023</t>
  </si>
  <si>
    <t>SUPORTE PARAFUSADO COM PLACA DE ENCAIXE 4" X 4" BAIXO (0,30 M DO PISO) PARA PONTO ELÉTRICO - FORNECIMENTO E INSTALAÇÃO. AF_03/2023</t>
  </si>
  <si>
    <t>INTERRUPTOR SIMPLES (1 MÓDULO), 10A/250V, SEM SUPORTE E SEM PLACA - FORNECIMENTO E INSTALAÇÃO. AF_03/2023</t>
  </si>
  <si>
    <t>INTERRUPTOR SIMPLES (1 MÓDULO), 10A/250V, INCLUINDO SUPORTE E PLACA - FORNECIMENTO E INSTALAÇÃO. AF_03/2023</t>
  </si>
  <si>
    <t>INTERRUPTOR PARALELO (1 MÓDULO), 10A/250V, SEM SUPORTE E SEM PLACA - FORNECIMENTO E INSTALAÇÃO. AF_03/2023</t>
  </si>
  <si>
    <t>INTERRUPTOR PARALELO (1 MÓDULO), 10A/250V, INCLUINDO SUPORTE E PLACA - FORNECIMENTO E INSTALAÇÃO. AF_03/2023</t>
  </si>
  <si>
    <t>INTERRUPTOR SIMPLES (1 MÓDULO) COM INTERRUPTOR PARALELO (1 MÓDULO), 10A/250V, SEM SUPORTE E SEM PLACA - FORNECIMENTO E INSTALAÇÃO. AF_03/2023</t>
  </si>
  <si>
    <t>INTERRUPTOR SIMPLES (1 MÓDULO) COM INTERRUPTOR PARALELO (1 MÓDULO), 10A/250V, INCLUINDO SUPORTE E PLACA - FORNECIMENTO E INSTALAÇÃO. AF_03/2023</t>
  </si>
  <si>
    <t>INTERRUPTOR SIMPLES (2 MÓDULOS), 10A/250V, SEM SUPORTE E SEM PLACA - FORNECIMENTO E INSTALAÇÃO. AF_03/2023</t>
  </si>
  <si>
    <t>INTERRUPTOR SIMPLES (2 MÓDULOS), 10A/250V, INCLUINDO SUPORTE E PLACA - FORNECIMENTO E INSTALAÇÃO. AF_03/2023</t>
  </si>
  <si>
    <t>INTERRUPTOR PARALELO (2 MÓDULOS), 10A/250V, SEM SUPORTE E SEM PLACA - FORNECIMENTO E INSTALAÇÃO. AF_03/2023</t>
  </si>
  <si>
    <t>INTERRUPTOR PARALELO (2 MÓDULOS), 10A/250V, INCLUINDO SUPORTE E PLACA - FORNECIMENTO E INSTALAÇÃO. AF_03/2023</t>
  </si>
  <si>
    <t>INTERRUPTOR SIMPLES (1 MÓDULO) COM INTERRUPTOR PARALELO (2 MÓDULOS), 10A/250V, SEM SUPORTE E SEM PLACA - FORNECIMENTO E INSTALAÇÃO. AF_03/2023</t>
  </si>
  <si>
    <t>INTERRUPTOR SIMPLES (1 MÓDULO) COM INTERRUPTOR PARALELO (2 MÓDULOS), 10A/250V, INCLUINDO SUPORTE E PLACA - FORNECIMENTO E INSTALAÇÃO. AF_03/2023</t>
  </si>
  <si>
    <t>INTERRUPTOR SIMPLES (2 MÓDULOS) COM INTERRUPTOR PARALELO (1 MÓDULO), 10A/250V, SEM SUPORTE E SEM PLACA - FORNECIMENTO E INSTALAÇÃO. AF_03/2023</t>
  </si>
  <si>
    <t>INTERRUPTOR SIMPLES (2 MÓDULOS) COM INTERRUPTOR PARALELO (1 MÓDULO), 10A/250V, INCLUINDO SUPORTE E PLACA - FORNECIMENTO E INSTALAÇÃO. AF_03/2023</t>
  </si>
  <si>
    <t>INTERRUPTOR SIMPLES (3 MÓDULOS), 10A/250V, SEM SUPORTE E SEM PLACA - FORNECIMENTO E INSTALAÇÃO. AF_03/2023</t>
  </si>
  <si>
    <t>INTERRUPTOR SIMPLES (3 MÓDULOS), 10A/250V, INCLUINDO SUPORTE E PLACA - FORNECIMENTO E INSTALAÇÃO. AF_03/2023</t>
  </si>
  <si>
    <t>INTERRUPTOR PARALELO (3 MÓDULOS), 10A/250V, SEM SUPORTE E SEM PLACA - FORNECIMENTO E INSTALAÇÃO. AF_03/2023</t>
  </si>
  <si>
    <t>INTERRUPTOR PARALELO (3 MÓDULOS), 10A/250V, INCLUINDO SUPORTE E PLACA - FORNECIMENTO E INSTALAÇÃO. AF_03/2023</t>
  </si>
  <si>
    <t>INTERRUPTOR SIMPLES (3 MÓDULOS) COM INTERRUPTOR PARALELO (1 MÓDULO), 10A/250V, SEM SUPORTE E SEM PLACA - FORNECIMENTO E INSTALAÇÃO. AF_03/2023</t>
  </si>
  <si>
    <t>INTERRUPTOR SIMPLES (3 MÓDULOS) COM INTERRUPTOR PARALELO (1 MÓDULO), 10A/250V, INCLUINDO SUPORTE E PLACA - FORNECIMENTO E INSTALAÇÃO. AF_03/2023</t>
  </si>
  <si>
    <t>INTERRUPTOR SIMPLES (2 MÓDULOS) COM INTERRUPTOR PARALELO (2 MÓDULOS), 10A/250V, SEM SUPORTE E SEM PLACA - FORNECIMENTO E INSTALAÇÃO. AF_03/2023</t>
  </si>
  <si>
    <t>INTERRUPTOR SIMPLES (2 MÓDULOS) COM INTERRUPTOR PARALELO (2 MÓDULOS), 10A/250V, INCLUINDO SUPORTE E PLACA - FORNECIMENTO E INSTALAÇÃO. AF_03/2023</t>
  </si>
  <si>
    <t>INTERRUPTOR SIMPLES (4 MÓDULOS), 10A/250V, SEM SUPORTE E SEM PLACA - FORNECIMENTO E INSTALAÇÃO. AF_03/2023</t>
  </si>
  <si>
    <t>INTERRUPTOR SIMPLES (4 MÓDULOS), 10A/250V, INCLUINDO SUPORTE E PLACA - FORNECIMENTO E INSTALAÇÃO. AF_03/2023</t>
  </si>
  <si>
    <t>INTERRUPTOR SIMPLES (6 MÓDULOS), 10A/250V, SEM SUPORTE E SEM PLACA - FORNECIMENTO E INSTALAÇÃO. AF_03/2023</t>
  </si>
  <si>
    <t>INTERRUPTOR SIMPLES (6 MÓDULOS), 10A/250V, INCLUINDO SUPORTE E PLACA - FORNECIMENTO E INSTALAÇÃO. AF_03/2023</t>
  </si>
  <si>
    <t>INTERRUPTOR INTERMEDIÁRIO (1 MÓDULO), 10A/250V, SEM SUPORTE E SEM PLACA - FORNECIMENTO E INSTALAÇÃO. AF_03/2023</t>
  </si>
  <si>
    <t>INTERRUPTOR INTERMEDIÁRIO (1 MÓDULO), 10A/250V, INCLUINDO SUPORTE E PLACA - FORNECIMENTO E INSTALAÇÃO. AF_03/2023</t>
  </si>
  <si>
    <t>INTERRUPTOR BIPOLAR (1 MÓDULO), 10A/250V, SEM SUPORTE E SEM PLACA - FORNECIMENTO E INSTALAÇÃO. AF_03/2023</t>
  </si>
  <si>
    <t>INTERRUPTOR BIPOLAR (1 MÓDULO), 10A/250V, INCLUINDO SUPORTE E PLACA - FORNECIMENTO E INSTALAÇÃO. AF_03/2023</t>
  </si>
  <si>
    <t>DIMMER ROTATIVO (1 MÓDULO), 220V/600W, SEM SUPORTE E SEM PLACA - FORNECIMENTO E INSTALAÇÃO. AF_03/2023</t>
  </si>
  <si>
    <t>DIMMER ROTATIVO (1 MÓDULO), 220V/600W, INCLUINDO SUPORTE E PLACA - FORNECIMENTO E INSTALAÇÃO. AF_03/2023</t>
  </si>
  <si>
    <t>INTERRUPTOR PULSADOR CAMPAINHA (1 MÓDULO), 10A/250V, SEM SUPORTE E SEM PLACA - FORNECIMENTO E INSTALAÇÃO. AF_03/2023</t>
  </si>
  <si>
    <t>INTERRUPTOR PULSADOR CAMPAINHA (1 MÓDULO), 10A/250V, INCLUINDO SUPORTE E PLACA - FORNECIMENTO E INSTALAÇÃO. AF_03/2023</t>
  </si>
  <si>
    <t>CAMPAINHA CIGARRA (1 MÓDULO), 10A/250V, SEM SUPORTE E SEM PLACA - FORNECIMENTO E INSTALAÇÃO. AF_03/2023</t>
  </si>
  <si>
    <t>CAMPAINHA CIGARRA (1 MÓDULO), 10A/250V, INCLUINDO SUPORTE E PLACA - FORNECIMENTO E INSTALAÇÃO. AF_03/2023</t>
  </si>
  <si>
    <t>INTERRUPTOR PULSADOR MINUTERIA (1 MÓDULO), 10A/250V, SEM SUPORTE E SEM PLACA - FORNECIMENTO E INSTALAÇÃO. AF_03/2023</t>
  </si>
  <si>
    <t>INTERRUPTOR PULSADOR MINUTERIA (1 MÓDULO), 10A/250V, INCLUINDO SUPORTE E PLACA - FORNECIMENTO E INSTALAÇÃO. AF_03/2023</t>
  </si>
  <si>
    <t>TOMADA ALTA DE EMBUTIR (1 MÓDULO), 2P+T 10 A, SEM SUPORTE E SEM PLACA - FORNECIMENTO E INSTALAÇÃO. AF_03/2023</t>
  </si>
  <si>
    <t>TOMADA ALTA DE EMBUTIR (1 MÓDULO), 2P+T 20 A, SEM SUPORTE E SEM PLACA - FORNECIMENTO E INSTALAÇÃO. AF_03/2023</t>
  </si>
  <si>
    <t>TOMADA ALTA DE EMBUTIR (1 MÓDULO), 2P+T 10 A, INCLUINDO SUPORTE E PLACA - FORNECIMENTO E INSTALAÇÃO. AF_03/2023</t>
  </si>
  <si>
    <t>TOMADA ALTA DE EMBUTIR (1 MÓDULO), 2P+T 20 A, INCLUINDO SUPORTE E PLACA - FORNECIMENTO E INSTALAÇÃO. AF_03/2023</t>
  </si>
  <si>
    <t>TOMADA MÉDIA DE EMBUTIR (1 MÓDULO), 2P+T 10 A, SEM SUPORTE E SEM PLACA - FORNECIMENTO E INSTALAÇÃO. AF_03/2023</t>
  </si>
  <si>
    <t>TOMADA MÉDIA DE EMBUTIR (1 MÓDULO), 2P+T 20 A, SEM SUPORTE E SEM PLACA - FORNECIMENTO E INSTALAÇÃO. AF_03/2023</t>
  </si>
  <si>
    <t>TOMADA MÉDIA DE EMBUTIR (1 MÓDULO), 2P+T 20 A, INCLUINDO SUPORTE E PLACA - FORNECIMENTO E INSTALAÇÃO. AF_03/2023</t>
  </si>
  <si>
    <t>TOMADA BAIXA DE EMBUTIR (1 MÓDULO), 2P+T 10 A, SEM SUPORTE E SEM PLACA - FORNECIMENTO E INSTALAÇÃO. AF_03/2023</t>
  </si>
  <si>
    <t>TOMADA BAIXA DE EMBUTIR (1 MÓDULO), 2P+T 20 A, SEM SUPORTE E SEM PLACA - FORNECIMENTO E INSTALAÇÃO. AF_03/2023</t>
  </si>
  <si>
    <t>TOMADA BAIXA DE EMBUTIR (1 MÓDULO), 2P+T 10 A, INCLUINDO SUPORTE E PLACA - FORNECIMENTO E INSTALAÇÃO. AF_03/2023</t>
  </si>
  <si>
    <t>TOMADA BAIXA DE EMBUTIR (1 MÓDULO), 2P+T 20 A, INCLUINDO SUPORTE E PLACA - FORNECIMENTO E INSTALAÇÃO. AF_03/2023</t>
  </si>
  <si>
    <t>TOMADA MÉDIA DE EMBUTIR (2 MÓDULOS), 2P+T 10 A, SEM SUPORTE E SEM PLACA - FORNECIMENTO E INSTALAÇÃO. AF_03/2023</t>
  </si>
  <si>
    <t>TOMADA MÉDIA DE EMBUTIR (2 MÓDULOS), 2P+T 20 A, SEM SUPORTE E SEM PLACA - FORNECIMENTO E INSTALAÇÃO. AF_03/2023</t>
  </si>
  <si>
    <t>TOMADA MÉDIA DE EMBUTIR (2 MÓDULOS), 2P+T 10 A, INCLUINDO SUPORTE E PLACA - FORNECIMENTO E INSTALAÇÃO. AF_03/2023</t>
  </si>
  <si>
    <t>TOMADA MÉDIA DE EMBUTIR (2 MÓDULOS), 2P+T 20 A, INCLUINDO SUPORTE E PLACA - FORNECIMENTO E INSTALAÇÃO. AF_03/2023</t>
  </si>
  <si>
    <t>TOMADA BAIXA DE EMBUTIR (2 MÓDULOS), 2P+T 10 A, SEM SUPORTE E SEM PLACA - FORNECIMENTO E INSTALAÇÃO. AF_03/2023</t>
  </si>
  <si>
    <t>TOMADA BAIXA DE EMBUTIR (2 MÓDULOS), 2P+T 20 A, SEM SUPORTE E SEM PLACA - FORNECIMENTO E INSTALAÇÃO. AF_03/2023</t>
  </si>
  <si>
    <t>TOMADA BAIXA DE EMBUTIR (2 MÓDULOS), 2P+T 10 A, INCLUINDO SUPORTE E PLACA - FORNECIMENTO E INSTALAÇÃO. AF_03/2023</t>
  </si>
  <si>
    <t>TOMADA BAIXA DE EMBUTIR (2 MÓDULOS), 2P+T 20 A, INCLUINDO SUPORTE E PLACA - FORNECIMENTO E INSTALAÇÃO. AF_03/2023</t>
  </si>
  <si>
    <t>TOMADA MÉDIA DE EMBUTIR (3 MÓDULOS), 2P+T 10 A, SEM SUPORTE E SEM PLACA - FORNECIMENTO E INSTALAÇÃO. AF_03/2023</t>
  </si>
  <si>
    <t>TOMADA MÉDIA DE EMBUTIR (3 MÓDULOS), 2P+T 20 A, SEM SUPORTE E SEM PLACA - FORNECIMENTO E INSTALAÇÃO. AF_03/2023</t>
  </si>
  <si>
    <t>TOMADA MÉDIA DE EMBUTIR (3 MÓDULOS), 2P+T 10 A, INCLUINDO SUPORTE E PLACA - FORNECIMENTO E INSTALAÇÃO. AF_03/2023</t>
  </si>
  <si>
    <t>TOMADA MÉDIA DE EMBUTIR (3 MÓDULOS), 2P+T 20 A, INCLUINDO SUPORTE E PLACA - FORNECIMENTO E INSTALAÇÃO. AF_03/2023</t>
  </si>
  <si>
    <t>TOMADA BAIXA DE EMBUTIR (3 MÓDULOS), 2P+T 10 A, SEM SUPORTE E SEM PLACA - FORNECIMENTO E INSTALAÇÃO. AF_03/2023</t>
  </si>
  <si>
    <t>TOMADA BAIXA DE EMBUTIR (3 MÓDULOS), 2P+T 20 A, SEM SUPORTE E SEM PLACA - FORNECIMENTO E INSTALAÇÃO. AF_03/2023</t>
  </si>
  <si>
    <t>TOMADA BAIXA DE EMBUTIR (3 MÓDULOS), 2P+T 10 A, INCLUINDO SUPORTE E PLACA - FORNECIMENTO E INSTALAÇÃO. AF_03/2023</t>
  </si>
  <si>
    <t>TOMADA BAIXA DE EMBUTIR (3 MÓDULOS), 2P+T 20 A, INCLUINDO SUPORTE E PLACA - FORNECIMENTO E INSTALAÇÃO. AF_03/2023</t>
  </si>
  <si>
    <t>TOMADA BAIXA DE EMBUTIR (4 MÓDULOS), 2P+T 10 A, SEM SUPORTE E SEM PLACA - FORNECIMENTO E INSTALAÇÃO. AF_03/2023</t>
  </si>
  <si>
    <t>TOMADA BAIXA DE EMBUTIR (4 MÓDULOS), 2P+T 10 A, INCLUINDO SUPORTE E PLACA - FORNECIMENTO E INSTALAÇÃO. AF_03/2023</t>
  </si>
  <si>
    <t>TOMADA BAIXA DE EMBUTIR (6 MÓDULOS), 2P+T 10 A, SEM SUPORTE E SEM PLACA - FORNECIMENTO E INSTALAÇÃO. AF_03/2023</t>
  </si>
  <si>
    <t>TOMADA BAIXA DE EMBUTIR (6 MÓDULOS), 2P+T 10 A, INCLUINDO SUPORTE E PLACA - FORNECIMENTO E INSTALAÇÃO. AF_03/2023</t>
  </si>
  <si>
    <t>INTERRUPTOR SIMPLES (1 MÓDULO) COM 1 TOMADA DE EMBUTIR 2P+T 10 A, SEM SUPORTE E SEM PLACA - FORNECIMENTO E INSTALAÇÃO. AF_03/2023</t>
  </si>
  <si>
    <t>INTERRUPTOR SIMPLES (1 MÓDULO) COM 1 TOMADA DE EMBUTIR 2P+T 10 A, INCLUINDO SUPORTE E PLACA - FORNECIMENTO E INSTALAÇÃO. AF_03/2023</t>
  </si>
  <si>
    <t>INTERRUPTOR SIMPLES (1 MÓDULO) COM 2 TOMADAS DE EMBUTIR 2P+T 10 A, SEM SUPORTE E SEM PLACA - FORNECIMENTO E INSTALAÇÃO. AF_03/2023</t>
  </si>
  <si>
    <t>INTERRUPTOR SIMPLES (1 MÓDULO) COM 2 TOMADAS DE EMBUTIR 2P+T 10 A, INCLUINDO SUPORTE E PLACA - FORNECIMENTO E INSTALAÇÃO. AF_03/2023</t>
  </si>
  <si>
    <t>INTERRUPTOR SIMPLES (2 MÓDULOS) COM 1 TOMADA DE EMBUTIR 2P+T 10 A, SEM SUPORTE E SEM PLACA - FORNECIMENTO E INSTALAÇÃO. AF_03/2023</t>
  </si>
  <si>
    <t>INTERRUPTOR SIMPLES (2 MÓDULOS) COM 1 TOMADA DE EMBUTIR 2P+T 10 A, INCLUINDO SUPORTE E PLACA - FORNECIMENTO E INSTALAÇÃO. AF_03/2023</t>
  </si>
  <si>
    <t>INTERRUPTOR PARALELO (1 MÓDULO) COM 1 TOMADA DE EMBUTIR 2P+T 10 A, SEM SUPORTE E SEM PLACA - FORNECIMENTO E INSTALAÇÃO. AF_03/2023</t>
  </si>
  <si>
    <t>INTERRUPTOR PARALELO (1 MÓDULO) COM 1 TOMADA DE EMBUTIR 2P+T 10 A, INCLUINDO SUPORTE E PLACA - FORNECIMENTO E INSTALAÇÃO. AF_03/2023</t>
  </si>
  <si>
    <t>INTERRUPTOR PARALELO (1 MÓDULO) COM 2 TOMADAS DE EMBUTIR 2P+T 10 A, SEM SUPORTE E SEM PLACA - FORNECIMENTO E INSTALAÇÃO. AF_03/2023</t>
  </si>
  <si>
    <t>INTERRUPTOR PARALELO (1 MÓDULO) COM 2 TOMADAS DE EMBUTIR 2P+T 10 A, INCLUINDO SUPORTE E PLACA - FORNECIMENTO E INSTALAÇÃO. AF_03/2023</t>
  </si>
  <si>
    <t>INTERRUPTOR PARALELO (2 MÓDULOS) COM 1 TOMADA DE EMBUTIR 2P+T 10 A, SEM SUPORTE E SEM PLACA - FORNECIMENTO E INSTALAÇÃO. AF_03/2023</t>
  </si>
  <si>
    <t>INTERRUPTOR PARALELO (2 MÓDULOS) COM 1 TOMADA DE EMBUTIR 2P+T 10 A, INCLUINDO SUPORTE E PLACA - FORNECIMENTO E INSTALAÇÃO. AF_03/2023</t>
  </si>
  <si>
    <t>INTERRUPTOR SIMPLES (1 MÓDULO), INTERRUPTOR PARALELO (1 MÓDULO) E 1 TOMADA DE EMBUTIR 2P+T 10 A, SEM SUPORTE E SEM PLACA - FORNECIMENTO E INSTALAÇÃO. AF_03/2023</t>
  </si>
  <si>
    <t>INTERRUPTOR SIMPLES (1 MÓDULO), INTERRUPTOR PARALELO (1 MÓDULO) E 1 TOMADA DE EMBUTIR 2P+T 10 A, INCLUINDO SUPORTE E PLACA - FORNECIMENTO E INSTALAÇÃO. AF_03/2023</t>
  </si>
  <si>
    <t>LUMINÁRIA TIPO CALHA, DE SOBREPOR, COM 1 LÂMPADA TUBULAR FLUORESCENTE DE 18 W, COM REATOR DE PARTIDA RÁPIDA - FORNECIMENTO E INSTALAÇÃO. AF_02/2020</t>
  </si>
  <si>
    <t>LUMINÁRIA TIPO CALHA, DE SOBREPOR, COM 1 LÂMPADA TUBULAR FLUORESCENTE DE 36 W, COM REATOR DE PARTIDA RÁPIDA - FORNECIMENTO E INSTALAÇÃO. AF_02/2020</t>
  </si>
  <si>
    <t>LUMINÁRIA TIPO CALHA, DE SOBREPOR, COM 2 LÂMPADAS TUBULARES FLUORESCENTES DE 18 W, COM REATOR DE PARTIDA RÁPIDA - FORNECIMENTO E INSTALAÇÃO. AF_02/2020</t>
  </si>
  <si>
    <t>LUMINÁRIA TIPO CALHA, DE SOBREPOR, COM 2 LÂMPADAS TUBULARES FLUORESCENTES DE 36 W, COM REATOR DE PARTIDA RÁPIDA - FORNECIMENTO E INSTALAÇÃO. AF_02/2020</t>
  </si>
  <si>
    <t>LUMINÁRIA TIPO CALHA, DE EMBUTIR, COM 2 LÂMPADAS FLUORESCENTES DE 14 W, COM REATOR DE PARTIDA RÁPIDA - FORNECIMENTO E INSTALAÇÃO. AF_02/2020</t>
  </si>
  <si>
    <t>LUMINÁRIA TIPO PLAFON EM PLÁSTICO, DE SOBREPOR, COM 1 LÂMPADA FLUORESCENTE DE 15 W, SEM REATOR - FORNECIMENTO E INSTALAÇÃO. AF_02/2020</t>
  </si>
  <si>
    <t>LUMINÁRIA TIPO PLAFON REDONDO COM VIDRO FOSCO, DE SOBREPOR, COM 1 LÂMPADA FLUORESCENTE DE 15 W, SEM REATOR - FORNECIMENTO E INSTALAÇÃO. AF_02/2020</t>
  </si>
  <si>
    <t>LUMINÁRIA TIPO PLAFON REDONDO COM VIDRO FOSCO, DE SOBREPOR, COM 2 LÂMPADAS FLUORESCENTES DE 15 W, SEM REATOR - FORNECIMENTO E INSTALAÇÃO. AF_02/2020</t>
  </si>
  <si>
    <t>LUMINÁRIA TIPO SPOT, DE SOBREPOR, COM 1 LÂMPADA FLUORESCENTE DE 15 W, SEM REATOR - FORNECIMENTO E INSTALAÇÃO. AF_02/2020</t>
  </si>
  <si>
    <t>LUMINÁRIA TIPO SPOT, DE SOBREPOR, COM 2 LÂMPADAS FLUORESCENTES DE 15 W, SEM REATOR - FORNECIMENTO E INSTALAÇÃO. AF_02/2020</t>
  </si>
  <si>
    <t>SENSOR DE PRESENÇA COM FOTOCÉLULA, FIXAÇÃO EM PAREDE - FORNECIMENTO E INSTALAÇÃO. AF_02/2020</t>
  </si>
  <si>
    <t>SENSOR DE PRESENÇA SEM FOTOCÉLULA, FIXAÇÃO EM PAREDE - FORNECIMENTO E INSTALAÇÃO. AF_02/2020</t>
  </si>
  <si>
    <t>SENSOR DE PRESENÇA COM FOTOCÉLULA, FIXAÇÃO EM TETO - FORNECIMENTO E INSTALAÇÃO. AF_02/2020</t>
  </si>
  <si>
    <t>SENSOR DE PRESENÇA SEM FOTOCÉLULA, FIXAÇÃO EM TETO - FORNECIMENTO E INSTALAÇÃO. AF_02/2020</t>
  </si>
  <si>
    <t>LUMINÁRIA DE EMERGÊNCIA, COM 30 LÂMPADAS LED DE 2 W, SEM REATOR - FORNECIMENTO E INSTALAÇÃO. AF_02/2020</t>
  </si>
  <si>
    <t>LÂMPADA COMPACTA DE LED 6 W, BASE E27 - FORNECIMENTO E INSTALAÇÃO. AF_02/2020</t>
  </si>
  <si>
    <t>LÂMPADA COMPACTA FLUORESCENTE DE 15 W, BASE E27 - FORNECIMENTO E INSTALAÇÃO. AF_02/2020</t>
  </si>
  <si>
    <t>LÂMPADA COMPACTA FLUORESCENTE DE 20 W, BASE E27 - FORNECIMENTO E INSTALAÇÃO. AF_02/2020</t>
  </si>
  <si>
    <t>LÂMPADA COMPACTA DE VAPOR MERCURIO 125 W, BASE E27 - FORNECIMENTO E INSTALAÇÃO. AF_02/2020</t>
  </si>
  <si>
    <t>LÂMPADA COMPACTA DE VAPOR METÁLICO OVOIDE 150 W, BASE E27 - FORNECIMENTO E INSTALAÇÃO. AF_02/2020</t>
  </si>
  <si>
    <t>LÂMPADA TUBULAR FLUORESCENTE T8 DE 16/18 W, BASE G13 - FORNECIMENTO E INSTALAÇÃO. AF_02/2020_PS</t>
  </si>
  <si>
    <t>LÂMPADA TUBULAR FLUORESCENTE T8 DE 32/36 W, BASE G13 - FORNECIMENTO E INSTALAÇÃO. AF_02/2020_PS</t>
  </si>
  <si>
    <t>LÂMPADA TUBULAR FLUORESCENTE T10 DE 20/40 W, BASE G13 - FORNECIMENTO E INSTALAÇÃO. AF_02/2020_PS</t>
  </si>
  <si>
    <t>LÂMPADA TUBULAR FLUORESCENTE T5 DE 14 W, BASE G13 - FORNECIMENTO E INSTALAÇÃO. AF_02/2020_PS</t>
  </si>
  <si>
    <t>LÂMPADA TUBULAR LED DE 9/10 W, BASE G13 - FORNECIMENTO E INSTALAÇÃO. AF_02/2020_PS</t>
  </si>
  <si>
    <t>LÂMPADA TUBULAR LED DE 18/20 W, BASE G13 - FORNECIMENTO E INSTALAÇÃO. AF_02/2020_PS</t>
  </si>
  <si>
    <t>LUMINÁRIA TIPO CALHA, DE SOBREPOR, COM 1 LÂMPADA TUBULAR FLUORESCENTE DE 20 W, COM REATOR DE PARTIDA CONVENCIONAL - FORNECIMENTO E INSTALAÇÃO. AF_02/2020</t>
  </si>
  <si>
    <t>LUMINÁRIA DUPLA TIPO CALHA, DE SOBREPOR, COM 4 LÂMPADAS TUBULARES FLUORESCENTES DE 18 W,COM REATORES DE PARTIDA RÁPIDA - FORNECIMENTO E INSTALAÇÃO. AF_02/2020</t>
  </si>
  <si>
    <t>LUMINÁRIA DUPLA TIPO CALHA, DE SOBREPOR, COM 4 LÂMPADAS TUBULARES FLUORESCENTES DE 36 W, COM REATORES DE PARTIDA RÁPIDA -FORNECIMENTO E INSTALAÇÃO. AF_02/2020</t>
  </si>
  <si>
    <t>LÂMPADA FLUORESCENTE ESPIRAL BRANCA 45 W, BASE E27 - FORNECIMENTO E INSTALAÇÃO. AF_02/2020</t>
  </si>
  <si>
    <t>LÂMPADA FLUORESCENTE ESPIRAL BRANCA 65 W, BASE E27 - FORNECIMENTO E INSTALAÇÃO. AF_02/2020</t>
  </si>
  <si>
    <t>REATOR DE PARTIDA RÁPIDA PARA LÂMPADA FLUORESCENTE 2X40W - FORNECIMENTO E INSTALAÇÃO. AF_02/2020</t>
  </si>
  <si>
    <t>REATOR DE PARTIDA RÁPIDA PARA LÂMPADA FLUORESCENTE 1X20W - FORNECIMENTO E INSTALAÇÃO. AF_02/2020</t>
  </si>
  <si>
    <t>REATOR DE PARTIDA RÁPIDA PARA LÂMPADA FLUORESCENTE 1X40W - FORNECIMENTO E INSTALAÇÃO. AF_02/2020</t>
  </si>
  <si>
    <t>LUMINÁRIA TIPO PLAFON CIRCULAR, DE SOBREPOR, COM LED DE 12/13 W - FORNECIMENTO E INSTALAÇÃO. AF_03/2022</t>
  </si>
  <si>
    <t>ENTRADA DE ENERGIA ELÉTRICA, AÉREA, MONOFÁSICA, COM CAIXA DE SOBREPOR, CABO DE 10 MM2 E DISJUNTOR DIN 50A (NÃO INCLUSO O POSTE DE CONCRETO). AF_07/2020_PS</t>
  </si>
  <si>
    <t>ENTRADA DE ENERGIA ELÉTRICA, AÉREA, MONOFÁSICA, COM CAIXA DE SOBREPOR, CABO DE 16 MM2 E DISJUNTOR DIN 50A (NÃO INCLUSO O POSTE DE CONCRETO). AF_07/2020_PS</t>
  </si>
  <si>
    <t>ENTRADA DE ENERGIA ELÉTRICA, AÉREA, MONOFÁSICA, COM CAIXA DE SOBREPOR, CABO DE 25 MM2 E DISJUNTOR DIN 50A (NÃO INCLUSO O POSTE DE CONCRETO). AF_07/2020_PS</t>
  </si>
  <si>
    <t>ENTRADA DE ENERGIA ELÉTRICA, AÉREA, MONOFÁSICA, COM CAIXA DE SOBREPOR, CABO DE 35 MM2 E DISJUNTOR DIN 50A (NÃO INCLUSO O POSTE DE CONCRETO). AF_07/2020_PS</t>
  </si>
  <si>
    <t>ENTRADA DE ENERGIA ELÉTRICA, AÉREA, MONOFÁSICA, COM CAIXA DE EMBUTIR, CABO DE 10 MM2 E DISJUNTOR DIN 50A (NÃO INCLUSO O POSTE DE CONCRETO). AF_07/2020_PS</t>
  </si>
  <si>
    <t>ENTRADA DE ENERGIA ELÉTRICA, AÉREA, MONOFÁSICA, COM CAIXA DE EMBUTIR, CABO DE 16 MM2 E DISJUNTOR DIN 50A (NÃO INCLUSO O POSTE DE CONCRETO). AF_07/2020_PS</t>
  </si>
  <si>
    <t>ENTRADA DE ENERGIA ELÉTRICA, AÉREA, MONOFÁSICA, COM CAIXA DE EMBUTIR, CABO DE 25 MM2 E DISJUNTOR DIN 50A (NÃO INCLUSO O POSTE DE CONCRETO). AF_07/2020_PS</t>
  </si>
  <si>
    <t>ENTRADA DE ENERGIA ELÉTRICA, AÉREA, MONOFÁSICA, COM CAIXA DE EMBUTIR, CABO DE 35 MM2 E DISJUNTOR DIN 50A (NÃO INCLUSO O POSTE DE CONCRETO). AF_07/2020_PS</t>
  </si>
  <si>
    <t>ENTRADA DE ENERGIA ELÉTRICA, AÉREA, BIFÁSICA, COM CAIXA DE SOBREPOR, CABO DE 10 MM2 E DISJUNTOR DIN 50A (NÃO INCLUSO O POSTE DE CONCRETO). AF_07/2020_PS</t>
  </si>
  <si>
    <t>ENTRADA DE ENERGIA ELÉTRICA, AÉREA, BIFÁSICA, COM CAIXA DE SOBREPOR, CABO DE 16 MM2 E DISJUNTOR DIN 50A (NÃO INCLUSO O POSTE DE CONCRETO). AF_07/2020_PS</t>
  </si>
  <si>
    <t>ENTRADA DE ENERGIA ELÉTRICA, AÉREA, BIFÁSICA, COM CAIXA DE SOBREPOR, CABO DE 25 MM2 E DISJUNTOR DIN 50A (NÃO INCLUSO O POSTE DE CONCRETO). AF_07/2020_PS</t>
  </si>
  <si>
    <t>ENTRADA DE ENERGIA ELÉTRICA, AÉREA, BIFÁSICA, COM CAIXA DE SOBREPOR, CABO DE 35 MM2 E DISJUNTOR DIN 50A (NÃO INCLUSO O POSTE DE CONCRETO). AF_07/2020_PS</t>
  </si>
  <si>
    <t>ENTRADA DE ENERGIA ELÉTRICA, AÉREA, BIFÁSICA, COM CAIXA DE EMBUTIR, CABO DE 10 MM2 E DISJUNTOR DIN 50A (NÃO INCLUSO O POSTE DE CONCRETO). AF_07/2020_PS</t>
  </si>
  <si>
    <t>ENTRADA DE ENERGIA ELÉTRICA, AÉREA, BIFÁSICA, COM CAIXA DE EMBUTIR, CABO DE 16 MM2 E DISJUNTOR DIN 50A (NÃO INCLUSO O POSTE DE CONCRETO). AF_07/2020_PS</t>
  </si>
  <si>
    <t>ENTRADA DE ENERGIA ELÉTRICA, AÉREA, BIFÁSICA, COM CAIXA DE EMBUTIR, CABO DE 25 MM2 E DISJUNTOR DIN 50A (NÃO INCLUSO O POSTE DE CONCRETO). AF_07/2020_PS</t>
  </si>
  <si>
    <t>ENTRADA DE ENERGIA ELÉTRICA, AÉREA, BIFÁSICA, COM CAIXA DE EMBUTIR, CABO DE 35 MM2 E DISJUNTOR DIN 50A (NÃO INCLUSO O POSTE DE CONCRETO). AF_07/2020_PS</t>
  </si>
  <si>
    <t>ENTRADA DE ENERGIA ELÉTRICA, AÉREA, TRIFÁSICA, COM CAIXA DE SOBREPOR, CABO DE 10 MM2 E DISJUNTOR DIN 50A (NÃO INCLUSO O POSTE DE CONCRETO). AF_07/2020_PS</t>
  </si>
  <si>
    <t>ENTRADA DE ENERGIA ELÉTRICA, AÉREA, TRIFÁSICA, COM CAIXA DE SOBREPOR, CABO DE 16 MM2 E DISJUNTOR DIN 50A (NÃO INCLUSO O POSTE DE CONCRETO). AF_07/2020_PS</t>
  </si>
  <si>
    <t>ENTRADA DE ENERGIA ELÉTRICA, AÉREA, TRIFÁSICA, COM CAIXA DE SOBREPOR, CABO DE 25 MM2 E DISJUNTOR DIN 50A (NÃO INCLUSO O POSTE DE CONCRETO). AF_07/2020_PS</t>
  </si>
  <si>
    <t>ENTRADA DE ENERGIA ELÉTRICA, AÉREA, TRIFÁSICA, COM CAIXA DE SOBREPOR, CABO DE 35 MM2 E DISJUNTOR DIN 50A (NÃO INCLUSO O POSTE DE CONCRETO). AF_07/2020_PS</t>
  </si>
  <si>
    <t>ENTRADA DE ENERGIA ELÉTRICA, AÉREA, TRIFÁSICA, COM CAIXA DE EMBUTIR, CABO DE 10 MM2 E DISJUNTOR DIN 50A (NÃO INCLUSO O POSTE DE CONCRETO). AF_07/2020_PS</t>
  </si>
  <si>
    <t>ENTRADA DE ENERGIA ELÉTRICA, AÉREA, TRIFÁSICA, COM CAIXA DE EMBUTIR, CABO DE 16 MM2 E DISJUNTOR DIN 50A (NÃO INCLUSO O POSTE DE CONCRETO). AF_07/2020_PS</t>
  </si>
  <si>
    <t>ENTRADA DE ENERGIA ELÉTRICA, AÉREA, TRIFÁSICA, COM CAIXA DE EMBUTIR, CABO DE 25 MM2 E DISJUNTOR DIN 50A (NÃO INCLUSO O POSTE DE CONCRETO). AF_07/2020_PS</t>
  </si>
  <si>
    <t>ENTRADA DE ENERGIA ELÉTRICA, AÉREA, TRIFÁSICA, COM CAIXA DE EMBUTIR, CABO DE 35 MM2 E DISJUNTOR DIN 50A (NÃO INCLUSO O POSTE DE CONCRETO). AF_07/2020_PS</t>
  </si>
  <si>
    <t>ENTRADA DE ENERGIA ELÉTRICA, SUBTERRÂNEA, MONOFÁSICA, COM CAIXA DE SOBREPOR, CABO DE 10 MM2 E DISJUNTOR DIN 50A (NÃO INCLUSA MURETA DE ALVENARIA). AF_07/2020_PS</t>
  </si>
  <si>
    <t>ENTRADA DE ENERGIA ELÉTRICA, SUBTERRÂNEA, MONOFÁSICA, COM CAIXA DE SOBREPOR, CABO DE 16 MM2 E DISJUNTOR DIN 50A (NÃO INCLUSA MURETA DE ALVENARIA). AF_07/2020_PS</t>
  </si>
  <si>
    <t>ENTRADA DE ENERGIA ELÉTRICA, SUBTERRÂNEA, MONOFÁSICA, COM CAIXA DE SOBREPOR, CABO DE 25 MM2 E DISJUNTOR DIN 50A (NÃO INCLUSA MURETA DE ALVENARIA). AF_07/2020_PS</t>
  </si>
  <si>
    <t>ENTRADA DE ENERGIA ELÉTRICA, SUBTERRÂNEA, MONOFÁSICA, COM CAIXA DE SOBREPOR, CABO DE 35 MM2 E DISJUNTOR DIN 50A (NÃO INCLUSA MURETA DE ALVENARIA). AF_07/2020_PS</t>
  </si>
  <si>
    <t>ENTRADA DE ENERGIA ELÉTRICA, SUBTERRÂNEA, MONOFÁSICA, COM CAIXA DE EMBUTIR, CABO DE 10 MM2 E DISJUNTOR DIN 50A (NÃO INCLUSA MURETA DE ALVENARIA). AF_07/2020_PS</t>
  </si>
  <si>
    <t>ENTRADA DE ENERGIA ELÉTRICA, SUBTERRÂNEA, MONOFÁSICA, COM CAIXA DE EMBUTIR, CABO DE 16 MM2 E DISJUNTOR DIN 50A (NÃO INCLUSA MURETA DE ALVENARIA). AF_07/2020_PS</t>
  </si>
  <si>
    <t>ENTRADA DE ENERGIA ELÉTRICA, SUBTERRÂNEA, MONOFÁSICA, COM CAIXA DE EMBUTIR, CABO DE 25 MM2 E DISJUNTOR DIN 50A (NÃO INCLUSA MURETA DE ALVENARIA). AF_07/2020_PS</t>
  </si>
  <si>
    <t>ENTRADA DE ENERGIA ELÉTRICA, SUBTERRÂNEA, MONOFÁSICA, COM CAIXA DE EMBUTIR, CABO DE 35 MM2 E DISJUNTOR DIN 50A (NÃO INCLUSA MURETA DE ALVENARIA). AF_07/2020_PS</t>
  </si>
  <si>
    <t>ENTRADA DE ENERGIA ELÉTRICA, SUBTERRÂNEA, BIFÁSICA, COM CAIXA DE SOBREPOR, CABO DE 10 MM2 E DISJUNTOR DIN 50A (NÃO INCLUSA MURETA DE ALVENARIA). AF_07/2020_PS</t>
  </si>
  <si>
    <t>ENTRADA DE ENERGIA ELÉTRICA, SUBTERRÂNEA, BIFÁSICA, COM CAIXA DE SOBREPOR, CABO DE 16 MM2 E DISJUNTOR DIN 50A (NÃO INCLUSA MURETA DE ALVENARIA). AF_07/2020_PS</t>
  </si>
  <si>
    <t>ENTRADA DE ENERGIA ELÉTRICA, SUBTERRÂNEA, BIFÁSICA, COM CAIXA DE SOBREPOR, CABO DE 25 MM2 E DISJUNTOR DIN 50A (NÃO INCLUSA MURETA DE ALVENARIA). AF_07/2020_PS</t>
  </si>
  <si>
    <t>ENTRADA DE ENERGIA ELÉTRICA, SUBTERRÂNEA, BIFÁSICA, COM CAIXA DE SOBREPOR, CABO DE 35 MM2 E DISJUNTOR DIN 50A (NÃO INCLUSA MURETA DE ALVENARIA). AF_07/2020_PS</t>
  </si>
  <si>
    <t>ENTRADA DE ENERGIA ELÉTRICA, SUBTERRÂNEA, BIFÁSICA, COM CAIXA DE EMBUTIR, CABO DE 10 MM2 E DISJUNTOR DIN 50A (NÃO INCLUSA MURETA DE ALVENARIA). AF_07/2020_PS</t>
  </si>
  <si>
    <t>ENTRADA DE ENERGIA ELÉTRICA, SUBTERRÂNEA, BIFÁSICA, COM CAIXA DE EMBUTIR, CABO DE 16 MM2 E DISJUNTOR DIN 50A (NÃO INCLUSA MURETA DE ALVENARIA). AF_07/2020_PS</t>
  </si>
  <si>
    <t>ENTRADA DE ENERGIA ELÉTRICA, SUBTERRÂNEA, BIFÁSICA, COM CAIXA DE EMBUTIR, CABO DE 25 MM2 E DISJUNTOR DIN 50A (NÃO INCLUSA MURETA DE ALVENARIA). AF_07/2020_PS</t>
  </si>
  <si>
    <t>ENTRADA DE ENERGIA ELÉTRICA, SUBTERRÂNEA, BIFÁSICA, COM CAIXA DE EMBUTIR, CABO DE 35 MM2 E DISJUNTOR DIN 50A (NÃO INCLUSA MURETA DE ALVENARIA). AF_07/2020_PS</t>
  </si>
  <si>
    <t>ENTRADA DE ENERGIA ELÉTRICA, SUBTERRÂNEA, TRIFÁSICA, COM CAIXA DE SOBREPOR, CABO DE 10 MM2 E DISJUNTOR DIN 50A (NÃO INCLUSA MURETA DE ALVENARIA). AF_07/2020_PS</t>
  </si>
  <si>
    <t>ENTRADA DE ENERGIA ELÉTRICA, SUBTERRÂNEA, TRIFÁSICA, COM CAIXA DE SOBREPOR, CABO DE 16 MM2 E DISJUNTOR DIN 50A (NÃO INCLUSA MURETA DE ALVENARIA). AF_07/2020_PS</t>
  </si>
  <si>
    <t>ENTRADA DE ENERGIA ELÉTRICA, SUBTERRÂNEA, TRIFÁSICA, COM CAIXA DE SOBREPOR, CABO DE 25 MM2 E DISJUNTOR DIN 50A (NÃO INCLUSA MURETA DE ALVENARIA). AF_07/2020_PS</t>
  </si>
  <si>
    <t>ENTRADA DE ENERGIA ELÉTRICA, SUBTERRÂNEA, TRIFÁSICA, COM CAIXA DE SOBREPOR, CABO DE 35 MM2 E DISJUNTOR DIN 50A (NÃO INCLUSA MURETA DE ALVENARIA). AF_07/2020_PS</t>
  </si>
  <si>
    <t>ENTRADA DE ENERGIA ELÉTRICA, SUBTERRÂNEA, TRIFÁSICA, COM CAIXA DE EMBUTIR, CABO DE 10 MM2 E DISJUNTOR DIN 50A (NÃO INCLUSA MURETA DE ALVENARIA). AF_07/2020_PS</t>
  </si>
  <si>
    <t>ENTRADA DE ENERGIA ELÉTRICA, SUBTERRÂNEA, TRIFÁSICA, COM CAIXA DE EMBUTIR, CABO DE 16 MM2 E DISJUNTOR DIN 50A (NÃO INCLUSA MURETA DE ALVENARIA). AF_07/2020_PS</t>
  </si>
  <si>
    <t>ENTRADA DE ENERGIA ELÉTRICA, SUBTERRÂNEA, TRIFÁSICA, COM CAIXA DE EMBUTIR, CABO DE 25 MM2 E DISJUNTOR DIN 50A (NÃO INCLUSA MURETA DE ALVENARIA). AF_07/2020_PS</t>
  </si>
  <si>
    <t>ENTRADA DE ENERGIA ELÉTRICA, SUBTERRÂNEA, TRIFÁSICA, COM CAIXA DE EMBUTIR, CABO DE 35 MM2 E DISJUNTOR DIN 50A (NÃO INCLUSA MURETA DE ALVENARIA). AF_07/2020_PS</t>
  </si>
  <si>
    <t>APARELHO SINALIZADOR DE SAÍDA DE GARAGEM, COM CÉLULA FOTOELÉTRICA - FORNECIMENTO E INSTALAÇÃO. AF_07/2020</t>
  </si>
  <si>
    <t>ARMAÇÃO SECUNDÁRIA, COM 1 ESTRIBO E 1 ISOLADOR - FORNECIMENTO E INSTALAÇÃO. AF_07/2020</t>
  </si>
  <si>
    <t>ARMAÇÃO SECUNDÁRIA, COM 2 ESTRIBOS E 2 ISOLADORES - FORNECIMENTO E INSTALAÇÃO. AF_07/2020</t>
  </si>
  <si>
    <t>ARMAÇÃO SECUNDÁRIA, COM 3 ESTRIBOS E 3 ISOLADORES - FORNECIMENTO E INSTALAÇÃO. AF_07/2020</t>
  </si>
  <si>
    <t>ARMAÇÃO SECUNDÁRIA, COM 4 ESTRIBOS E 4 ISOLADORES - FORNECIMENTO E INSTALAÇÃO. AF_07/2020</t>
  </si>
  <si>
    <t>ARMAÇÃO SECUNDÁRIA, COM 1 ESTRIBO, SEM ISOLADOR - FORNECIMENTO E INSTALAÇÃO. AF_07/2020</t>
  </si>
  <si>
    <t>ARMAÇÃO SECUNDÁRIA, COM 2 ESTRIBOS, SEM ISOLADOR - FORNECIMENTO E INSTALAÇÃO. AF_07/2020</t>
  </si>
  <si>
    <t>ARMAÇÃO SECUNDÁRIA, COM 3 ESTRIBOS, SEM ISOLADOR - FORNECIMENTO E INSTALAÇÃO. AF_07/2020</t>
  </si>
  <si>
    <t>ARMAÇÃO SECUNDÁRIA, COM 4 ESTRIBOS, SEM ISOLADOR - FORNECIMENTO E INSTALAÇÃO. AF_07/2020</t>
  </si>
  <si>
    <t>ISOLADOR, TIPO PINO, PARA TENSÃO 15 KV - FORNECIMENTO E INSTALAÇÃO. AF_07/2020</t>
  </si>
  <si>
    <t>ISOLADOR, TIPO DISCO, PARA TENSÃO 15 KV - FORNECIMENTO E INSTALAÇÃO. AF_07/2020</t>
  </si>
  <si>
    <t>ISOLADOR, TIPO ROLDANA, PARA BAIXA TENSÃO - FORNECIMENTO E INSTALAÇÃO. AF_07/2020</t>
  </si>
  <si>
    <t>GRAMPO PARALELO METÁLICO, PARA REDES AÉREAS DE DISTRIBUIÇÃO DE ENERGIA ELÉTRICA DE BAIXA TENSÃO - FORNECIMENTO E INSTALAÇÃO. AF_07/2020</t>
  </si>
  <si>
    <t>ALÇA PREFORMADA DE DISTRIBUIÇÃO, EM  AÇO GALVANIZADO, AWG 1 - FORNECIMENTO E INSTALAÇÃO. AF_07/2020</t>
  </si>
  <si>
    <t>ALÇA PREFORMADA DE DISTRIBUIÇÃO, EM  AÇO GALVANIZADO, AWG 2 - FORNECIMENTO E INSTALAÇÃO. AF_07/2020</t>
  </si>
  <si>
    <t>ALÇA PREFORMADA DE DISTRIBUIÇÃO, EM  AÇO GALVANIZADO, AWG 4 - FORNECIMENTO E INSTALAÇÃO. AF_07/2020</t>
  </si>
  <si>
    <t>ALÇA PREFORMADA DE DISTRIBUIÇÃO, EM  AÇO GALVANIZADO, AWG 6 - FORNECIMENTO E INSTALAÇÃO. AF_07/2020</t>
  </si>
  <si>
    <t>CABO DE COBRE FLEXÍVEL ISOLADO, 10 MM², 0,6/1,0 KV, PARA REDE AÉREA DE DISTRIBUIÇÃO DE ENERGIA ELÉTRICA DE BAIXA TENSÃO - FORNECIMENTO E INSTALAÇÃO. AF_07/2020</t>
  </si>
  <si>
    <t>CABO DE COBRE FLEXÍVEL ISOLADO, 16 MM², 0,6/1,0 KV, PARA REDE AÉREA DE DISTRIBUIÇÃO DE ENERGIA ELÉTRICA DE BAIXA TENSÃO - FORNECIMENTO E INSTALAÇÃO. AF_07/2020</t>
  </si>
  <si>
    <t>CABO DE COBRE FLEXÍVEL ISOLADO, 35 MM², 0,6/1,0 KV, PARA REDE AÉREA DE DISTRIBUIÇÃO DE ENERGIA ELÉTRICA DE BAIXA TENSÃO - FORNECIMENTO E INSTALAÇÃO. AF_07/2020</t>
  </si>
  <si>
    <t>CABO DE COBRE FLEXÍVEL ISOLADO, 50 MM², 0,6/1,0 KV, PARA REDE AÉREA DE DISTRIBUIÇÃO DE ENERGIA ELÉTRICA DE BAIXA TENSÃO - FORNECIMENTO E INSTALAÇÃO. AF_07/2020</t>
  </si>
  <si>
    <t>CABO DE COBRE FLEXÍVEL ISOLADO, 70 MM², 0,6/1,0 KV, PARA REDE AÉREA DE DISTRIBUIÇÃO DE ENERGIA ELÉTRICA DE BAIXA TENSÃO - FORNECIMENTO E INSTALAÇÃO. AF_07/2020</t>
  </si>
  <si>
    <t>CABO DE COBRE FLEXÍVEL ISOLADO, 95 MM², 0,6/1,0 KV, PARA REDE AÉREA DE DISTRIBUIÇÃO DE ENERGIA ELÉTRICA DE BAIXA TENSÃO - FORNECIMENTO E INSTALAÇÃO. AF_07/2020</t>
  </si>
  <si>
    <t>CABO DE COBRE FLEXÍVEL ISOLADO, 120 MM², 0,6/1,0 KV, PARA REDE AÉREA DE DISTRIBUIÇÃO DE ENERGIA ELÉTRICA DE BAIXA TENSÃO - FORNECIMENTO E INSTALAÇÃO. AF_07/2020</t>
  </si>
  <si>
    <t>REATOR PARA LÂMPADA VAPOR DE MERCÚRIO 400 W, USO EXTERNO - FORNECIMENTO E INSTALAÇÃO. AF_08/2020</t>
  </si>
  <si>
    <t>REATOR PARA LÂMPADA VAPOR DE SÓDIO 250 W, USO EXTERNO - FORNECIMENTO E INSTALAÇÃO. AF_08/2020</t>
  </si>
  <si>
    <t>REATOR PARA LÂMPADA VAPOR DE MERCÚRIO 125 W, USO EXTERNO - FORNECIMENTO E INSTALAÇÃO. AF_08/2020</t>
  </si>
  <si>
    <t>REATOR PARA LÂMPADA VAPOR DE MERCÚRIO 250 W, USO EXTERNO - FORNECIMENTO E INSTALAÇÃO. AF_08/2020</t>
  </si>
  <si>
    <t>SUBSTITUIÇÃO DE REATOR PARA ILUMINAÇÃO PÚBLICA (NÃO INCLUI FORNECIMENTO). AF_08/2020</t>
  </si>
  <si>
    <t>IGNITOR PARA PARTIDA LÂMPADA VAPOR SÓDIO / VAPOR METÁLICO ATÉ 400 W - FORNECIMENTO E INSTALAÇÃO. AF_08/2020</t>
  </si>
  <si>
    <t>RELÉ FOTOELÉTRICO PARA COMANDO DE ILUMINAÇÃO EXTERNA 1000 W - FORNECIMENTO E INSTALAÇÃO. AF_08/2020</t>
  </si>
  <si>
    <t>SUBSTITUIÇÃO DE RELÉ FOTOELÉTRICO PARA COMANDO DE ILUMINAÇÃO EXTERNA 1000 W - FORNECIMENTO E INSTALAÇÃO. AF_08/2020</t>
  </si>
  <si>
    <t>BRAÇO PARA ILUMINAÇÃO PÚBLICA, EM TUBO DE AÇO GALVANIZADO, COMPRIMENTO DE 1,50 M, PARA FIXAÇÃO EM POSTE DE CONCRETO - FORNECIMENTO E INSTALAÇÃO. AF_08/2020</t>
  </si>
  <si>
    <t>BRAÇO PARA ILUMINAÇÃO PÚBLICA, EM TUBO DE AÇO GALVANIZADO, COMPRIMENTO DE 1,50 M, PARA FIXAÇÃO EM POSTE METÁLICO - FORNECIMENTO E INSTALAÇÃO. AF_08/2020</t>
  </si>
  <si>
    <t>LÂMPADA VAPOR METÁLICO 400 W - FORNECIMENTO E INSTALAÇÃO. AF_08/2020</t>
  </si>
  <si>
    <t>LÂMPADA VAPOR METÁLICO 150 W - FORNECIMENTO E INSTALAÇÃO. AF_08/2020</t>
  </si>
  <si>
    <t>LÂMPADA VAPOR DE MERCÚRIO 125 W - FORNECIMENTO E INSTALAÇÃO. AF_08/2020</t>
  </si>
  <si>
    <t>LÂMPADA VAPOR DE MERCÚRIO 250 W - FORNECIMENTO E INSTALAÇÃO. AF_08/2020</t>
  </si>
  <si>
    <t>LÂMPADA VAPOR DE MERCÚRIO 400 W - FORNECIMENTO E INSTALAÇÃO. AF_08/2020</t>
  </si>
  <si>
    <t>LÂMPADA VAPOR DE SÓDIO 150 W - FORNECIMENTO E INSTALAÇÃO. AF_08/2020</t>
  </si>
  <si>
    <t>LÂMPADA VAPOR DE SÓDIO 250 W - FORNECIMENTO E INSTALAÇÃO. AF_08/2020</t>
  </si>
  <si>
    <t>LÂMPADA VAPOR DE SÓDIO 400 W - FORNECIMENTO E INSTALAÇÃO. AF_08/2020</t>
  </si>
  <si>
    <t>SUBSTITUIÇÃO DE LÂMPADA PARA ILUMINAÇÃO PÚBLICA (NÃO INCLUI FORNECIMENTO). AF_08/2020</t>
  </si>
  <si>
    <t>LUMINÁRIA FECHADA, PARA ILUMINAÇÃO PÚBLICA, PARA LÂMPADA DE VAPOR - FORNECIMENTO E INSTALAÇÃO (EXCLUSIVE LÂMPADA E REATOR). AF_08/2020</t>
  </si>
  <si>
    <t>LUMINÁRIA ABERTA PARA ILUMINAÇÃO PÚBLICA, PARA LÂMPADA VAPOR DE MERCÚRIO ATÉ 400 W E MISTA ATÉ 500 W, COM BRAÇO EM TUBO DE AÇO GALV 1", COMPRIMENTO DE 1,50 M, PARA POSTE DE CONCRETO - FORNECIMENTO E INSTALAÇÃO (EXCLUSIVE LÂMPADA E REATOR). AF_08/2020</t>
  </si>
  <si>
    <t>LUMINÁRIA DE LED PARA ILUMINAÇÃO PÚBLICA, DE 33 W ATÉ 50 W - FORNECIMENTO E INSTALAÇÃO. AF_08/2020</t>
  </si>
  <si>
    <t>LUMINÁRIA DE LED PARA ILUMINAÇÃO PÚBLICA, DE 51 W ATÉ 67 W - FORNECIMENTO E INSTALAÇÃO. AF_08/2020</t>
  </si>
  <si>
    <t>LUMINÁRIA DE LED PARA ILUMINAÇÃO PÚBLICA, DE 68 W ATÉ 97 W - FORNECIMENTO E INSTALAÇÃO. AF_08/2020</t>
  </si>
  <si>
    <t>LUMINÁRIA DE LED PARA ILUMINAÇÃO PÚBLICA, DE 98 W ATÉ 137 W - FORNECIMENTO E INSTALAÇÃO. AF_08/2020</t>
  </si>
  <si>
    <t>LUMINÁRIA DE LED PARA ILUMINAÇÃO PÚBLICA, DE 138 W ATÉ 180 W - FORNECIMENTO E INSTALAÇÃO. AF_08/2020</t>
  </si>
  <si>
    <t>LUMINÁRIA DE LED PARA ILUMINAÇÃO PÚBLICA, DE 181 W ATÉ 239 W - FORNECIMENTO E INSTALAÇÃO. AF_08/2020</t>
  </si>
  <si>
    <t>LUMINÁRIA DE LED PARA ILUMINAÇÃO PÚBLICA, DE 240 W ATÉ 350 W - FORNECIMENTO E INSTALAÇÃO. AF_08/2020</t>
  </si>
  <si>
    <t>SUBSTITUIÇÃO DE LUMINÁRIA DE VAPOR DE MERCÚRIO/VAPOR DE SÓDIO POR LUMINÁRIA DE LED PARA ILUMINAÇÃO PÚBLICA (NÃO INCLUI FORNECIMENTO). AF_08/2020</t>
  </si>
  <si>
    <t>LUMINÁRIA FECHADA PARA ILUMINAÇÃO PÚBLICA, COM REATOR DE PARTIDA RÁPIDA, COM LÂMPADA VAPOR DE MERCÚRIO 250 W - FORNECIMENTO E INSTALAÇÃO. AF_08/2020</t>
  </si>
  <si>
    <t>ABRAÇADEIRA DE FIXAÇÃO DE BRAÇOS DE LUMINÁRIAS DE 2" - FORNECIMENTO E INSTALAÇÃO. AF_08/2020</t>
  </si>
  <si>
    <t>ABRAÇADEIRA DE FIXAÇÃO DE BRAÇOS DE LUMINÁRIAS DE 3" - FORNECIMENTO E INSTALAÇÃO. AF_08/2020</t>
  </si>
  <si>
    <t>ABRAÇADEIRA DE FIXAÇÃO DE BRAÇOS DE LUMINÁRIAS DE 4" - FORNECIMENTO E INSTALAÇÃO. AF_08/2020</t>
  </si>
  <si>
    <t>REFLETOR RETANGULAR FECHADO, COM LÂMPADA VAPOR METÁLICO 400 W - FORNECIMENTO E INSTALAÇÃO. AF_08/2020</t>
  </si>
  <si>
    <t>LUMINÁRIA ESTANQUE COM PROTEÇÃO CONTRA ÁGUA, POEIRA OU IMPACTOS - FORNECIMENTO E INSTALAÇÃO. AF_08/2020</t>
  </si>
  <si>
    <t>ASSENTAMENTO DE POSTE DE CONCRETO COM COMPRIMENTO NOMINAL DE 9 M, CARGA NOMINAL MENOR OU IGUAL A 1000 DAN, ENGASTAMENTO SIMPLES COM 1,5 M DE SOLO (NÃO INCLUI FORNECIMENTO). AF_11/2019</t>
  </si>
  <si>
    <t>ASSENTAMENTO DE POSTE DE CONCRETO COM COMPRIMENTO NOMINAL DE 10 M, CARGA NOMINAL MENOR OU IGUAL A 1000 DAN, ENGASTAMENTO SIMPLES COM 1,6 M DE SOLO (NÃO INCLUI FORNECIMENTO). AF_11/2019</t>
  </si>
  <si>
    <t>ASSENTAMENTO DE POSTE DE CONCRETO COM COMPRIMENTO NOMINAL DE 10 M, CARGA NOMINAL MAIOR QUE 1000 DAN, ENGASTAMENTO SIMPLES COM 1,6 M DE SOLO (NÃO INCLUI FORNECIMENTO). AF_11/2019</t>
  </si>
  <si>
    <t>ASSENTAMENTO DE POSTE DE CONCRETO COM COMPRIMENTO NOMINAL DE 10,5 M, CARGA NOMINAL MENOR OU IGUAL A 1000 DAN, ENGASTAMENTO SIMPLES COM 1,65 M DE SOLO (NÃO INCLUI FORNECIMENTO). AF_11/2019</t>
  </si>
  <si>
    <t>ASSENTAMENTO DE POSTE DE CONCRETO COM COMPRIMENTO NOMINAL DE 10,5 M, CARGA NOMINAL MAIOR QUE 1000 DAN, ENGASTAMENTO SIMPLES COM 1,65 M DE SOLO (NÃO INCLUI FORNECIMENTO). AF_11/2019</t>
  </si>
  <si>
    <t>ASSENTAMENTO DE POSTE DE CONCRETO COM COMPRIMENTO NOMINAL DE 11 M, CARGA NOMINAL MENOR OU IGUAL A 1000 DAN, ENGASTAMENTO SIMPLES COM 1,7 M DE SOLO (NÃO INCLUI FORNECIMENTO). AF_11/2019</t>
  </si>
  <si>
    <t>ASSENTAMENTO DE POSTE DE CONCRETO COM COMPRIMENTO NOMINAL DE 11 M, CARGA NOMINAL MAIOR QUE 1000 DAN, ENGASTAMENTO SIMPLES COM 1,7 M DE SOLO (NÃO INCLUI FORNECIMENTO). AF_11/2019</t>
  </si>
  <si>
    <t>ASSENTAMENTO DE POSTE DE CONCRETO COM COMPRIMENTO NOMINAL DE 12 M, CARGA NOMINAL MENOR OU IGUAL A 1000 DAN, ENGASTAMENTO SIMPLES COM 1,8 M DE SOLO (NÃO INCLUI FORNECIMENTO). AF_11/2019</t>
  </si>
  <si>
    <t>ASSENTAMENTO DE POSTE DE CONCRETO COM COMPRIMENTO NOMINAL DE 12 M, CARGA NOMINAL MAIOR QUE 1000 DAN, ENGASTAMENTO SIMPLES COM 1,8 M DE SOLO (NÃO INCLUI FORNECIMENTO). AF_11/2019</t>
  </si>
  <si>
    <t>ASSENTAMENTO DE POSTE DE CONCRETO COM COMPRIMENTO NOMINAL DE 13 M, CARGA NOMINAL MENOR OU IGUAL A 1000 DAN, ENGASTAMENTO SIMPLES COM 1,9 M DE SOLO (NÃO INCLUI FORNECIMENTO). AF_11/2019</t>
  </si>
  <si>
    <t>ASSENTAMENTO DE POSTE DE CONCRETO COM COMPRIMENTO NOMINAL DE 13 M, CARGA NOMINAL MAIOR QUE 1000 DAN, ENGASTAMENTO SIMPLES COM 1,9 M DE SOLO (NÃO INCLUI FORNECIMENTO). AF_11/2019</t>
  </si>
  <si>
    <t>ASSENTAMENTO DE POSTE DE CONCRETO COM COMPRIMENTO NOMINAL DE 13,5 M, CARGA NOMINAL MENOR OU IGUAL A 1000 DAN, ENGASTAMENTO SIMPLES COM 1,95 M DE SOLO (NÃO INCLUI FORNECIMENTO). AF_11/2019</t>
  </si>
  <si>
    <t>ASSENTAMENTO DE POSTE DE CONCRETO COM COMPRIMENTO NOMINAL DE 13,5 M, CARGA NOMINAL MAIOR QUE 1000 DAN, ENGASTAMENTO SIMPLES COM 1,95 M DE SOLO (NÃO INCLUI FORNECIMENTO). AF_11/2019</t>
  </si>
  <si>
    <t>ASSENTAMENTO DE POSTE DE CONCRETO COM COMPRIMENTO NOMINAL DE 14 M, CARGA NOMINAL MENOR OU IGUAL A 1000 DAN, ENGASTAMENTO SIMPLES COM 2 M DE SOLO (NÃO INCLUI FORNECIMENTO). AF_11/2019</t>
  </si>
  <si>
    <t>ASSENTAMENTO DE POSTE DE CONCRETO COM COMPRIMENTO NOMINAL DE 14 M, CARGA NOMINAL MAIOR QUE 1000 DAN, ENGASTAMENTO SIMPLES COM 2 M DE SOLO (NÃO INCLUI FORNECIMENTO). AF_11/2019</t>
  </si>
  <si>
    <t>ASSENTAMENTO DE POSTE DE CONCRETO COM COMPRIMENTO NOMINAL DE 15 M, CARGA NOMINAL MENOR OU IGUAL A 1000 DAN, ENGASTAMENTO SIMPLES COM 2,1 M DE SOLO (NÃO INCLUI FORNECIMENTO). AF_11/2019</t>
  </si>
  <si>
    <t>ASSENTAMENTO DE POSTE DE CONCRETO COM COMPRIMENTO NOMINAL DE 15 M, CARGA NOMINAL MAIOR QUE 1000 DAN, ENGASTAMENTO SIMPLES COM 2,1 M DE SOLO (NÃO INCLUI FORNECIMENTO). AF_11/2019</t>
  </si>
  <si>
    <t>ASSENTAMENTO DE POSTE DE CONCRETO COM COMPRIMENTO NOMINAL DE 18 M, CARGA NOMINAL MENOR OU IGUAL A 1000 DAN, ENGASTAMENTO SIMPLES COM 2,4 M DE SOLO (NÃO INCLUI FORNECIMENTO). AF_11/2019</t>
  </si>
  <si>
    <t>ASSENTAMENTO DE POSTE DE CONCRETO COM COMPRIMENTO NOMINAL DE 18 M, CARGA NOMINAL MAIOR QUE 1000 DAN, ENGASTAMENTO SIMPLES COM 2,4 M DE SOLO (NÃO INCLUI FORNECIMENTO). AF_11/2019</t>
  </si>
  <si>
    <t>ASSENTAMENTO DE POSTE DE CONCRETO COM COMPRIMENTO NOMINAL DE 20 M, CARGA NOMINAL MENOR OU IGUAL A 1000 DAN, ENGASTAMENTO SIMPLES COM 2,6 M DE SOLO (NÃO INCLUI FORNECIMENTO). AF_11/2019</t>
  </si>
  <si>
    <t>ASSENTAMENTO DE POSTE DE CONCRETO COM COMPRIMENTO NOMINAL DE 20 M, CARGA NOMINAL MAIOR QUE 1000, ENGASTAMENTO SIMPLES COM 2,6 M DE SOLO (NÃO INCLUI FORNECIMENTO). AF_11/2019</t>
  </si>
  <si>
    <t>ASSENTAMENTO DE POSTE DE CONCRETO COM COMPRIMENTO NOMINAL DE 9 M, CARGA NOMINAL DE 150 DAN, ENGASTAMENTO BASE CONCRETADA COM 1 M DE CONCRETO E 0,5 M DE SOLO (NÃO INCLUI FORNECIMENTO). AF_11/2019</t>
  </si>
  <si>
    <t>ASSENTAMENTO DE POSTE DE CONCRETO COM COMPRIMENTO NOMINAL DE 9 M, CARGA NOMINAL DE 300 DAN, ENGASTAMENTO BASE CONCRETADA COM 1 M DE CONCRETO E 0,5 M DE SOLO (NÃO INCLUI FORNECIMENTO). AF_11/2019</t>
  </si>
  <si>
    <t>ASSENTAMENTO DE POSTE DE CONCRETO COM COMPRIMENTO NOMINAL DE 9 M, CARGA NOMINAL DE 400 DAN, ENGASTAMENTO BASE CONCRETADA COM 1 M DE CONCRETO E 0,5 M DE SOLO (NÃO INCLUI FORNECIMENTO). AF_11/2019</t>
  </si>
  <si>
    <t>ASSENTAMENTO DE POSTE DE CONCRETO COM COMPRIMENTO NOMINAL DE 9 M, CARGA NOMINAL DE 600 DAN, ENGASTAMENTO BASE CONCRETADA COM 1 M DE CONCRETO E 0,5 M DE SOLO (NÃO INCLUI FORNECIMENTO). AF_11/2019</t>
  </si>
  <si>
    <t>ASSENTAMENTO DE POSTE DE CONCRETO COM COMPRIMENTO NOMINAL DE 9 M, CARGA NOMINAL DE 1000 DAN, ENGASTAMENTO BASE CONCRETADA COM 1 M DE CONCRETO E 0,5 M DE SOLO (NÃO INCLUI FORNECIMENTO). AF_11/2019</t>
  </si>
  <si>
    <t>ASSENTAMENTO DE POSTE DE CONCRETO COM COMPRIMENTO NOMINAL DE 10 M, CARGA NOMINAL DE 300 DAN, ENGASTAMENTO BASE CONCRETADA COM 1 M DE CONCRETO E 0,6 M DE SOLO (NÃO INCLUI FORNECIMENTO). AF_11/2019</t>
  </si>
  <si>
    <t>ASSENTAMENTO DE POSTE DE CONCRETO COM COMPRIMENTO NOMINAL DE 10 M, CARGA NOMINAL DE 600 DAN, ENGASTAMENTO BASE CONCRETADA COM 1 M DE CONCRETO E 0,6 M DE SOLO (NÃO INCLUI FORNECIMENTO). AF_11/2019</t>
  </si>
  <si>
    <t>ASSENTAMENTO DE POSTE DE CONCRETO COM COMPRIMENTO NOMINAL DE 10 M, CARGA NOMINAL DE 1000 DAN, ENGASTAMENTO BASE CONCRETADA COM 1 M DE CONCRETO E 0,6 M DE SOLO (NÃO INCLUI FORNECIMENTO). AF_11/2019</t>
  </si>
  <si>
    <t>ASSENTAMENTO DE POSTE DE CONCRETO COM COMPRIMENTO NOMINAL DE 10,5 M, CARGA NOMINAL DE 300 DAN, ENGASTAMENTO BASE CONCRETADA COM 1 M DE CONCRETO E 0,65 M DE SOLO (NÃO INCLUI FORNECIMENTO). AF_11/2019</t>
  </si>
  <si>
    <t>ASSENTAMENTO DE POSTE DE CONCRETO COM COMPRIMENTO NOMINAL DE 10,5 M, CARGA NOMINAL DE 600 DAN, ENGASTAMENTO BASE CONCRETADA COM 1 M DE CONCRETO E 0,65 M DE SOLO (NÃO INCLUI FORNECIMENTO). AF_11/2019</t>
  </si>
  <si>
    <t>ASSENTAMENTO DE POSTE DE CONCRETO COM COMPRIMENTO NOMINAL DE 10,5 M, CARGA NOMINAL DE 1000 DAN, ENGASTAMENTO BASE CONCRETADA COM 1 M DE CONCRETO E 0,65 M DE SOLO (NÃO INCLUI FORNECIMENTO). AF_11/2019</t>
  </si>
  <si>
    <t>ASSENTAMENTO DE POSTE DE CONCRETO COM COMPRIMENTO NOMINAL DE 11 M, CARGA NOMINAL DE 300 DAN, ENGASTAMENTO BASE CONCRETADA COM 1 M DE CONCRETO E 0,7 M DE SOLO (NÃO INCLUI FORNECIMENTO). AF_11/2019</t>
  </si>
  <si>
    <t>ASSENTAMENTO DE POSTE DE CONCRETO COM COMPRIMENTO NOMINAL DE 11 M, CARGA NOMINAL DE 400 DAN, ENGASTAMENTO BASE CONCRETADA COM 1 M DE CONCRETO E 0,7 M DE SOLO (NÃO INCLUI FORNECIMENTO). AF_11/2019</t>
  </si>
  <si>
    <t>ASSENTAMENTO DE POSTE DE CONCRETO COM COMPRIMENTO NOMINAL DE 11 M, CARGA NOMINAL DE 600 DAN, ENGASTAMENTO BASE CONCRETADA COM 1 M DE CONCRETO E 0,7 M DE SOLO (NÃO INCLUI FORNECIMENTO). AF_11/2019</t>
  </si>
  <si>
    <t>ASSENTAMENTO DE POSTE DE CONCRETO COM COMPRIMENTO NOMINAL DE 11 M, CARGA NOMINAL DE 1000 DAN, ENGASTAMENTO BASE CONCRETADA COM 1 M DE CONCRETO E 0,7 M DE SOLO (NÃO INCLUI FORNECIMENTO). AF_11/2019</t>
  </si>
  <si>
    <t>ASSENTAMENTO DE POSTE DE CONCRETO COM COMPRIMENTO NOMINAL DE 12 M, CARGA NOMINAL DE 400 DAN, ENGASTAMENTO BASE CONCRETADA COM 1 M DE CONCRETO E 0,8 M DE SOLO (NÃO INCLUI FORNECIMENTO). AF_11/2019</t>
  </si>
  <si>
    <t>ASSENTAMENTO DE POSTE DE CONCRETO COM COMPRIMENTO NOMINAL DE 12 M, CARGA NOMINAL DE 600 DAN, ENGASTAMENTO BASE CONCRETADA COM 1 M DE CONCRETO E 0,8 M DE SOLO (NÃO INCLUI FORNECIMENTO). AF_11/2019</t>
  </si>
  <si>
    <t>ASSENTAMENTO DE POSTE DE CONCRETO COM COMPRIMENTO NOMINAL DE 12 M, CARGA NOMINAL DE 1000 DAN, ENGASTAMENTO BASE CONCRETADA COM 1 M DE CONCRETO E 0,8 M DE SOLO (NÃO INCLUI FORNECIMENTO). AF_11/2019</t>
  </si>
  <si>
    <t>ASSENTAMENTO DE POSTE DE CONCRETO COM COMPRIMENTO NOMINAL DE 13 M, CARGA NOMINAL DE 600 DAN, ENGASTAMENTO BASE CONCRETADA COM 1 M DE CONCRETO E 0,9 M DE SOLO (NÃO INCLUI FORNECIMENTO). AF_11/2019</t>
  </si>
  <si>
    <t>ASSENTAMENTO DE POSTE DE CONCRETO COM COMPRIMENTO NOMINAL DE 13 M, CARGA NOMINAL DE 1000 DAN, ENGASTAMENTO BASE CONCRETADA COM 1 M DE CONCRETO E 0,9 M DE SOLO - SOMENTE INSTALAÇÃO, SEM FORNECIMENTO. AF_11/2019</t>
  </si>
  <si>
    <t>POSTE DECORATIVO PARA JARDIM EM AÇO TUBULAR, H = *2,5* M, SEM LUMINÁRIA - FORNECIMENTO E INSTALAÇÃO. AF_11/2019</t>
  </si>
  <si>
    <t>POSTE DE AÇO CONICO CONTÍNUO CURVO SIMPLES, FLANGEADO, H=9M, INCLUSIVE LUMINÁRIA, SEM LÂMPADA - FORNECIMENTO E INSTALACAO. AF_11/2019</t>
  </si>
  <si>
    <t>POSTE DE AÇO CONICO CONTÍNUO CURVO DUPLO, FLANGEADO, H=9M, INCLUSIVE LUMINÁRIAS, SEM LÂMPADAS - FORNECIMENTO E INSTALACAO. AF_11/2019</t>
  </si>
  <si>
    <t>POSTE DE AÇO CONICO CONTÍNUO CURVO SIMPLES, ENGASTADO, H=9M, INCLUSIVE LUMINÁRIA, SEM LÂMPADA - FORNECIMENTO E INSTALACAO. AF_11/2019</t>
  </si>
  <si>
    <t>POSTE DE AÇO CONICO CONTÍNUO CURVO DUPLO, ENGASTADO, H=9M, INCLUSIVE LUMINÁRIAS, SEM LÂMPADAS - FORNECIMENTO E INSTALACAO. AF_11/2019</t>
  </si>
  <si>
    <t>REFLETOR EM ALUMÍNIO, DE SUPORTE E ALÇA, COM 1 LÂMPADA VAPOR DE MERCÚRIO DE 125 W, COM REATOR ALTO FATOR DE POTÊNCIA - FORNECIMENTO E INSTALAÇÃO. AF_02/2020</t>
  </si>
  <si>
    <t>REFLETOR EM ALUMÍNIO, DE SUPORTE E ALÇA, COM LÂMPADA VAPOR DE MERCÚRIO DE 250 W, COM REATOR ALTO FATOR DE POTÊNCIA - FORNECIMENTO E INSTALAÇÃO. AF_02/2020</t>
  </si>
  <si>
    <t>LUMINÁRIA ARANDELA TIPO MEIA LUA, DE SOBREPOR, COM 1 LÂMPADA LED DE 6 W, SEM REATOR - FORNECIMENTO E INSTALAÇÃO. AF_02/2020</t>
  </si>
  <si>
    <t>LUMINÁRIA ARANDELA TIPO MEIA LUA, DE SOBREPOR, COM 1 LÂMPADA FLUORESCENTE DE 15 W, SEM REATOR - FORNECIMENTO E INSTALAÇÃO. AF_02/2020</t>
  </si>
  <si>
    <t>LUMINÁRIA ARANDELA TIPO TARTARUGA, DE SOBREPOR, COM 1 LÂMPADA LED DE 6 W, SEM REATOR - FORNECIMENTO E INSTALAÇÃO. AF_02/2020</t>
  </si>
  <si>
    <t>LUMINÁRIA ARANDELA TIPO TARTARUGA, COM GRADE, DE SOBREPOR, COM 1 LÂMPADA FLUORESCENTE DE 15 W, SEM REATOR - FORNECIMENTO E INSTALAÇÃO. AF_02/2020</t>
  </si>
  <si>
    <t>TRANSFORMADOR DE DISTRIBUIÇÃO, 30 KVA, TRIFÁSICO, 60 HZ, CLASSE 15 KV, IMERSO EM ÓLEO MINERAL, INSTALAÇÃO EM POSTE (NÃO INCLUSO SUPORTE) - FORNECIMENTO E INSTALAÇÃO. AF_12/2020</t>
  </si>
  <si>
    <t>TRANSFORMADOR DE DISTRIBUIÇÃO, 45 KVA, TRIFÁSICO, 60 HZ, CLASSE 15 KV, IMERSO EM ÓLEO MINERAL, INSTALAÇÃO EM POSTE (NÃO INCLUSO SUPORTE) - FORNECIMENTO E INSTALAÇÃO. AF_12/2020</t>
  </si>
  <si>
    <t>TRANSFORMADOR DE DISTRIBUIÇÃO, 75 KVA, TRIFÁSICO, 60 HZ, CLASSE 15 KV, IMERSO EM ÓLEO MINERAL, INSTALAÇÃO EM POSTE (NÃO INCLUSO SUPORTE) - FORNECIMENTO E INSTALAÇÃO. AF_12/2020</t>
  </si>
  <si>
    <t>TRANSFORMADOR DE DISTRIBUIÇÃO, 112,5 KVA, TRIFÁSICO, 60 HZ, CLASSE 15 KV, IMERSO EM ÓLEO MINERAL, INSTALAÇÃO EM POSTE (NÃO INCLUSO SUPORTE) - FORNECIMENTO E INSTALAÇÃO. AF_12/2020</t>
  </si>
  <si>
    <t>TRANSFORMADOR DE DISTRIBUIÇÃO, 150 KVA, TRIFÁSICO, 60 HZ, CLASSE 15 KV, IMERSO EM ÓLEO MINERAL, INSTALAÇÃO EM POSTE (NÃO INCLUSO SUPORTE) - FORNECIMENTO E INSTALAÇÃO. AF_12/2020</t>
  </si>
  <si>
    <t>TRANSFORMADOR DE DISTRIBUIÇÃO, 225 KVA, TRIFÁSICO, 60 HZ, CLASSE 15 KV, IMERSO EM ÓLEO MINERAL, INSTALAÇÃO EM POSTE (NÃO INCLUSO SUPORTE) - FORNECIMENTO E INSTALAÇÃO. AF_12/2020</t>
  </si>
  <si>
    <t>TRANSFORMADOR DE DISTRIBUIÇÃO, 300 KVA, TRIFÁSICO, 60 HZ, CLASSE 15 KV, IMERSO EM ÓLEO MINERAL, INSTALAÇÃO EM POSTE (NÃO INCLUSO SUPORTE) - FORNECIMENTO E INSTALAÇÃO. AF_12/2020</t>
  </si>
  <si>
    <t>SUPORTE PARA TRANSFORMADOR EM POSTE DE CONCRETO CIRCULAR - FORNECIMENTO E INSTALAÇÃO. AF_12/2020</t>
  </si>
  <si>
    <t>SUPORTE PARA TRANSFORMADOR EM POSTE DE CONCRETO DUPLO T - FORNECIMENTO E INSTALAÇÃO. AF_12/2020</t>
  </si>
  <si>
    <t>TRANSFORMADOR DE DISTRIBUIÇÃO, 500KVA, TRIFÁSICO, 60 HZ, CLASSE 15 KV, IMERSO EM ÓLEO MINERAL, INSTALAÇÃO EM SOLO (NÃO INCLUSO ABRIGO) - FORNECIMENTO E INSTALAÇÃO. AF_02/2022</t>
  </si>
  <si>
    <t>TRANSFORMADOR DE DISTRIBUIÇÃO, 750 KVA, TRIFÁSICO, 60 HZ, CLASSE 15 KV, IMERSO EM ÓLEO MINERAL, INSTALAÇÃO EM SOLO (NÃO INCLUSO ABRIGO) - FORNECIMENTO E INSTALAÇÃO. AF_02/2022</t>
  </si>
  <si>
    <t>TRANSFORMADOR DE DISTRIBUIÇÃO, 1000 KVA, TRIFÁSICO, 60 HZ, CLASSE 15 KV, IMERSO EM ÓLEO MINERAL, INSTALAÇÃO EM SOLO (NÃO INCLUSO ABRIGO) - FORNECIMENTO E INSTALAÇÃO. AF_02/2022</t>
  </si>
  <si>
    <t>COMPOSIÇÃO PARAMÉTRICA DE PONTO ELÉTRICO DE ILUMINAÇÃO, COM INTERRUPTOR SIMPLES, EM EDIFÍCIO RESIDENCIAL COM ELETRODUTO EMBUTIDO EM RASGOS NAS PAREDES, INCLUSO TOMADA, ELETRODUTO, CABO, RASGO E CHUMBAMENTO (SEM LUMINÁRIA E LÂMPADA). AF_11/2022</t>
  </si>
  <si>
    <t>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</si>
  <si>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COMPOSIÇÃO PARAMÉTRICA DE PONTO ELÉTRICO DE TOMADA DE USO GERAL 2P+T (10A/250V) EM EDIFÍCIO RESIDENCIAL COM ELETRODUTO EMBUTIDO EM RASGOS NAS PAREDES, INCLUSO TOMADA, ELETRODUTO, CABO, RASGO, QUEBRA E CHUMBAMENTO. AF_11/2022</t>
  </si>
  <si>
    <t>COMPOSIÇÃO PARAMÉTRICA DE PONTO ELÉTRICO DE TOMADA DE USO ESPECÍFICO 2P+T (20A/250V) EM EDIFÍCIO RESIDENCIAL COM ELETRODUTO EMBUTIDO EM RASGOS NAS PAREDES, INCLUSO TOMADA, ELETRODUTO, CABO, RASGO, QUEBRA E CHUMBAMENTO (EXCETO CHUVEIRO). AF_11/2022</t>
  </si>
  <si>
    <t>COMPOSIÇÃO PARAMÉTRICA DE PONTO ELÉTRICO DE ILUMINAÇÃO, COM INTERRUPTOR SIMPLES, EM EDIFÍCIO RESIDENCIAL COM ELETRODUTO EMBUTIDO SEM NECESSIDADE DE RASGOS, INCLUSO TOMADA, ELETRODUTO, CABO E QUEBRA (SEM LUMINÁRIA E LÂMPADA). AF_11/2022</t>
  </si>
  <si>
    <t>COMPOSIÇÃO PARAMÉTRICA DE PONTO ELÉTRICO DE ILUMINAÇÃO, COM INTERRUPTOR PARALELO, EM EDIFÍCIO RESIDENCIAL COM ELETRODUTO EMBUTIDO SEM NECESSIDADE DE RASGOS, INCLUSO TOMADA, ELETRODUTO, CABO E QUEBRA (SEM LUMINÁRIA E LÂMPADA). AF_11/2022</t>
  </si>
  <si>
    <t>COMPOSIÇÃO PARAMÉTRICA DE PONTO ELÉTRICO DE TOMADA DE USO GERAL 2P+T (10A/250V) EM EDIFÍCIO RESIDENCIAL COM ELETRODUTO EMBUTIDO SEM NECESSIDADE DE RASGOS, INCLUSO TOMADA, ELETRODUTO, CABO E QUEBRA. AF_11/2022</t>
  </si>
  <si>
    <t>COMPOSIÇÃO PARAMÉTRICA DE PONTO ELÉTRICO DE TOMADA DE USO ESPECÍFICO 2P+T (20A/250V) EM EDIFÍCIO RESIDENCIAL COM ELETRODUTO EMBUTIDO SEM NECESSIDADE DE RASGOS, INCLUSO TOMADA, ELETRODUTO, CABO E QUEBRA (EXCETO CHUVEIRO). AF_11/2022</t>
  </si>
  <si>
    <t>COMPOSIÇÃO PARAMÉTRICA DE PONTO ELÉTRICO DE TOMADA PARA CHUVEIRO (20A/250V) EM EDIFÍCIO RESIDENCIAL COM ELETRODUTO EMBUTIDO EM RASGOS NAS PAREDES, INCLUSO TOMADA, ELETRODUTO, CABO, RASGO, QUEBRA E CHUMBAMENTO. AF_11/2022</t>
  </si>
  <si>
    <t>CORDOALHA DE COBRE NU 35 MM², NÃO ENTERRADA, COM ISOLADOR - FORNECIMENTO E INSTALAÇÃO. AF_08/2023</t>
  </si>
  <si>
    <t>CORDOALHA DE COBRE NU 50 MM², NÃO ENTERRADA, COM ISOLADOR - FORNECIMENTO E INSTALAÇÃO. AF_08/2023</t>
  </si>
  <si>
    <t>CORDOALHA DE COBRE NU 70 MM², NÃO ENTERRADA, COM ISOLADOR - FORNECIMENTO E INSTALAÇÃO. AF_08/2023</t>
  </si>
  <si>
    <t>CORDOALHA DE COBRE NU 95 MM², NÃO ENTERRADA, COM ISOLADOR - FORNECIMENTO E INSTALAÇÃO. AF_08/2023</t>
  </si>
  <si>
    <t>CORDOALHA DE COBRE NU 50 MM², ENTERRADA - FORNECIMENTO E INSTALAÇÃO. AF_08/2023</t>
  </si>
  <si>
    <t>CORDOALHA DE COBRE NU 70 MM², ENTERRADA - FORNECIMENTO E INSTALAÇÃO. AF_08/2023</t>
  </si>
  <si>
    <t>CORDOALHA DE COBRE NU 95 MM², ENTERRADA - FORNECIMENTO E INSTALAÇÃO. AF_08/2023</t>
  </si>
  <si>
    <t>ELETRODUTO PVC RÍGIDO, DIÂMETRO 40MM, COM 3 METROS, PARA SPDA - FORNECIMENTO E INSTALAÇÃO. AF_08/2023</t>
  </si>
  <si>
    <t>HASTE DE ATERRAMENTO, DIÂMETRO 5/8", COM 3 METROS - FORNECIMENTO E INSTALAÇÃO. AF_08/2023</t>
  </si>
  <si>
    <t>HASTE DE ATERRAMENTO, DIÂMETRO 3/4", COM 3 METROS - FORNECIMENTO E INSTALAÇÃO. AF_08/2023</t>
  </si>
  <si>
    <t>BASE METÁLICA PARA MASTRO 1 ½"  PARA SPDA - FORNECIMENTO E INSTALAÇÃO. AF_08/2023</t>
  </si>
  <si>
    <t>MASTRO 1 ½", COM 3 METROS, PARA SPDA - FORNECIMENTO E INSTALAÇÃO. AF_08/2023</t>
  </si>
  <si>
    <t>CAPTOR TIPO FRANKLIN PARA SPDA - FORNECIMENTO E INSTALAÇÃO. AF_08/2023</t>
  </si>
  <si>
    <t>SUPORTE ISOLADOR PARA FIXAÇÃO DA CORDOALHA DE COBRE EM ALVENARIA OU CONCRETO - FORNECIMENTO E INSTALAÇÃO. AF_08/2023</t>
  </si>
  <si>
    <t>MINI CAPTOR PARA SPDA - FORNECIMENTO E INSTALAÇÃO. AF_08/2023</t>
  </si>
  <si>
    <t>CONECTOR GRAMPO METÁLICO TIPO OLHAL, PARA SPDA, PARA HASTE DE ATERRAMENTO DE 3/4'' E CABOS DE 10 A 50 MM2 - FORNECIMENTO E INSTALAÇÃO. AF_08/2023</t>
  </si>
  <si>
    <t>CONECTOR GRAMPO METÁLICO TIPO OLHAL, PARA SPDA, PARA HASTE DE ATERRAMENTO DE 5/8'' E CABOS DE 10 A 50 MM2 - FORNECIMENTO E INSTALAÇÃO. AF_08/2023</t>
  </si>
  <si>
    <t>CONECTOR GRAMPO PARALELO METÁLICO, PARA SPDA, PARA CABOS DE 6 A 50 MM2 - FORNECIMENTO E INSTALAÇÃO. AF_08/2023</t>
  </si>
  <si>
    <t>CONECTOR SPLIT-BOLT, PARA SPDA, PARA CABOS ATÉ 35 MM2 - FORNECIMENTO E INSTALAÇÃO. AF_08/2023</t>
  </si>
  <si>
    <t>CONECTOR SPLIT-BOLT, PARA SPDA, PARA CABOS ATÉ 50 MM2 - FORNECIMENTO E INSTALAÇÃO. AF_08/2023</t>
  </si>
  <si>
    <t>CONECTOR SPLIT-BOLT, PARA SPDA, PARA CABOS ATÉ 70 MM2 - FORNECIMENTO E INSTALAÇÃO. AF_08/2023</t>
  </si>
  <si>
    <t>CONECTOR SPLIT-BOLT, PARA SPDA, PARA CABOS ATÉ 95 MM2 - FORNECIMENTO E INSTALAÇÃO. AF_08/2023</t>
  </si>
  <si>
    <t>PLACA DE CONCRETO PRÉ-MOLDADO COMO PROTEÇÃO MECÂNICA ADICIONAL NO REATERRO PARA REDE ENTERRADA DE DISTRIBUIÇÃO DE ENERGIA ELÉTRICA - FORNECIMENTO E INSTALAÇÃO. AF_12/2021</t>
  </si>
  <si>
    <t>CONCRETAGEM COMO PROTEÇÃO MECÂNICA ADICIONAL NO REATERRO PARA REDE ENTERRADA DE DISTRIBUIÇÃO DE ENERGIA ELÉTRICA - FORNECIMENTO E INSTALAÇÃO. AF_12/2021</t>
  </si>
  <si>
    <t>FURO MANUAL EM ALVENARIA, PARA INSTALAÇÕES ELÉTRICAS, DIÂMETROS MENORES OU IGUAIS A 40 MM. AF_09/2023</t>
  </si>
  <si>
    <t>FURO MANUAL EM ALVENARIA, PARA INSTALAÇÕES ELÉTRICAS, DIÂMETROS MAIORES QUE 40 MM E MENORES OU IGUAIS A 75 MM. AF_09/2023</t>
  </si>
  <si>
    <t>FURO MANUAL EM ALVENARIA, PARA INSTALAÇÕES ELÉTRICAS, DIÂMETROS MAIORES QUE 75 MM E MENORES OU IGUAIS A 100 MM. AF_09/2023</t>
  </si>
  <si>
    <t>FURO MECANIZADO EM CONCRETO, COM MARTELO DEMOLIDOR, PARA INSTALAÇÕES ELÉTRICAS, DIÂMETROS MENORES OU IGUAIS A 40 MM. AF_09/2023</t>
  </si>
  <si>
    <t>FURO MECANIZADO EM CONCRETO, COM MARTELO DEMOLIDOR, PARA INSTALAÇÕES ELÉTRICAS, DIÂMETROS MAIORES QUE 40 MM E MENORES OU IGUAIS A 75 MM. AF_09/2023</t>
  </si>
  <si>
    <t>FURO MECANIZADO EM CONCRETO, COM MARTELO DEMOLIDOR, PARA INSTALAÇÕES ELÉTRICAS, DIÂMETROS MAIORES QUE 75 MM E MENORES OU IGUAIS A 150 MM. AF_09/2023</t>
  </si>
  <si>
    <t>SUPORTE PARA 2 ELETRODUTOS, ESPAÇADO A CADA 80 CM, EM PERFILADO COM COMPRIMENTO DE 25 CM FIXADO EM LAJE, POR METRO DE ELETRODUTO FIXADO. AF_09/2023</t>
  </si>
  <si>
    <t>SUPORTE PARA 4 ELETRODUTOS, ESPAÇADO A CADA 80 CM, EM PERFILADO COM COMPRIMENTO DE 42 CM FIXADO EM LAJE, POR METRO DE ELETRODUTO FIXADO. AF_09/2023</t>
  </si>
  <si>
    <t>CHUMBAMENTO LINEAR EM ALVENARIA PARA ELETRODUTOS COM DIÂMETROS MENORES OU IGUAIS A 40 MM. AF_09/2023</t>
  </si>
  <si>
    <t>FURO MECANIZADO EM ALVENARIA, PARA INSTALAÇÕES ELÉTRICAS, DIÂMETROS MENORES OU IGUAIS A 40 MM. AF_09/2023</t>
  </si>
  <si>
    <t>FURO MECANIZADO EM ALVENARIA, PARA INSTALAÇÕES ELÉTRICAS, DIÂMETROS MAIORES QUE 40 MM E MENORES OU IGUAIS A 75 MM. AF_09/2023</t>
  </si>
  <si>
    <t>FURO MECANIZADO EM ALVENARIA, PARA INSTALAÇÕES ELÉTRICAS, DIÂMETROS MAIORES QUE 75 MM E MENORES OU IGUAIS A 100 MM. AF_09/2023</t>
  </si>
  <si>
    <t>FURO MECANIZADO EM CONCRETO, COM PERFURATRIZ, PARA INSTALAÇÕES ELÉTRICAS, DIÂMETROS MENORES OU IGUAIS A 40 MM. AF_09/2023</t>
  </si>
  <si>
    <t>FURO MECANIZADO EM CONCRETO, COM PERFURATRIZ, PARA INSTALAÇÕES ELÉTRICAS, DIÂMETROS MAIORES QUE 40 MM E MENORES OU IGUAIS A 75 MM. AF_09/2023</t>
  </si>
  <si>
    <t>FURO MECANIZADO EM CONCRETO, COM PERFURATRIZ, PARA INSTALAÇÕES ELÉTRICAS, DIÂMETROS MAIORES QUE 75 MM E MENORES OU IGUAIS A 150 MM. AF_09/2023</t>
  </si>
  <si>
    <t>RASGO LINEAR MECANIZADO EM ALVENARIA, PARA ELETRODUTOS, DIÂMETROS MENORES OU IGUAIS A 40 MM. AF_09/2023</t>
  </si>
  <si>
    <t>FIXAÇÃO DE ELETRODUTOS, DIÂMETROS MENORES OU IGUAIS A 40 MM, COM ABRAÇADEIRA METÁLICA RÍGIDA TIPO D COM PARAFUSO DE FIXAÇÃO 1 1/4", FIXADA DIRETAMENTE NA LAJE OU PAREDE. AF_09/2023</t>
  </si>
  <si>
    <t>ABRIGO PARA HIDRANTE, 90X60X17CM, COM REGISTRO GLOBO ANGULAR 45 GRAUS 2 1/2", ADAPTADOR STORZ 2 1/2", MANGUEIRA DE INCÊNDIO 20M, REDUÇÃO 2 1/2" X 1 1/2" E ESGUICHO EM LATÃO 1 1/2" - FORNECIMENTO E INSTALAÇÃO. AF_10/2020</t>
  </si>
  <si>
    <t>EXTINTOR DE INCÊNDIO PORTÁTIL COM CARGA DE ÁGUA PRESSURIZADA DE 10 L, CLASSE A - FORNECIMENTO E INSTALAÇÃO. AF_10/2020_PE</t>
  </si>
  <si>
    <t>EXTINTOR DE INCÊNDIO PORTÁTIL COM CARGA DE CO2 DE 4 KG, CLASSE BC - FORNECIMENTO E INSTALAÇÃO. AF_10/2020_PE</t>
  </si>
  <si>
    <t>EXTINTOR DE INCÊNDIO PORTÁTIL COM CARGA DE CO2 DE 6 KG, CLASSE BC - FORNECIMENTO E INSTALAÇÃO. AF_10/2020_PE</t>
  </si>
  <si>
    <t>EXTINTOR DE INCÊNDIO PORTÁTIL COM CARGA DE PQS DE 4 KG, CLASSE BC - FORNECIMENTO E INSTALAÇÃO. AF_10/2020_PE</t>
  </si>
  <si>
    <t>EXTINTOR DE INCÊNDIO PORTÁTIL COM CARGA DE PQS DE 6 KG, CLASSE BC - FORNECIMENTO E INSTALAÇÃO. AF_10/2020_PE</t>
  </si>
  <si>
    <t>EXTINTOR DE INCÊNDIO PORTÁTIL COM CARGA DE PQS DE 8 KG, CLASSE BC - FORNECIMENTO E INSTALAÇÃO. AF_10/2020_PE</t>
  </si>
  <si>
    <t>EXTINTOR DE INCÊNDIO PORTÁTIL COM CARGA DE PQS DE 12 KG, CLASSE BC - FORNECIMENTO E INSTALAÇÃO. AF_10/2020_PE</t>
  </si>
  <si>
    <t>ABRIGO PARA HIDRANTE, 75X45X17CM, COM REGISTRO GLOBO ANGULAR 45 GRAUS 2 1/2", ADAPTADOR STORZ 2 1/2", MANGUEIRA DE INCÊNDIO 15M 2 1/2" E ESGUICHO EM LATÃO 2 1/2" - FORNECIMENTO E INSTALAÇÃO. AF_10/2020</t>
  </si>
  <si>
    <t>CAIXA DE INCÊNDIO 45X75X17CM - FORNECIMENTO E INSTALAÇÃO. AF_10/2020</t>
  </si>
  <si>
    <t>CAIXA DE INCÊNDIO 60X90X17CM - FORNECIMENTO E INSTALAÇÃO. AF_10/2020</t>
  </si>
  <si>
    <t>CONJUNTO DE MANGUEIRA PARA COMBATE A INCÊNDIO EM FIBRA DE POLIESTER PURA, COM 1.1/2", REVESTIDA INTERNAMENTE, COMPRIMENTO DE 15M - FORNECIMENTO E INSTALAÇÃO. AF_10/2020</t>
  </si>
  <si>
    <t>HIDRANTE SUBTERRÂNEO PREDIAL (COM CURVA LONGA E CAIXA), DN 75 MM - FORNECIMENTO E INSTALAÇÃO. AF_10/2020</t>
  </si>
  <si>
    <t>MANÔMETRO 0 A 200 PSI (0 A 14 KGF/CM2), D = 50MM - FORNECIMENTO E INSTALAÇÃO. AF_10/2020</t>
  </si>
  <si>
    <t>CABO TELEFÔNICO CCI-50 1 PAR, INSTALADO EM ENTRADA DE EDIFICAÇÃO - FORNECIMENTO E INSTALAÇÃO. AF_11/2019</t>
  </si>
  <si>
    <t>CABO TELEFÔNICO CCI-50 2 PARES, SEM BLINDAGEM, INSTALADO EM ENTRADA DE EDIFICAÇÃO - FORNECIMENTO E INSTALAÇÃO. AF_11/2019</t>
  </si>
  <si>
    <t>CABO TELEFÔNICO CCI-50 3 PARES, SEM BLINDAGEM, INSTALADO EM ENTRADA DE EDIFICAÇÃO - FORNECIMENTO E INSTALAÇÃO. AF_11/2019</t>
  </si>
  <si>
    <t>CABO TELEFÔNICO CCI-50 4 PARES, SEM BLINDAGEM, INSTALADO EM ENTRADA DE EDIFICAÇÃO - FORNECIMENTO E INSTALAÇÃO. AF_11/2019</t>
  </si>
  <si>
    <t>CABO TELEFÔNICO CCI-50 5 PARES, SEM BLINDAGEM, INSTALADO EM ENTRADA DE EDIFICAÇÃO - FORNECIMENTO E INSTALAÇÃO. AF_11/2019</t>
  </si>
  <si>
    <t>CABO TELEFÔNICO CCI-50 6 PARES, SEM BLINDAGEM, INSTALADO EM ENTRADA DE EDIFICAÇÃO - FORNECIMENTO E INSTALAÇÃO. AF_11/2019</t>
  </si>
  <si>
    <t>CABO TELEFÔNICO CI-50 10 PARES INSTALADO EM ENTRADA DE EDIFICAÇÃO - FORNECIMENTO E INSTALAÇÃO. AF_11/2019</t>
  </si>
  <si>
    <t>CABO TELEFÔNICO CI-50 20 PARES INSTALADO EM ENTRADA DE EDIFICAÇÃO - FORNECIMENTO E INSTALAÇÃO. AF_11/2019</t>
  </si>
  <si>
    <t>CABO TELEFÔNICO CI-50 30 PARES INSTALADO EM ENTRADA DE EDIFICAÇÃO - FORNECIMENTO E INSTALAÇÃO. AF_11/2019</t>
  </si>
  <si>
    <t>CABO TELEFÔNICO CI-50 50 PARES INSTALADO EM ENTRADA DE EDIFICAÇÃO - FORNECIMENTO E INSTALAÇÃO. AF_11/2019</t>
  </si>
  <si>
    <t>CABO TELEFÔNICO CI-50 75 PARES INSTALADO EM ENTRADA DE EDIFICAÇÃO - FORNECIMENTO E INSTALAÇÃO. AF_11/2019</t>
  </si>
  <si>
    <t>CABO TELEFÔNICO CI-50 200 PARES INSTALADO EM ENTRADA DE EDIFICAÇÃO - FORNECIMENTO E INSTALAÇÃO. AF_11/2019</t>
  </si>
  <si>
    <t>CABO TELEFÔNICO CCI-50 4 PARES, SEM BLINDAGEM, INSTALADO EM PRUMADA - FORNECIMENTO E INSTALAÇÃO. AF_11/2019</t>
  </si>
  <si>
    <t>CABO TELEFÔNICO CCI-50 5 PARES, SEM BLINDAGEM, INSTALADO EM PRUMADA - FORNECIMENTO E INSTALAÇÃO. AF_11/2019</t>
  </si>
  <si>
    <t>CABO TELEFÔNICO CCI-50 6 PARES, SEM BLINDAGEM, INSTALADO EM PRUMADA - FORNECIMENTO E INSTALAÇÃO. AF_11/2019</t>
  </si>
  <si>
    <t>CABO TELEFÔNICO CI-50 10 PARES INSTALADO EM PRUMADA - FORNECIMENTO E INSTALAÇÃO. AF_11/2019</t>
  </si>
  <si>
    <t>CABO TELEFÔNICO CI-50 20 PARES INSTALADO EM PRUMADA - FORNECIMENTO E INSTALAÇÃO. AF_11/2019</t>
  </si>
  <si>
    <t>CABO TELEFÔNICO CI-50 30 PARES INSTALADO EM PRUMADA - FORNECIMENTO E INSTALAÇÃO. AF_11/2019</t>
  </si>
  <si>
    <t>CABO TELEFÔNICO CI-50 50 PARES INSTALADO EM PRUMADA - FORNECIMENTO E INSTALAÇÃO. AF_11/2019</t>
  </si>
  <si>
    <t>CABO TELEFÔNICO CCI-50 1 PAR, SEM BLINDAGEM, INSTALADO EM DISTRIBUIÇÃO DE EDIFICAÇÃO RESIDENCIAL - FORNECIMENTO E INSTALAÇÃO. AF_11/2019</t>
  </si>
  <si>
    <t>CABO TELEFÔNICO CCI-50 2 PARES, SEM BLINDAGEM, INSTALADO EM DISTRIBUIÇÃO DE EDIFICAÇÃO RESIDENCIAL - FORNECIMENTO E INSTALAÇÃO. AF_11/2019</t>
  </si>
  <si>
    <t>CABO TELEFÔNICO CCI-50 3 PARES, SEM BLINDAGEM, INSTALADO EM DISTRIBUIÇÃO DE EDIFICAÇÃO RESIDENCIAL - FORNECIMENTO E INSTALAÇÃO. AF_11/2019</t>
  </si>
  <si>
    <t>CABO TELEFÔNICO CCI-50 4 PARES, SEM BLINDAGEM, INSTALADO EM DISTRIBUIÇÃO DE EDIFICAÇÃO RESIDENCIAL - FORNECIMENTO E INSTALAÇÃO. AF_11/2019</t>
  </si>
  <si>
    <t>CABO TELEFÔNICO CCI-50 5 PARES, SEM BLINDAGEM, INSTALADO EM DISTRIBUIÇÃO DE EDIFICAÇÃO RESIDENCIAL - FORNECIMENTO E INSTALAÇÃO. AF_11/2019</t>
  </si>
  <si>
    <t>CABO TELEFÔNICO CCI-50 6 PARES, SEM BLINDAGEM, INSTALADO EM DISTRIBUIÇÃO DE EDIFICAÇÃO RESIDENCIAL - FORNECIMENTO E INSTALAÇÃO. AF_11/2019</t>
  </si>
  <si>
    <t>CABO TELEFÔNICO CI-50 10 PARES INSTALADO EM DISTRIBUIÇÃO DE EDIFICAÇÃO RESIDENCIAL - FORNECIMENTO E INSTALAÇÃO. AF_11/2019</t>
  </si>
  <si>
    <t>CABO TELEFÔNICO CCI-50 1 PAR, SEM BLINDAGEM, INSTALADO EM DISTRIBUIÇÃO DE EDIFICAÇÃO INSTITUCIONAL - FORNECIMENTO E INSTALAÇÃO. AF_11/2019</t>
  </si>
  <si>
    <t>CABO TELEFÔNICO CCI-50 2 PARES, SEM BLINDAGEM, INSTALADO EM DISTRIBUIÇÃO DE EDIFICAÇÃO INSTITUCIONAL - FORNECIMENTO E INSTALAÇÃO. AF_11/2019</t>
  </si>
  <si>
    <t>CABO TELEFÔNICO CCI-50 3 PARES, SEM BLINDAGEM, INSTALADO EM DISTRIBUIÇÃO DE EDIFICAÇÃO INSTITUCIONAL - FORNECIMENTO E INSTALAÇÃO. AF_11/2019</t>
  </si>
  <si>
    <t>CABO TELEFÔNICO CCI-50 4 PARES, SEM BLINDAGEM, INSTALADO EM DISTRIBUIÇÃO DE EDIFICAÇÃO INSTITUCIONAL - FORNECIMENTO E INSTALAÇÃO. AF_11/2019</t>
  </si>
  <si>
    <t>CABO TELEFÔNICO CCI-50 5 PARES, SEM BLINDAGEM, INSTALADO EM DISTRIBUIÇÃO DE EDIFICAÇÃO INSTITUCIONAL - FORNECIMENTO E INSTALAÇÃO. AF_11/2019</t>
  </si>
  <si>
    <t>CABO TELEFÔNICO CCI-50 6 PARES, SEM BLINDAGEM, INSTALADO EM DISTRIBUIÇÃO DE EDIFICAÇÃO INSTITUCIONAL - FORNECIMENTO E INSTALAÇÃO. AF_11/2019</t>
  </si>
  <si>
    <t>CABO TELEFÔNICO CI-50 10 PARES INSTALADO EM DISTRIBUIÇÃO DE EDIFICAÇÃO INSTITUCIONAL - FORNECIMENTO E INSTALAÇÃO. AF_11/2019</t>
  </si>
  <si>
    <t>CABO TELEFÔNICO CTP-APL-50 10 PARES INSTALADO EM ENTRADA DE EDIFICAÇÃO - FORNECIMENTO E INSTALAÇÃO. AF_11/2019</t>
  </si>
  <si>
    <t>CABO TELEFÔNICO CTP-APL-50 20 PARES INSTALADO EM ENTRADA DE EDIFICAÇÃO - FORNECIMENTO E INSTALAÇÃO. AF_11/2019</t>
  </si>
  <si>
    <t>CABO TELEFÔNICO CTP-APL-50 30 PARES INSTALADO EM ENTRADA DE EDIFICAÇÃO - FORNECIMENTO E INSTALAÇÃO. AF_11/2019</t>
  </si>
  <si>
    <t>CAIXA DE PASSAGEM PARA TELEFONE 15X15X10CM (SOBREPOR), FORNECIMENTO E INSTALACAO. AF_11/2019</t>
  </si>
  <si>
    <t>CAIXA DE PASSAGEM PARA TELEFONE 80X80X15CM (SOBREPOR) FORNECIMENTO E INSTALACAO. AF_11/2019</t>
  </si>
  <si>
    <t>QUADRO DE DISTRIBUIÇÃO PARA TELEFONE N.2, 20X20X12CM EM CHAPA METALICA, DE EMBUTIR, SEM ACESSORIOS, PADRÃO TELEBRAS, FORNECIMENTO E INSTALAÇÃO. AF_11/2019</t>
  </si>
  <si>
    <t>QUADRO DE DISTRIBUICAO PARA TELEFONE N.3, 40X40X12CM EM CHAPA METALICA, DE EMBUTIR, SEM ACESSORIOS, PADRAO TELEBRAS, FORNECIMENTO E INSTALAÇÃO. AF_11/2019</t>
  </si>
  <si>
    <t>QUADRO DE DISTRIBUICAO PARA TELEFONE N.4, 60X60X12CM EM CHAPA METALICA, DE EMBUTIR, SEM ACESSORIOS, PADRAO TELEBRAS, FORNECIMENTO E INSTALAÇÃO. AF_11/2019</t>
  </si>
  <si>
    <t>QUADRO DE DISTRIBUIÇÃO PARA TELEFONE N.5, 80X80X12CM EM CHAPA METALICA, SEM ACESSORIOS, PADRAO TELEBRAS, FORNECIMENTO E INSTALAÇÃO. AF_11/2019</t>
  </si>
  <si>
    <t>CAIXA ENTERRADA PARA INSTALAÇÕES TELEFÔNICAS TIPO R1, EM ALVENARIA COM BLOCOS DE CONCRETO, DIMENSÕES INTERNAS: 0,35X0,60X0,60 M, EXCLUINDO TAMPÃO. AF_12/2020</t>
  </si>
  <si>
    <t>TAMPA PARA CAIXA TIPO R1, EM FERRO FUNDIDO, DIMENSÕES INTERNAS: 0,40 X 0,60 M - FORNECIMENTO E INSTALAÇÃO. AF_12/2020</t>
  </si>
  <si>
    <t>TAMPA PARA CAIXA TIPO R2 E R3, EM FERRO FUNDIDO, DIMENSÕES INTERNAS: 0,55 X 1,10 M - FORNECIMENTO E INSTALAÇÃO. AF_12/2020</t>
  </si>
  <si>
    <t>PINTURA ANTICORROSIVA DE DUTO METÁLICO. AF_04/2018</t>
  </si>
  <si>
    <t>AR CONDICIONADO SPLIT INVERTER, HI-WALL (PAREDE), 9000 BTU/H, CICLO FRIO - FORNECIMENTO E INSTALAÇÃO. AF_11/2021_PE</t>
  </si>
  <si>
    <t>AR CONDICIONADO SPLIT ON/OFF, HI-WALL (PAREDE), 9000 BTUS/H, CICLO FRIO - FORNECIMENTO E INSTALAÇÃO. AF_11/2021_PE</t>
  </si>
  <si>
    <t>AR CONDICIONADO SPLIT ON/OFF, HI-WALL (PAREDE), 9000 BTUS/H, CICLO QUENTE/FRIO - FORNECIMENTO E INSTALAÇÃO. AF_11/2021_PE</t>
  </si>
  <si>
    <t>AR CONDICIONADO SPLIT INVERTER, HI-WALL (PAREDE), 12000 BTU/H, CICLO FRIO - FORNECIMENTO E INSTALAÇÃO. AF_11/2021_PE</t>
  </si>
  <si>
    <t>AR CONDICIONADO SPLIT ON/OFF, HI-WALL (PAREDE), 12000 BTUS/H, CICLO FRIO - FORNECIMENTO E INSTALAÇÃO. AF_11/2021_PE</t>
  </si>
  <si>
    <t>AR CONDICIONADO SPLIT ON/OFF, HI-WALL (PAREDE), 12000 BTUS/H, CICLO QUENTE/FRIO - FORNECIMENTO E INSTALAÇÃO. AF_11/2021_PE</t>
  </si>
  <si>
    <t>AR CONDICIONADO SPLIT INVERTER, HI-WALL (PAREDE), 18000 BTU/H, CICLO FRIO - FORNECIMENTO E INSTALAÇÃO. AF_11/2021_PE</t>
  </si>
  <si>
    <t>AR CONDICIONADO SPLIT ON/OFF, HI-WALL (PAREDE), 18000 BTUS/H, CICLO FRIO - FORNECIMENTO E INSTALAÇÃO. AF_11/2021_PE</t>
  </si>
  <si>
    <t>AR CONDICIONADO SPLIT ON/OFF, HI-WALL (PAREDE), 18000 BTUS/H, CICLO QUENTE/FRIO - FORNECIMENTO E INSTALAÇÃO. AF_11/2021_PE</t>
  </si>
  <si>
    <t>AR CONDICIONADO SPLIT INVERTER, HI-WALL (PAREDE), 24000 BTU/H, CICLO FRIO - FORNECIMENTO E INSTALAÇÃO. AF_11/2021_PE</t>
  </si>
  <si>
    <t>AR CONDICIONADO SPLIT ON/OFF, HI-WALL (PAREDE), 24000 BTUS/H, CICLO FRIO - FORNECIMENTO E INSTALAÇÃO. AF_11/2021_PE</t>
  </si>
  <si>
    <t>AR CONDICIONADO SPLIT ON/OFF, HI-WALL (PAREDE), 24000 BTUS/H, CICLO QUENTE/FRIO - FORNECIMENTO E INSTALAÇÃO. AF_11/2021_PE</t>
  </si>
  <si>
    <t>AR CONDICIONADO SPLIT INVERTER, PISO TETO, 18000 BTU/H, CICLO FRIO - FORNECIMENTO E INSTALAÇÃO. AF_11/2021_PE</t>
  </si>
  <si>
    <t>AR CONDICIONADO SPLIT ON/OFF, PISO TETO, 18.000 BTU/H, CICLO FRIO - FORNECIMENTO E INSTALAÇÃO. AF_11/2021_PE</t>
  </si>
  <si>
    <t>AR CONDICIONADO SPLIT INVERTER, PISO TETO, 24000 BTU/H, CICLO FRIO - FORNECIMENTO E INSTALAÇÃO. AF_11/2021_PE</t>
  </si>
  <si>
    <t>AR CONDICIONADO SPLIT ON/OFF, PISO TETO, 24.000 BTU/H, CICLO FRIO - FORNECIMENTO E INSTALAÇÃO. AF_11/2021_PE</t>
  </si>
  <si>
    <t>AR CONDICIONADO SPLIT INVERTER, PISO TETO, 24000 BTU/H, QUENTE/FRIO - FORNECIMENTO E INSTALAÇÃO. AF_11/2021_PE</t>
  </si>
  <si>
    <t>AR CONDICIONADO SPLIT INVERTER, PISO TETO, 36000 BTU/H, CICLO FRIO - FORNECIMENTO E INSTALAÇÃO. AF_11/2021_PE</t>
  </si>
  <si>
    <t>AR CONDICIONADO SPLIT ON/OFF, PISO TETO, 36.000 BTU/H, CICLO FRIO - FORNECIMENTO E INSTALAÇÃO. AF_11/2021_PE</t>
  </si>
  <si>
    <t>AR CONDICIONADO SPLIT INVERTER, PISO TETO, 48000 BTU/H, CICLO FRIO - FORNECIMENTO E INSTALAÇÃO. AF_11/2021_PE</t>
  </si>
  <si>
    <t>AR CONDICIONADO SPLIT ON/OFF, PISO TETO, 48.000 BTU/H, CICLO FRIO - FORNECIMENTO E INSTALAÇÃO. AF_11/2021_PE</t>
  </si>
  <si>
    <t>AR CONDICIONADO SPLIT INVERTER, PISO TETO, APRESENTANDO ENTRE 54000 E 58000 BTU/H, CICLO FRIO - FORNECIMENTO E INSTALAÇÃO. AF_11/2021_PE</t>
  </si>
  <si>
    <t>AR CONDICIONADO SPLIT ON/OFF, PISO TETO, 60.000 BTU/H, CICLO FRIO - FORNECIMENTO E INSTALAÇÃO. AF_11/2021_PE</t>
  </si>
  <si>
    <t>AR CONDICIONADO SPLIT ON/OFF, CASSETE (TETO), FRIO 4 VIAS 18000 BTU/H - FORNECIMENTO E INSTALAÇÃO. AF_11/2021_PE</t>
  </si>
  <si>
    <t>AR CONDICIONADO SPLIT ON/OFF, CASSETE (TETO), 18000 BTU/H, CICLO QUENTE/FRIO - FORNECIMENTO E INSTALAÇÃO. AF_11/2021_PE</t>
  </si>
  <si>
    <t>AR CONDICIONADO SPLIT ON/OFF, CASSETE (TETO), FRIO 4 VIAS 24000 BTU/H - FORNECIMENTO E INSTALAÇÃO. AF_11/2021_PE</t>
  </si>
  <si>
    <t>AR CONDICIONADO SPLIT ON/OFF, CASSETE (TETO), 24000 BTU/H, CICLO QUENTE/FRIO - FORNECIMENTO E INSTALAÇÃO. AF_11/2021_PE</t>
  </si>
  <si>
    <t>AR CONDICIONADO SPLIT ON/OFF, CASSETE (TETO), FRIO 4 VIAS 36000 BTU/H - FORNECIMENTO E INSTALAÇÃO. AF_11/2021_PE</t>
  </si>
  <si>
    <t>AR CONDICIONADO SPLIT ON/OFF, CASSETE (TETO), 36000 BTU/H, CICLO QUENTE/FRIO - FORNECIMENTO E INSTALAÇÃO. AF_11/2021_PE</t>
  </si>
  <si>
    <t>AR CONDICIONADO SPLIT ON/OFF, CASSETE (TETO), FRIO 4 VIAS 48000 BTU/H - FORNECIMENTO E INSTALAÇÃO. AF_11/2021_PE</t>
  </si>
  <si>
    <t>AR CONDICIONADO SPLIT ON/OFF, CASSETE (TETO), 48000 BTU/H, CICLO QUENTE/FRIO - FORNECIMENTO E INSTALAÇÃO. AF_11/2021_PE</t>
  </si>
  <si>
    <t>AR CONDICIONADO SPLIT ON/OFF, CASSETE (TETO), FRIO 4 VIAS 60000 BTU/H - FORNECIMENTO E INSTALAÇÃO. AF_11/2021_PE</t>
  </si>
  <si>
    <t>AR CONDICIONADO SPLIT ON/OFF, CASSETE (TETO), 60000 BTU/H, CICLO QUENTE/FRIO - FORNECIMENTO E INSTALAÇÃO. AF_11/2021_PE</t>
  </si>
  <si>
    <t>AR CONDICIONADO SPLITÃO 10 TR - FORNECIMENTO E INSTALAÇÃO. AF_11/2021_PE</t>
  </si>
  <si>
    <t>AR CONDICIONADO SPLITÃO 15 TR - FORNECIMENTO E INSTALAÇÃO. AF_11/2021_PE</t>
  </si>
  <si>
    <t>RASGO E CHUMBAMENTO EM ALVENARIA PARA TUBOS DE SPLIT PAREDE DE 9000 A 24000 BTUS/H. AF_11/2021</t>
  </si>
  <si>
    <t>TUBO EM COBRE FLEXÍVEL, DN 1/4", COM ISOLAMENTO, INSTALADO EM FORRO, PARA RAMAL DE ALIMENTAÇÃO DE AR CONDICIONADO, INCLUSO FIXADOR. AF_11/2021</t>
  </si>
  <si>
    <t>TUBO EM COBRE FLEXÍVEL, DN 3/8", COM ISOLAMENTO, INSTALADO EM FORRO, PARA RAMAL DE ALIMENTAÇÃO DE AR CONDICIONADO, INCLUSO FIXADOR. AF_11/2021</t>
  </si>
  <si>
    <t>TUBO EM COBRE FLEXÍVEL, DN 1/2", COM ISOLAMENTO, INSTALADO EM FORRO, PARA RAMAL DE ALIMENTAÇÃO DE AR CONDICIONADO, INCLUSO FIXADOR. AF_11/2021</t>
  </si>
  <si>
    <t>TUBO EM COBRE FLEXÍVEL, DN 5/8", COM ISOLAMENTO, INSTALADO EM FORRO, PARA RAMAL DE ALIMENTAÇÃO DE AR CONDICIONADO, INCLUSO FIXADOR. AF_11/2021</t>
  </si>
  <si>
    <t>INSTALAÇÃO DE TUBOS E CONEXÕES, EM AÇO/FERRO GALVANIZADO, PARA O CENTRO DE MEDIÇÃO DE GÁS DE EDIFÍCIO RESIDENCIAL, COM 4 PAVIMENTOS, 16 UNIDADES HABITACIONAIS, DN 32 (1 1/4) - FORNECIMENTO E INSTALAÇÃO. AF_10/2020</t>
  </si>
  <si>
    <t>INSTALAÇÃO DE TUBOS E CONEXÕES, EM AÇO/FERRO GALVANIZADO, PARA O CENTRO DE MEDIÇÃO DE GÁS DE EDIFÍCIO RESIDENCIAL, COM 4 PAVIMENTOS, 16 UNIDADES HABITACIONAIS, DN 50 (2) - FORNECIMENTO E INSTALAÇÃO. AF_10/2020</t>
  </si>
  <si>
    <t>CABO ELETRÔNICO CATEGORIA 5E, INSTALADO EM EDIFICAÇÃO RESIDENCIAL - FORNECIMENTO E INSTALAÇÃO. AF_11/2019</t>
  </si>
  <si>
    <t>CABO ELETRÔNICO CATEGORIA 5E, INSTALADO EM EDIFICAÇÃO INSTITUCIONAL - FORNECIMENTO E INSTALAÇÃO. AF_11/2019</t>
  </si>
  <si>
    <t>CABO ELETRÔNICO CATEGORIA 6, INSTALADO EM EDIFICAÇÃO RESIDENCIAL - FORNECIMENTO E INSTALAÇÃO. AF_11/2019</t>
  </si>
  <si>
    <t>CABO ELETRÔNICO CATEGORIA 6, INSTALADO EM EDIFICAÇÃO INSTITUCIONAL - FORNECIMENTO E INSTALAÇÃO. AF_11/2019</t>
  </si>
  <si>
    <t>CABO ELETRÔNICO CATEGORIA 6A, INSTALADO EM EDIFICAÇÃO RESIDENCIAL - FORNECIMENTO E INSTALAÇÃO. AF_11/2019</t>
  </si>
  <si>
    <t>CABO ELETRÔNICO CATEGORIA 6A, INSTALADO EM EDIFICAÇÃO INSTITUCIONAL - FORNECIMENTO E INSTALAÇÃO. AF_11/2019</t>
  </si>
  <si>
    <t>CABO COAXIAL RG6 95% - FORNECIMENTO E INSTALAÇÃO. AF_11/2019</t>
  </si>
  <si>
    <t>PATCH PANEL 24 PORTAS, CATEGORIA 5E - FORNECIMENTO E INSTALAÇÃO. AF_11/2019</t>
  </si>
  <si>
    <t>PATCH PANEL 24 PORTAS, CATEGORIA 6 - FORNECIMENTO E INSTALAÇÃO. AF_11/2019</t>
  </si>
  <si>
    <t>PATCH PANEL 48 PORTAS, CATEGORIA 6 - FORNECIMENTO E INSTALAÇÃO. AF_11/2019</t>
  </si>
  <si>
    <t>RACK FECHADO PARA SERVIDOR - FORNECIMENTO E INSTALAÇÃO. AF_11/2019</t>
  </si>
  <si>
    <t>BLOCO DE ENGATE RÁPIDO PARA BASTIDOR TIPO M10 - FORNECIMENTO E INSTALAÇÃO. AF_11/2019</t>
  </si>
  <si>
    <t>TOMADA DE REDE RJ45 - FORNECIMENTO E INSTALAÇÃO. AF_11/2019</t>
  </si>
  <si>
    <t>TOMADA PARA TELEFONE RJ11 - FORNECIMENTO E INSTALAÇÃO. AF_11/2019</t>
  </si>
  <si>
    <t>PATCH PANEL 48 PORTAS, CATEGORIA 5E - FORNECIMENTO E INSTALAÇÃO. AF_11/2019</t>
  </si>
  <si>
    <t>CABO COAXIAL RG11 95% - FORNECIMENTO E INSTALAÇÃO. AF_11/2019</t>
  </si>
  <si>
    <t>CABO COAXIAL RG59 95% - FORNECIMENTO E INSTALAÇÃO. AF_11/2019</t>
  </si>
  <si>
    <t>RACK ABERTO EM COLUNA 44U PARA SERVIDOR - FORNECIMENTO E INSTALAÇÃO. AF_11/2019</t>
  </si>
  <si>
    <t>TUBO, PVC, SOLDÁVEL, DN 20MM, INSTALADO EM RAMAL OU SUB-RAMAL DE ÁGUA - FORNECIMENTO E INSTALAÇÃO. AF_06/2022</t>
  </si>
  <si>
    <t>TUBO, PVC, SOLDÁVEL, DN 25MM, INSTALADO EM RAMAL OU SUB-RAMAL DE ÁGUA - FORNECIMENTO E INSTALAÇÃO. AF_06/2022</t>
  </si>
  <si>
    <t>TUBO, PVC, SOLDÁVEL, DN 32MM, INSTALADO EM RAMAL OU SUB-RAMAL DE ÁGUA - FORNECIMENTO E INSTALAÇÃO. AF_06/2022</t>
  </si>
  <si>
    <t>TUBO, PVC, SOLDÁVEL, DN 20MM, INSTALADO EM RAMAL DE DISTRIBUIÇÃO DE ÁGUA - FORNECIMENTO E INSTALAÇÃO. AF_06/2022</t>
  </si>
  <si>
    <t>TUBO, PVC, SOLDÁVEL, DN 25MM, INSTALADO EM RAMAL DE DISTRIBUIÇÃO DE ÁGUA - FORNECIMENTO E INSTALAÇÃO. AF_06/2022</t>
  </si>
  <si>
    <t>TUBO, PVC, SOLDÁVEL, DN 32MM, INSTALADO EM RAMAL DE DISTRIBUIÇÃO DE ÁGUA - FORNECIMENTO E INSTALAÇÃO. AF_06/2022</t>
  </si>
  <si>
    <t>TUBO, PVC, SOLDÁVEL, DN 25MM, INSTALADO EM PRUMADA DE ÁGUA - FORNECIMENTO E INSTALAÇÃO. AF_06/2022</t>
  </si>
  <si>
    <t>TUBO, PVC, SOLDÁVEL, DN 32MM, INSTALADO EM PRUMADA DE ÁGUA - FORNECIMENTO E INSTALAÇÃO. AF_06/2022</t>
  </si>
  <si>
    <t>TUBO, PVC, SOLDÁVEL, DN 40MM, INSTALADO EM PRUMADA DE ÁGUA - FORNECIMENTO E INSTALAÇÃO. AF_06/2022</t>
  </si>
  <si>
    <t>TUBO, PVC, SOLDÁVEL, DN 50MM, INSTALADO EM PRUMADA DE ÁGUA - FORNECIMENTO E INSTALAÇÃO. AF_06/2022</t>
  </si>
  <si>
    <t>TUBO, PVC, SOLDÁVEL, DN 60MM, INSTALADO EM PRUMADA DE ÁGUA - FORNECIMENTO E INSTALAÇÃO. AF_06/2022</t>
  </si>
  <si>
    <t>TUBO, PVC, SOLDÁVEL, DN 75MM, INSTALADO EM PRUMADA DE ÁGUA - FORNECIMENTO E INSTALAÇÃO. AF_06/2022</t>
  </si>
  <si>
    <t>TUBO, PVC, SOLDÁVEL, DN 85MM, INSTALADO EM PRUMADA DE ÁGUA - FORNECIMENTO E INSTALAÇÃO. AF_06/2022</t>
  </si>
  <si>
    <t>TUBO PVC, SÉRIE R, ÁGUA PLUVIAL, DN 40 MM, FORNECIDO E INSTALADO EM RAMAL DE ENCAMINHAMENTO. AF_06/2022</t>
  </si>
  <si>
    <t>TUBO PVC, SÉRIE R, ÁGUA PLUVIAL, DN 50 MM, FORNECIDO E INSTALADO EM RAMAL DE ENCAMINHAMENTO. AF_06/2022</t>
  </si>
  <si>
    <t>TUBO PVC, SÉRIE R, ÁGUA PLUVIAL, DN 75 MM, FORNECIDO E INSTALADO EM RAMAL DE ENCAMINHAMENTO. AF_06/2022</t>
  </si>
  <si>
    <t>TUBO PVC, SÉRIE R, ÁGUA PLUVIAL, DN 100 MM, FORNECIDO E INSTALADO EM RAMAL DE ENCAMINHAMENTO. AF_06/2022</t>
  </si>
  <si>
    <t>TUBO PVC, SÉRIE R, ÁGUA PLUVIAL, DN 75 MM, FORNECIDO E INSTALADO EM CONDUTORES VERTICAIS DE ÁGUAS PLUVIAIS. AF_06/2022</t>
  </si>
  <si>
    <t>TUBO PVC, SÉRIE R, ÁGUA PLUVIAL, DN 100 MM, FORNECIDO E INSTALADO EM CONDUTORES VERTICAIS DE ÁGUAS PLUVIAIS. AF_06/2022</t>
  </si>
  <si>
    <t>TUBO PVC, SÉRIE R, ÁGUA PLUVIAL, DN 150 MM, FORNECIDO E INSTALADO EM CONDUTORES VERTICAIS DE ÁGUAS PLUVIAIS. AF_06/2022</t>
  </si>
  <si>
    <t>TUBO, CPVC, SOLDÁVEL, DN 15MM, INSTALADO EM RAMAL OU SUB-RAMAL DE ÁGUA - FORNECIMENTO E INSTALAÇÃO. AF_06/2022</t>
  </si>
  <si>
    <t>TUBO, CPVC, SOLDÁVEL, DN 22MM, INSTALADO EM RAMAL OU SUB-RAMAL DE ÁGUA - FORNECIMENTO E INSTALAÇÃO. AF_06/2022</t>
  </si>
  <si>
    <t>TUBO, CPVC, SOLDÁVEL, DN 28MM, INSTALADO EM RAMAL OU SUB-RAMAL DE ÁGUA - FORNECIMENTO E INSTALAÇÃO. AF_06/2022</t>
  </si>
  <si>
    <t>TUBO, CPVC, SOLDÁVEL, DN 35MM, INSTALADO EM RAMAL OU SUB-RAMAL DE ÁGUA   FORNECIMENTO E INSTALAÇÃO. AF_06/2022</t>
  </si>
  <si>
    <t>TUBO PVC, SERIE NORMAL, ESGOTO PREDIAL, DN 40 MM, FORNECIDO E INSTALADO EM RAMAL DE DESCARGA OU RAMAL DE ESGOTO SANITÁRIO. AF_08/2022</t>
  </si>
  <si>
    <t>TUBO PVC, SERIE NORMAL, ESGOTO PREDIAL, DN 50 MM, FORNECIDO E INSTALADO EM RAMAL DE DESCARGA OU RAMAL DE ESGOTO SANITÁRIO. AF_08/2022</t>
  </si>
  <si>
    <t>TUBO PVC, SERIE NORMAL, ESGOTO PREDIAL, DN 75 MM, FORNECIDO E INSTALADO EM RAMAL DE DESCARGA OU RAMAL DE ESGOTO SANITÁRIO. AF_08/2022</t>
  </si>
  <si>
    <t>TUBO PVC, SERIE NORMAL, ESGOTO PREDIAL, DN 100 MM, FORNECIDO E INSTALADO EM RAMAL DE DESCARGA OU RAMAL DE ESGOTO SANITÁRIO. AF_08/2022</t>
  </si>
  <si>
    <t>TUBO, CPVC, SOLDÁVEL, DN 22MM, INSTALADO EM RAMAL DE DISTRIBUIÇÃO DE ÁGUA - FORNECIMENTO E INSTALAÇÃO. AF_06/2022</t>
  </si>
  <si>
    <t>TUBO, CPVC, SOLDÁVEL, DN 28MM, INSTALADO EM RAMAL DE DISTRIBUIÇÃO DE ÁGUA - FORNECIMENTO E INSTALAÇÃO. AF_06/2022</t>
  </si>
  <si>
    <t>TUBO, CPVC, SOLDÁVEL, DN 35MM, INSTALADO EM PRUMADA DE ÁGUA   FORNECIMENTO E INSTALAÇÃO. AF_06/2022</t>
  </si>
  <si>
    <t>TUBO, CPVC, SOLDÁVEL, DN 42MM, INSTALADO EM PRUMADA DE ÁGUA   FORNECIMENTO E INSTALAÇÃO. AF_06/2022</t>
  </si>
  <si>
    <t>TUBO, CPVC, SOLDÁVEL, DN 73MM, INSTALADO EM PRUMADA DE ÁGUA   FORNECIMENTO E INSTALAÇÃO. AF_06/2022</t>
  </si>
  <si>
    <t>TUBO, CPVC, SOLDÁVEL, DN 89MM, INSTALADO EM PRUMADA DE ÁGUA   FORNECIMENTO E INSTALAÇÃO. AF_06/2022</t>
  </si>
  <si>
    <t>TUBO PVC, SERIE NORMAL, ESGOTO PREDIAL, DN 50 MM, FORNECIDO E INSTALADO EM PRUMADA DE ESGOTO SANITÁRIO OU VENTILAÇÃO. AF_08/2022</t>
  </si>
  <si>
    <t>TUBO PVC, SERIE NORMAL, ESGOTO PREDIAL, DN 75 MM, FORNECIDO E INSTALADO EM PRUMADA DE ESGOTO SANITÁRIO OU VENTILAÇÃO. AF_08/2022</t>
  </si>
  <si>
    <t>TUBO PVC, SERIE NORMAL, ESGOTO PREDIAL, DN 100 MM, FORNECIDO E INSTALADO EM PRUMADA DE ESGOTO SANITÁRIO OU VENTILAÇÃO. AF_08/2022</t>
  </si>
  <si>
    <t>TUBO PVC, SERIE NORMAL, ESGOTO PREDIAL, DN 100 MM, FORNECIDO E INSTALADO EM SUBCOLETOR AÉREO DE ESGOTO SANITÁRIO. AF_08/2022</t>
  </si>
  <si>
    <t>TUBO PVC, SERIE NORMAL, ESGOTO PREDIAL, DN 150 MM, FORNECIDO E INSTALADO EM SUBCOLETOR AÉREO DE ESGOTO SANITÁRIO. AF_08/2022</t>
  </si>
  <si>
    <t>TUBO, PVC, SOLDÁVEL, DN 25MM, INSTALADO EM DRENO DE AR-CONDICIONADO - FORNECIMENTO E INSTALAÇÃO. AF_08/2022</t>
  </si>
  <si>
    <t>(COMPOSIÇÃO REPRESENTATIVA) DO SERVIÇO DE INSTALAÇÃO TUBOS DE PVC, SOLDÁVEL, ÁGUA FRIA, DN 32 MM (INSTALADO EM RAMAL, SUB-RAMAL, RAMAL DE DISTRIBUIÇÃO OU PRUMADA), INCLUSIVE CONEXÕES, CORTES E FIXAÇÕES, PARA PRÉDIOS. AF_10/2015</t>
  </si>
  <si>
    <t>TUBO EM COBRE RÍGIDO, DN 22 MM, CLASSE E, SEM ISOLAMENTO, INSTALADO EM PRUMADA DE HIDRÁULICA PREDIAL - FORNECIMENTO E INSTALAÇÃO. AF_04/2022</t>
  </si>
  <si>
    <t>TUBO EM COBRE RÍGIDO, DN 28 MM, CLASSE E, SEM ISOLAMENTO, INSTALADO EM PRUMADA DE HIDRÁULICA PREDIAL - FORNECIMENTO E INSTALAÇÃO. AF_04/2022</t>
  </si>
  <si>
    <t>TUBO EM COBRE RÍGIDO, DN 35 MM, CLASSE E, SEM ISOLAMENTO, INSTALADO EM PRUMADA DE HIDRÁULICA PREDIAL - FORNECIMENTO E INSTALAÇÃO. AF_04/2022</t>
  </si>
  <si>
    <t>TUBO EM COBRE RÍGIDO, DN 42 MM, CLASSE E, SEM ISOLAMENTO, INSTALADO EM PRUMADA DE HIDRÁULICA PREDIAL - FORNECIMENTO E INSTALAÇÃO. AF_04/2022</t>
  </si>
  <si>
    <t>TUBO EM COBRE RÍGIDO, DN 54 MM, CLASSE E, SEM ISOLAMENTO, INSTALADO EM PRUMADA DE HIDRÁULICA PREDIAL - FORNECIMENTO E INSTALAÇÃO. AF_04/2022</t>
  </si>
  <si>
    <t>TUBO EM COBRE RÍGIDO, DN 66 MM, CLASSE E, SEM ISOLAMENTO, INSTALADO EM PRUMADA DE HIDRÁULICA PREDIAL - FORNECIMENTO E INSTALAÇÃO. AF_04/2022</t>
  </si>
  <si>
    <t>TUBO EM COBRE RÍGIDO, DN 22 MM, CLASSE E, COM ISOLAMENTO, INSTALADO EM PRUMADA DE HIDRÁULICA PREDIAL - FORNECIMENTO E INSTALAÇÃO. AF_04/2022</t>
  </si>
  <si>
    <t>TUBO EM COBRE RÍGIDO, DN 28 MM, CLASSE E, COM ISOLAMENTO, INSTALADO EM PRUMADA DE HIDRÁULICA PREDIAL - FORNECIMENTO E INSTALAÇÃO. AF_04/2022</t>
  </si>
  <si>
    <t>TUBO EM COBRE RÍGIDO, DN 35 MM, CLASSE E, COM ISOLAMENTO, INSTALADO EM PRUMADA DE HIDRÁULICA PREDIAL - FORNECIMENTO E INSTALAÇÃO. AF_04/2022</t>
  </si>
  <si>
    <t>TUBO EM COBRE RÍGIDO, DN 42 MM, CLASSE E, COM ISOLAMENTO, INSTALADO EM PRUMADA DE HIDRÁULICA PREDIAL - FORNECIMENTO E INSTALAÇÃO. AF_04/2022</t>
  </si>
  <si>
    <t>TUBO EM COBRE RÍGIDO, DN 54 MM, CLASSE E, COM ISOLAMENTO, INSTALADO EM PRUMADA DE HIDRÁULICA PREDIAL - FORNECIMENTO E INSTALAÇÃO. AF_04/2022</t>
  </si>
  <si>
    <t>TUBO EM COBRE RÍGIDO, DN 66 MM, CLASSE E, COM ISOLAMENTO, INSTALADO EM PRUMADA DE HIDRÁULICA PREDIAL - FORNECIMENTO E INSTALAÇÃO. AF_04/2022</t>
  </si>
  <si>
    <t>TUBO EM COBRE RÍGIDO, DN 15 MM, CLASSE E, SEM ISOLAMENTO, INSTALADO EM RAMAL DE DISTRIBUIÇÃO DE HIDRÁULICA PREDIAL - FORNECIMENTO E INSTALAÇÃO. AF_04/2022</t>
  </si>
  <si>
    <t>TUBO EM COBRE RÍGIDO, DN 22 MM, CLASSE E, SEM ISOLAMENTO, INSTALADO EM RAMAL DE DISTRIBUIÇÃO DE HIDRÁULICA PREDIAL - FORNECIMENTO E INSTALAÇÃO. AF_04/2022</t>
  </si>
  <si>
    <t>TUBO EM COBRE RÍGIDO, DN 28 MM, CLASSE E, SEM ISOLAMENTO, INSTALADO EM RAMAL DE DISTRIBUIÇÃO DE HIDRÁULICA PREDIAL - FORNECIMENTO E INSTALAÇÃO. AF_04/2022</t>
  </si>
  <si>
    <t>TUBO EM COBRE RÍGIDO, DN 15 MM, CLASSE E, COM ISOLAMENTO, INSTALADO EM RAMAL DE DISTRIBUIÇÃO DE HIDRÁULICA PREDIAL - FORNECIMENTO E INSTALAÇÃO. AF_04/2022</t>
  </si>
  <si>
    <t>TUBO EM COBRE RÍGIDO, DN 22 MM, CLASSE E, COM ISOLAMENTO, INSTALADO EM RAMAL DE DISTRIBUIÇÃO DE HIDRÁULICA PREDIAL - FORNECIMENTO E INSTALAÇÃO. AF_04/2022</t>
  </si>
  <si>
    <t>TUBO EM COBRE RÍGIDO, DN 28 MM, CLASSE E, COM ISOLAMENTO, INSTALADO EM RAMAL DE DISTRIBUIÇÃO DE HIDRÁULICA PREDIAL - FORNECIMENTO E INSTALAÇÃO. AF_04/2022</t>
  </si>
  <si>
    <t>TUBO EM COBRE RÍGIDO, DN 15 MM, CLASSE E, SEM ISOLAMENTO, INSTALADO EM RAMAL E SUB-RAMAL DE HIDRÁULICA PREDIAL - FORNECIMENTO E INSTALAÇÃO. AF_04/2022</t>
  </si>
  <si>
    <t>TUBO EM COBRE RÍGIDO, DN 22 MM, CLASSE E, SEM ISOLAMENTO, INSTALADO EM RAMAL E SUB-RAMAL DE HIDRÁULICA PREDIAL - FORNECIMENTO E INSTALAÇÃO. AF_04/2022</t>
  </si>
  <si>
    <t>TUBO EM COBRE RÍGIDO, DN 28 MM, CLASSE E, SEM ISOLAMENTO, INSTALADO EM RAMAL E SUB-RAMAL DE HIDRÁULICA PREDIAL - FORNECIMENTO E INSTALAÇÃO. AF_04/2022</t>
  </si>
  <si>
    <t>TUBO EM COBRE RÍGIDO, DN 15 MM, CLASSE E, COM ISOLAMENTO, INSTALADO EM RAMAL E SUB-RAMAL DE HIDRÁULICA PREDIAL - FORNECIMENTO E INSTALAÇÃO. AF_04/2022</t>
  </si>
  <si>
    <t>TUBO EM COBRE RÍGIDO, DN 22 MM, CLASSE E, COM ISOLAMENTO, INSTALADO EM RAMAL E SUB-RAMAL DE HIDRÁULICA PREDIAL - FORNECIMENTO E INSTALAÇÃO. AF_04/2022</t>
  </si>
  <si>
    <t>TUBO EM COBRE RÍGIDO, DN 28 MM, CLASSE E, COM ISOLAMENTO, INSTALADO EM RAMAL E SUB-RAMAL DE HIDRÁULICA PREDIAL - FORNECIMENTO E INSTALAÇÃO. AF_04/2022</t>
  </si>
  <si>
    <t>TUBO DE AÇO GALVANIZADO COM COSTURA, CLASSE MÉDIA, CONEXÃO RANHURADA, DN 50 (2"), INSTALADO EM PRUMADAS - FORNECIMENTO E INSTALAÇÃO. AF_10/2020</t>
  </si>
  <si>
    <t>TUBO DE AÇO GALVANIZADO COM COSTURA, CLASSE MÉDIA, CONEXÃO RANHURADA, DN 65 (2 1/2"), INSTALADO EM PRUMADAS - FORNECIMENTO E INSTALAÇÃO. AF_10/2020</t>
  </si>
  <si>
    <t>TUBO DE AÇO GALVANIZADO COM COSTURA, CLASSE MÉDIA, CONEXÃO RANHURADA, DN 80 (3"), INSTALADO EM PRUMADAS - FORNECIMENTO E INSTALAÇÃO. AF_10/2020</t>
  </si>
  <si>
    <t>TUBO DE AÇO PRETO SEM COSTURA, CONEXÃO SOLDADA, DN 50 (2"), INSTALADO EM PRUMADAS - FORNECIMENTO E INSTALAÇÃO. AF_10/2020</t>
  </si>
  <si>
    <t>TUBO DE AÇO PRETO SEM COSTURA, CONEXÃO SOLDADA, DN 65 (2 1/2"), INSTALADO EM PRUMADAS - FORNECIMENTO E INSTALAÇÃO. AF_10/2020</t>
  </si>
  <si>
    <t>TUBO DE AÇO GALVANIZADO COM COSTURA, CLASSE MÉDIA, DN 50 (2"), CONEXÃO ROSQUEADA, INSTALADO EM PRUMADAS - FORNECIMENTO E INSTALAÇÃO. AF_10/2020</t>
  </si>
  <si>
    <t>TUBO DE AÇO GALVANIZADO COM COSTURA, CLASSE MÉDIA, DN 65 (2 1/2"), CONEXÃO ROSQUEADA, INSTALADO EM PRUMADAS - FORNECIMENTO E INSTALAÇÃO. AF_10/2020</t>
  </si>
  <si>
    <t>TUBO DE AÇO GALVANIZADO COM COSTURA, CLASSE MÉDIA, DN 80 (3"), CONEXÃO ROSQUEADA, INSTALADO EM PRUMADAS - FORNECIMENTO E INSTALAÇÃO. AF_10/2020</t>
  </si>
  <si>
    <t>TUBO DE AÇO PRETO SEM COSTURA, CONEXÃO SOLDADA, DN 25 (1"), INSTALADO EM REDE DE ALIMENTAÇÃO PARA HIDRANTE - FORNECIMENTO E INSTALAÇÃO. AF_10/2020</t>
  </si>
  <si>
    <t>TUBO DE AÇO PRETO SEM COSTURA, CONEXÃO SOLDADA, DN 32 (1 1/4"), INSTALADO EM REDE DE ALIMENTAÇÃO PARA HIDRANTE - FORNECIMENTO E INSTALAÇÃO. AF_10/2020</t>
  </si>
  <si>
    <t>TUBO DE AÇO PRETO SEM COSTURA, CONEXÃO SOLDADA, DN 50 (2"), INSTALADO EM REDE DE ALIMENTAÇÃO PARA HIDRANTE - FORNECIMENTO E INSTALAÇÃO. AF_10/2020</t>
  </si>
  <si>
    <t>TUBO DE AÇO PRETO SEM COSTURA, CONEXÃO SOLDADA, DN 65 (2 1/2"), INSTALADO EM REDE DE ALIMENTAÇÃO PARA HIDRANTE - FORNECIMENTO E INSTALAÇÃO. AF_10/2020</t>
  </si>
  <si>
    <t>TUBO DE AÇO GALVANIZADO COM COSTURA, CLASSE MÉDIA, DN 32 (1 1/4"), CONEXÃO ROSQUEADA, INSTALADO EM REDE DE ALIMENTAÇÃO PARA HIDRANTE - FORNECIMENTO E INSTALAÇÃO. AF_10/2020</t>
  </si>
  <si>
    <t>TUBO DE AÇO GALVANIZADO COM COSTURA, CLASSE MÉDIA, DN 40 (1 1/2"), CONEXÃO ROSQUEADA, INSTALADO EM REDE DE ALIMENTAÇÃO PARA HIDRANTE - FORNECIMENTO E INSTALAÇÃO. AF_10/2020</t>
  </si>
  <si>
    <t>TUBO DE AÇO GALVANIZADO COM COSTURA, CLASSE MÉDIA, DN 50 (2"), CONEXÃO ROSQUEADA, INSTALADO EM REDE DE ALIMENTAÇÃO PARA HIDRANTE - FORNECIMENTO E INSTALAÇÃO. AF_10/2020</t>
  </si>
  <si>
    <t>TUBO DE AÇO GALVANIZADO COM COSTURA, CLASSE MÉDIA, DN 65 (2 1/2"), CONEXÃO ROSQUEADA, INSTALADO EM REDE DE ALIMENTAÇÃO PARA HIDRANTE - FORNECIMENTO E INSTALAÇÃO. AF_10/2020</t>
  </si>
  <si>
    <t>TUBO DE AÇO GALVANIZADO COM COSTURA, CLASSE MÉDIA, DN 80 (3"), CONEXÃO ROSQUEADA, INSTALADO EM REDE DE ALIMENTAÇÃO PARA HIDRANTE - FORNECIMENTO E INSTALAÇÃO. AF_10/2020</t>
  </si>
  <si>
    <t>TUBO DE AÇO PRETO SEM COSTURA, CONEXÃO SOLDADA, DN 25 (1"), INSTALADO EM REDE DE ALIMENTAÇÃO PARA SPRINKLER - FORNECIMENTO E INSTALAÇÃO. AF_10/2020</t>
  </si>
  <si>
    <t>TUBO DE AÇO PRETO SEM COSTURA, CONEXÃO SOLDADA, DN 32 (1 1/4"), INSTALADO EM REDE DE ALIMENTAÇÃO PARA SPRINKLER - FORNECIMENTO E INSTALAÇÃO. AF_10/2020</t>
  </si>
  <si>
    <t>TUBO DE AÇO PRETO SEM COSTURA, CONEXÃO SOLDADA, DN 40 (1 1/2"), INSTALADO EM REDE DE ALIMENTAÇÃO PARA SPRINKLER - FORNECIMENTO E INSTALAÇÃO. AF_10/2020</t>
  </si>
  <si>
    <t>TUBO DE AÇO PRETO SEM COSTURA, CONEXÃO SOLDADA, DN 50 (2"), INSTALADO EM REDE DE ALIMENTAÇÃO PARA SPRINKLER - FORNECIMENTO E INSTALAÇÃO. AF_10/2020</t>
  </si>
  <si>
    <t>TUBO DE AÇO PRETO SEM COSTURA, CONEXÃO SOLDADA, DN 65 (2 1/2"), INSTALADO EM REDE DE ALIMENTAÇÃO PARA SPRINKLER - FORNECIMENTO E INSTALAÇÃO. AF_10/2020</t>
  </si>
  <si>
    <t>TUBO DE AÇO GALVANIZADO COM COSTURA, CLASSE MÉDIA, CONEXÃO ROSQUEADA, DN 32 (1 1/4"), INSTALADO EM REDE DE ALIMENTAÇÃO PARA SPRINKLER - FORNECIMENTO E INSTALAÇÃO. AF_10/2020</t>
  </si>
  <si>
    <t>TUBO DE AÇO GALVANIZADO COM COSTURA, CLASSE MÉDIA, CONEXÃO ROSQUEADA, DN 40 (1 1/2"), INSTALADO EM REDE DE ALIMENTAÇÃO PARA SPRINKLER - FORNECIMENTO E INSTALAÇÃO. AF_10/2020</t>
  </si>
  <si>
    <t>TUBO DE AÇO GALVANIZADO COM COSTURA, CLASSE MÉDIA, CONEXÃO ROSQUEADA, DN 50 (2"), INSTALADO EM REDE DE ALIMENTAÇÃO PARA SPRINKLER - FORNECIMENTO E INSTALAÇÃO. AF_10/2020</t>
  </si>
  <si>
    <t>TUBO DE AÇO GALVANIZADO COM COSTURA, CLASSE MÉDIA, CONEXÃO ROSQUEADA, DN 65 (2 1/2"), INSTALADO EM REDE DE ALIMENTAÇÃO PARA SPRINKLER - FORNECIMENTO E INSTALAÇÃO. AF_10/2020</t>
  </si>
  <si>
    <t>TUBO DE AÇO GALVANIZADO COM COSTURA, CLASSE MÉDIA, CONEXÃO ROSQUEADA, DN 80 (3"), INSTALADO EM REDE DE ALIMENTAÇÃO PARA SPRINKLER - FORNECIMENTO E INSTALAÇÃO. AF_10/2020</t>
  </si>
  <si>
    <t>TUBO DE AÇO GALVANIZADO COM COSTURA, CLASSE MÉDIA, CONEXÃO ROSQUEADA, DN 15 (1/2"), INSTALADO EM RAMAIS E SUB-RAMAIS DE GÁS - FORNECIMENTO E INSTALAÇÃO. AF_10/2020</t>
  </si>
  <si>
    <t>TUBO DE AÇO GALVANIZADO COM COSTURA, CLASSE MÉDIA, CONEXÃO ROSQUEADA, DN 20 (3/4"), INSTALADO EM RAMAIS E SUB-RAMAIS DE GÁS - FORNECIMENTO E INSTALAÇÃO. AF_10/2020</t>
  </si>
  <si>
    <t>TUBO DE AÇO PRETO SEM COSTURA, CLASSE MÉDIA, CONEXÃO SOLDADA, DN 15 (1/2"), INSTALADO EM RAMAIS E SUB-RAMAIS DE GÁS - FORNECIMENTO E INSTALAÇÃO. AF_10/2020</t>
  </si>
  <si>
    <t>TUBO DE AÇO PRETO SEM COSTURA, CLASSE MÉDIA, CONEXÃO SOLDADA, DN 20 (3/4"), INSTALADO EM RAMAIS E SUB-RAMAIS DE GÁS - FORNECIMENTO E INSTALAÇÃO. AF_10/2020</t>
  </si>
  <si>
    <t>TUBO DE AÇO PRETO SEM COSTURA, CLASSE MÉDIA, CONEXÃO SOLDADA, DN 25 (1"), INSTALADO EM RAMAIS  E SUB-RAMAIS DE GÁS - FORNECIMENTO E INSTALAÇÃO. AF_10/2020</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</si>
  <si>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</si>
  <si>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</si>
  <si>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</si>
  <si>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</si>
  <si>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</si>
  <si>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</si>
  <si>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</si>
  <si>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</si>
  <si>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</si>
  <si>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</si>
  <si>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</si>
  <si>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</si>
  <si>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</si>
  <si>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</si>
  <si>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</si>
  <si>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</si>
  <si>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</si>
  <si>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</si>
  <si>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</si>
  <si>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</si>
  <si>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</si>
  <si>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</si>
  <si>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TUBO, CPVC, SOLDÁVEL, DN 114 MM, INSTALADO EM RESERVAÇÃO DE ÁGUA DE EDIFICAÇÃO QUE POSSUA RESERVATÓRIO DE FIBRA/FIBROCIMENTO  FORNECIMENTO E INSTALAÇÃO. AF_06/2016</t>
  </si>
  <si>
    <t>TUBO DE AÇO PRETO SEM COSTURA, CONEXÃO SOLDADA, DN 40 (1 1/2"), INSTALADO EM REDE DE ALIMENTAÇÃO PARA HIDRANTE - FORNECIMENTO E INSTALAÇÃO. AF_10/2020</t>
  </si>
  <si>
    <t>TUBO, PPR, DN 25, CLASSE PN 20,  INSTALADO EM RAMAL OU SUB-RAMAL DE ÁGUA   FORNECIMENTO E INSTALAÇÃO. AF_08/2022</t>
  </si>
  <si>
    <t>TUBO, PPR, DN 25, CLASSE PN 25 INSTALADO EM RAMAL OU SUB-RAMAL DE ÁGUA   FORNECIMENTO E INSTALAÇÃO. AF_08/2022</t>
  </si>
  <si>
    <t>TUBO, PPR, DN 25, CLASSE PN 20,  INSTALADO EM RAMAL DE DISTRIBUIÇÃO DE ÁGUA   FORNECIMENTO E INSTALAÇÃO. AF_08/2022</t>
  </si>
  <si>
    <t>TUBO, PPR, DN 32, CLASSE PN 12,  INSTALADO EM RAMAL DE DISTRIBUIÇÃO DE ÁGUA   FORNECIMENTO E INSTALAÇÃO. AF_08/2022</t>
  </si>
  <si>
    <t>TUBO, PPR, DN 40, CLASSE PN 12,  INSTALADO EM RAMAL DE DISTRIBUIÇÃO DE ÁGUA   FORNECIMENTO E INSTALAÇÃO. AF_08/2022</t>
  </si>
  <si>
    <t>TUBO, PPR, DN 25, CLASSE PN 25,  INSTALADO EM RAMAL DE DISTRIBUIÇÃO DE ÁGUA   FORNECIMENTO E INSTALAÇÃO. AF_08/2022</t>
  </si>
  <si>
    <t>TUBO, PPR, DN 32, CLASSE PN 25,  INSTALADO EM RAMAL DE DISTRIBUIÇÃO DE ÁGUA   FORNECIMENTO E INSTALAÇÃO. AF_08/2022</t>
  </si>
  <si>
    <t>TUBO, PPR, DN 40, CLASSE PN 25,  INSTALADO EM RAMAL DE DISTRIBUIÇÃO DE ÁGUA   FORNECIMENTO E INSTALAÇÃO. AF_08/2022</t>
  </si>
  <si>
    <t>TUBO, PPR, DN 25, CLASSE PN 20,  INSTALADO EM PRUMADA DE ÁGUA   FORNECIMENTO E INSTALAÇÃO. AF_08/2022</t>
  </si>
  <si>
    <t>TUBO, PPR, DN 32, CLASSE PN 12,  INSTALADO EM PRUMADA DE ÁGUA   FORNECIMENTO E INSTALAÇÃO. AF_08/2022</t>
  </si>
  <si>
    <t>TUBO, PPR, DN 40, CLASSE PN 12,  INSTALADO EM PRUMADA DE ÁGUA   FORNECIMENTO E INSTALAÇÃO. AF_08/2022</t>
  </si>
  <si>
    <t>TUBO, PPR, DN 50, CLASSE PN 12,  INSTALADO EM PRUMADA DE ÁGUA   FORNECIMENTO E INSTALAÇÃO. AF_08/2022</t>
  </si>
  <si>
    <t>TUBO, PPR, DN 63, CLASSE PN 12,  INSTALADO EM PRUMADA DE ÁGUA   FORNECIMENTO E INSTALAÇÃO. AF_08/2022</t>
  </si>
  <si>
    <t>TUBO, PPR, DN 75, CLASSE PN 12,  INSTALADO EM PRUMADA DE ÁGUA   FORNECIMENTO E INSTALAÇÃO. AF_08/2022</t>
  </si>
  <si>
    <t>TUBO, PPR, DN 90, CLASSE PN 12,  INSTALADO EM PRUMADA DE ÁGUA   FORNECIMENTO E INSTALAÇÃO. AF_08/2022</t>
  </si>
  <si>
    <t>TUBO, PPR, DN 110, CLASSE PN 12,  INSTALADO EM PRUMADA DE ÁGUA   FORNECIMENTO E INSTALAÇÃO. AF_08/2022</t>
  </si>
  <si>
    <t>TUBO, PPR, DN 25, CLASSE PN 25,  INSTALADO EM PRUMADA DE ÁGUA   FORNECIMENTO E INSTALAÇÃO. AF_08/2022</t>
  </si>
  <si>
    <t>TUBO, PPR, DN 32, CLASSE PN 25,  INSTALADO EM PRUMADA DE ÁGUA   FORNECIMENTO E INSTALAÇÃO. AF_08/2022</t>
  </si>
  <si>
    <t>TUBO, PPR, DN 40, CLASSE PN 25,  INSTALADO EM PRUMADA DE ÁGUA   FORNECIMENTO E INSTALAÇÃO. AF_08/2022</t>
  </si>
  <si>
    <t>TUBO, PPR, DN 50, CLASSE PN 25,  INSTALADO EM PRUMADA DE ÁGUA   FORNECIMENTO E INSTALAÇÃO. AF_08/2022</t>
  </si>
  <si>
    <t>TUBO, PPR, DN 63, CLASSE PN 25,  INSTALADO EM PRUMADA DE ÁGUA   FORNECIMENTO E INSTALAÇÃO. AF_08/2022</t>
  </si>
  <si>
    <t>TUBO, PPR, DN 75, CLASSE PN 25,  INSTALADO EM PRUMADA DE ÁGUA   FORNECIMENTO E INSTALAÇÃO. AF_08/2022</t>
  </si>
  <si>
    <t>TUBO, PPR, DN 90, CLASSE PN 25,  INSTALADO EM PRUMADA DE ÁGUA   FORNECIMENTO E INSTALAÇÃO. AF_08/2022</t>
  </si>
  <si>
    <t>TUBO, PPR, DN 110, CLASSE PN 25,  INSTALADO EM PRUMADA DE ÁGUA   FORNECIMENTO E INSTALAÇÃO. AF_08/2022</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</si>
  <si>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</si>
  <si>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</si>
  <si>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</si>
  <si>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</si>
  <si>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</si>
  <si>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</si>
  <si>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</si>
  <si>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</si>
  <si>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</si>
  <si>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</si>
  <si>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</si>
  <si>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</si>
  <si>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</si>
  <si>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</si>
  <si>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</si>
  <si>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</si>
  <si>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</si>
  <si>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</si>
  <si>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TUBO, PEX, MONOCAMADA, DN 16, INSTALADO EM RAMAL/SUB-RAMAL OU DISTRIBUIÇÃO DE ÁGUA - FORNECIMENTO E INSTALAÇÃO. AF_02/2023</t>
  </si>
  <si>
    <t>TUBO, PEX, MONOCAMADA, DN 20, INSTALADO EM RAMAL/SUB-RAMAL OU DISTRIBUIÇÃO DE ÁGUA - FORNECIMENTO E INSTALAÇÃO. AF_02/2023</t>
  </si>
  <si>
    <t>TUBO, PEX, MONOCAMADA, DN 25, INSTALADO EM RAMAL/SUB-RAMAL OU DISTRIBUIÇÃO DE ÁGUA - FORNECIMENTO E INSTALAÇÃO. AF_02/2023</t>
  </si>
  <si>
    <t>TUBO, PEX, MONOCAMADA, DN 32, INSTALADO EM RAMAL/SUB-RAMAL OU DISTRIBUIÇÃO DE ÁGUA - FORNECIMENTO E INSTALAÇÃO. AF_02/2023</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</si>
  <si>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</si>
  <si>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</si>
  <si>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</si>
  <si>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</si>
  <si>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</si>
  <si>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</si>
  <si>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</si>
  <si>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</si>
  <si>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DE GÁS COMBUSTÍVEL - FORNECIMENTO E INSTALAÇÃO. AF_04/2022</t>
  </si>
  <si>
    <t>TUBO EM COBRE RÍGIDO, DN 28 MM, CLASSE A, SEM ISOLAMENTO, INSTALADO EM PRUMADA DE GÁS COMBUSTÍVEL - FORNECIMENTO E INSTALAÇÃO. AF_04/2022</t>
  </si>
  <si>
    <t>TUBO EM COBRE RÍGIDO, DN 35 MM, CLASSE A, SEM ISOLAMENTO, INSTALADO EM PRUMADA DE GÁS COMBUSTÍVEL - FORNECIMENTO E INSTALAÇÃO. AF_04/2022</t>
  </si>
  <si>
    <t>TUBO EM COBRE RÍGIDO, DN 42 MM, CLASSE A, SEM ISOLAMENTO, INSTALADO EM PRUMADA DE GÁS COMBUSTÍVEL - FORNECIMENTO E INSTALAÇÃO. AF_04/2022</t>
  </si>
  <si>
    <t>TUBO EM COBRE RÍGIDO, DN 54 MM, CLASSE A, SEM ISOLAMENTO, INSTALADO EM PRUMADA DE GÁS COMBUSTÍVEL - FORNECIMENTO E INSTALAÇÃO. AF_04/2022</t>
  </si>
  <si>
    <t>TUBO EM COBRE RÍGIDO, DN 66 MM, CLASSE A, SEM ISOLAMENTO, INSTALADO EM PRUMADA DE GÁS COMBUSTÍVEL - FORNECIMENTO E INSTALAÇÃO. AF_04/2022</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</si>
  <si>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</si>
  <si>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</si>
  <si>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</si>
  <si>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</si>
  <si>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</si>
  <si>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</si>
  <si>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</si>
  <si>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</si>
  <si>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</si>
  <si>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</si>
  <si>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</si>
  <si>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</si>
  <si>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AF_10/2020</t>
  </si>
  <si>
    <t>TUBO DE AÇO GALVANIZADO COM COSTURA, CLASSE MÉDIA, CONEXÃO ROSQUEADA, DN 25 (1"), INSTALADO EM REDE DE ALIMENTAÇÃO PARA SPRINKLER - FORNECIMENTO E INSTALAÇÃO. AF_10/2020</t>
  </si>
  <si>
    <t>TUBO DE AÇO GALVANIZADO COM COSTURA, CLASSE MÉDIA, CONEXÃO ROSQUEADA, DN 25 (1"), INSTALADO EM RAMAIS  E SUB-RAMAIS DE GÁS - FORNECIMENTO E INSTALAÇÃO. AF_10/2020</t>
  </si>
  <si>
    <t>KIT CAVALETE PARA GÁS - SEM MEDIDOR OU REGULADOR - ENTRADA INDIVIDUAL PRINCIPAL, EM AÇO GALVANIZADO DN 15 E 25 MM (1/2" E 1") - FORNECIMENTO E INSTALAÇÃO. AF_01/2020</t>
  </si>
  <si>
    <t>TUBO, PEX, MULTICAMADA, DN 16, INSTALADO EM IMPLANTAÇÃO DE INSTALAÇÕES DE GÁS - FORNECIMENTO E INSTALAÇÃO. AF_01/2020</t>
  </si>
  <si>
    <t>TUBO, PEX, MULTICAMADA, DN 20, INSTALADO EM IMPLANTAÇÃO DE INSTALAÇÕES DE GÁS - FORNECIMENTO E INSTALAÇÃO. AF_01/2020</t>
  </si>
  <si>
    <t>TUBO, PEX, MULTICAMADA, DN 26, INSTALADO EM IMPLANTAÇÃO DE INSTALAÇÕES DE GÁS - FORNECIMENTO E INSTALAÇÃO. AF_01/2020</t>
  </si>
  <si>
    <t>TUBO, PEX, MULTICAMADA, DN 32, INSTALADO EM IMPLANTAÇÃO DE INSTALAÇÕES DE GÁS - FORNECIMENTO E INSTALAÇÃO. AF_01/2020</t>
  </si>
  <si>
    <t>TUBO, PEX, MULTICAMADA, COM TUBO LUVA, DN 16, INSTALADO EM IMPLANTAÇÃO DE INSTALAÇÕES DE GÁS - FORNECIMENTO E INSTALAÇÃO. AF_01/2020</t>
  </si>
  <si>
    <t>TUBO, PEX, MULTICAMADA, COM TUBO LUVA, DN 20, INSTALADO EM IMPLANTAÇÃO DE INSTALAÇÕES DE GÁS - FORNECIMENTO E INSTALAÇÃO. AF_01/2020</t>
  </si>
  <si>
    <t>TUBO, PEX, MULTICAMADA, COM TUBO LUVA, DN 26, INSTALADO EM IMPLANTAÇÃO DE INSTALAÇÕES DE GÁS - FORNECIMENTO E INSTALAÇÃO. AF_01/2020</t>
  </si>
  <si>
    <t>TUBO, PEX, MULTICAMADA, COM TUBO LUVA, DN 32, INSTALADO EM IMPLANTAÇÃO DE INSTALAÇÕES DE GÁS - FORNECIMENTO E INSTALAÇÃO. AF_01/2020</t>
  </si>
  <si>
    <t>TUBO, PEX, MULTICAMADA, DN 16, INSTALADO EM RAMAL INTERNO DE INSTALAÇÕES DE GÁS - FORNECIMENTO E INSTALAÇÃO. AF_01/2020</t>
  </si>
  <si>
    <t>TUBO, PEX, MULTICAMADA, DN 20, INSTALADO EM RAMAL INTERNO DE INSTALAÇÕES DE GÁS - FORNECIMENTO E INSTALAÇÃO. AF_01/2020</t>
  </si>
  <si>
    <t>TUBO, PEX, MULTICAMADA, DN 26, INSTALADO EM RAMAL INTERNO DE INSTALAÇÕES DE GÁS - FORNECIMENTO E INSTALAÇÃO. AF_01/2020</t>
  </si>
  <si>
    <t>TUBO, PEX, MULTICAMADA, DN 32, INSTALADO EM RAMAL INTERNO DE INSTALAÇÕES DE GÁS - FORNECIMENTO E INSTALAÇÃO. AF_01/2020</t>
  </si>
  <si>
    <t>TUBO, PEX, MULTICAMADA, COM TUBO LUVA, DN 16, INSTALADO EM RAMAL INTERNO DE INSTALAÇÕES DE GÁS - FORNECIMENTO E INSTALAÇÃO. AF_01/2020</t>
  </si>
  <si>
    <t>TUBO, PEX, MULTICAMADA, COM TUBO LUVA, DN 20, INSTALADO EM RAMAL INTERNO DE INSTALAÇÕES DE GÁS - FORNECIMENTO E INSTALAÇÃO. AF_01/2020</t>
  </si>
  <si>
    <t>TUBO, PEX, MULTICAMADA, COM TUBO LUVA, DN 26, INSTALADO EM RAMAL INTERNO DE INSTALAÇÕES DE GÁS - FORNECIMENTO E INSTALAÇÃO. AF_01/2020</t>
  </si>
  <si>
    <t>TUBO, PEX, MULTICAMADA, COM TUBO LUVA, DN 32, INSTALADO EM RAMAL INTERNO DE INSTALAÇÕES DE GÁS - FORNECIMENTO E INSTALAÇÃO. AF_01/2020</t>
  </si>
  <si>
    <t>TUBO DE AÇO GALVANIZADO COM COSTURA, CLASSE MÉDIA, DN 100 (4"), CONEXÃO ROSQUEADA, INSTALADO EM PRUMADAS - FORNECIMENTO E INSTALAÇÃO. AF_10/2020</t>
  </si>
  <si>
    <t>UNIÃO, EM FERRO GALVANIZADO, 4", CONEXÃO ROSQUEADA, INSTALADO EM PRUMADAS - FORNECIMENTO E INSTALAÇÃO. AF_10/2020</t>
  </si>
  <si>
    <t>LUVA, EM FERRO GALVANIZADO, 4", CONEXÃO ROSQUEADA, INSTALADO EM PRUMADAS - FORNECIMENTO E INSTALAÇÃO. AF_10/2020</t>
  </si>
  <si>
    <t>LUVA DE REDUÇÃO, EM FERRO GALVANIZADO, 4" X 2 1/2", CONEXÃO ROSQUEADA, INSTALADO EM PRUMADAS - FORNECIMENTO E INSTALAÇÃO. AF_10/2020</t>
  </si>
  <si>
    <t>LUVA DE REDUÇÃO, EM FERRO GALVANIZADO, 4" X 2", CONEXÃO ROSQUEADA, INSTALADO EM PRUMADAS - FORNECIMENTO E INSTALAÇÃO. AF_10/2020</t>
  </si>
  <si>
    <t>LUVA DE REDUÇÃO, EM FERRO GALVANIZADO, 4" X 3", CONEXÃO ROSQUEADA, INSTALADO EM PRUMADAS - FORNECIMENTO E INSTALAÇÃO. AF_10/2020</t>
  </si>
  <si>
    <t>NIPLE, EM FERRO GALVANIZADO, 4", CONEXÃO ROSQUEADA, INSTALADO EM PRUMADAS - FORNECIMENTO E INSTALAÇÃO. AF_10/2020</t>
  </si>
  <si>
    <t>JOELHO 90°, EM FERRO GALVANIZADO, 4", CONEXÃO ROSQUEADA, INSTALADO EM PRUMADAS - FORNECIMENTO E INSTALAÇÃO. AF_10/2020</t>
  </si>
  <si>
    <t>TÊ, EM FERRO GALVANIZADO, 4", CONEXÃO ROSQUEADA, INSTALADO EM PRUMADAS - FORNECIMENTO E INSTALAÇÃO. AF_10/2020</t>
  </si>
  <si>
    <t>TUBO DE AÇO GALVANIZADO COM COSTURA, CLASSE MÉDIA, DN 100 (4"), CONEXÃO ROSQUEADA, INSTALADO EM REDE DE ALIMENTAÇÃO PARA HIDRANTE - FORNECIMENTO E INSTALAÇÃO. AF_10/2020</t>
  </si>
  <si>
    <t>UNIÃO, EM FERRO GALVANIZADO, 4", CONEXÃO ROSQUEADA, INSTALADO EM REDE DE ALIMENTAÇÃO PARA HIDRANTE - FORNECIMENTO E INSTALAÇÃO. AF_10/2020</t>
  </si>
  <si>
    <t>LUVA, EM FERRO GALVANIZADO, 4", CONEXÃO ROSQUEADA, INSTALADO EM REDE DE ALIMENTAÇÃO PARA HIDRANTE - FORNECIMENTO E INSTALAÇÃO. AF_10/2020</t>
  </si>
  <si>
    <t>LUVA DE REDUÇÃO, EM FERRO GALVANIZADO, 4" X 2 1/2", CONEXÃO ROSQUEADA, INSTALADO EM REDE DE ALIMENTAÇÃO PARA HIDRANTE - FORNECIMENTO E INSTALAÇÃO. AF_10/2020</t>
  </si>
  <si>
    <t>LUVA DE REDUÇÃO, EM FERRO GALVANIZADO, 4" X 2", CONEXÃO ROSQUEADA, INSTALADO EM REDE DE ALIMENTAÇÃO PARA HIDRANTE - FORNECIMENTO E INSTALAÇÃO. AF_10/2020</t>
  </si>
  <si>
    <t>LUVA DE REDUÇÃO, EM FERRO GALVANIZADO, 4" X 3", CONEXÃO ROSQUEADA, INSTALADO EM REDE DE ALIMENTAÇÃO PARA HIDRANTE - FORNECIMENTO E INSTALAÇÃO. AF_10/2020</t>
  </si>
  <si>
    <t>NIPLE, EM FERRO GALVANIZADO, 4", CONEXÃO ROSQUEADA, INSTALADO EM REDE DE ALIMENTAÇÃO PARA HIDRANTE - FORNECIMENTO E INSTALAÇÃO. AF_10/2020</t>
  </si>
  <si>
    <t>JOELHO 90°, EM FERRO GALVANIZADO, 4", CONEXÃO ROSQUEADA, INSTALADO EM REDE DE ALIMENTAÇÃO PARA HIDRANTE - FORNECIMENTO E INSTALAÇÃO. AF_10/2020</t>
  </si>
  <si>
    <t>TÊ, EM FERRO GALVANIZADO, 4", CONEXÃO ROSQUEADA, INSTALADO EM REDE DE ALIMENTAÇÃO PARA HIDRANTE - FORNECIMENTO E INSTALAÇÃO. AF_10/2020</t>
  </si>
  <si>
    <t>TUBO EM COBRE RÍGIDO, DN 15 MM, CLASSE E, SEM ISOLAMENTO, INSTALADO EM RAMAL E SUB-RAMAL DE GÁS COMBUSTÍVEL - FORNECIMENTO E INSTALAÇÃO. AF_04/2022</t>
  </si>
  <si>
    <t>TUBO EM COBRE RÍGIDO, DN 22 MM, CLASSE E, SEM ISOLAMENTO, INSTALADO EM RAMAL E SUB-RAMAL DE GÁS COMBUSTÍVEL - FORNECIMENTO E INSTALAÇÃO. AF_04/2022</t>
  </si>
  <si>
    <t>TUBO EM COBRE RÍGIDO, DN 28 MM, CLASSE E, SEM ISOLAMENTO, INSTALADO EM RAMAL E SUB-RAMAL DE GÁS COMBUSTÍVEL - FORNECIMENTO E INSTALAÇÃO. AF_04/2022</t>
  </si>
  <si>
    <t>TUBO EM COBRE RÍGIDO, DN 15 MM, CLASSE A, SEM ISOLAMENTO, INSTALADO EM RAMAL E SUB-RAMAL DE GÁS MEDICINAL - FORNECIMENTO E INSTALAÇÃO. AF_04/2022</t>
  </si>
  <si>
    <t>TUBO EM COBRE RÍGIDO, DN 22 MM, CLASSE A, SEM ISOLAMENTO, INSTALADO EM RAMAL E SUB-RAMAL DE GÁS MEDICINAL - FORNECIMENTO E INSTALAÇÃO. AF_04/2022</t>
  </si>
  <si>
    <t>TUBO EM COBRE RÍGIDO, DN 28 MM, CLASSE A, SEM ISOLAMENTO, INSTALADO EM RAMAL E SUB-RAMAL DE GÁS MEDICINAL - FORNECIMENTO E INSTALAÇÃO. AF_04/2022</t>
  </si>
  <si>
    <t>TUBO EM COBRE RÍGIDO, DN 15 MM, CLASSE E, SEM ISOLAMENTO, INSTALADO EM RAMAL E SUB-RAMAL DE AQUECIMENTO SOLAR - FORNECIMENTO E INSTALAÇÃO. AF_04/2022</t>
  </si>
  <si>
    <t>TUBO EM COBRE RÍGIDO, DN 22 MM, CLASSE E, SEM ISOLAMENTO, INSTALADO EM RAMAL E SUB-RAMAL DE AQUECIMENTO SOLAR - FORNECIMENTO E INSTALAÇÃO. AF_04/2022</t>
  </si>
  <si>
    <t>TUBO EM COBRE RÍGIDO, DN 28 MM, CLASSE E, SEM ISOLAMENTO, INSTALADO EM RAMAL E SUB-RAMAL DE AQUECIMENTO SOLAR - FORNECIMENTO E INSTALAÇÃO. AF_04/2022</t>
  </si>
  <si>
    <t>TUBO EM COBRE RÍGIDO, DN 15 MM, CLASSE E, COM ISOLAMENTO, INSTALADO EM RAMAL E SUB-RAMAL DE AQUECIMENTO SOLAR - FORNECIMENTO E INSTALAÇÃO. AF_04/2022</t>
  </si>
  <si>
    <t>TUBO EM COBRE RÍGIDO, DN 22 MM, CLASSE E, COM ISOLAMENTO, INSTALADO EM RAMAL E SUB-RAMAL DE AQUECIMENTO SOLAR - FORNECIMENTO E INSTALAÇÃO. AF_04/2022</t>
  </si>
  <si>
    <t>TUBO EM COBRE RÍGIDO, DN 28 MM, CLASSE E, COM ISOLAMENTO, INSTALADO EM RAMAL E SUB-RAMAL DE AQUECIMENTO SOLAR - FORNECIMENTO E INSTALAÇÃO. AF_04/2022</t>
  </si>
  <si>
    <t>TUBO, PVC, SOLDÁVEL, DN 40MM, INSTALADO EM RAMAL DE DISTRIBUIÇÃO DE ÁGUA - FORNECIMENTO E INSTALAÇÃO. AF_06/2022</t>
  </si>
  <si>
    <t>TUBO, PVC, SOLDÁVEL, DN 50MM, INSTALADO EM RAMAL DE DISTRIBUIÇÃO DE ÁGUA - FORNECIMENTO E INSTALAÇÃO. AF_06/2022</t>
  </si>
  <si>
    <t>TUBO, CPVC, SOLDÁVEL, DN 42MM, INSTALADO EM RAMAL DE DISTRIBUIÇÃO DE ÁGUA - FORNECIMENTO E INSTALAÇÃO. AF_06/2022</t>
  </si>
  <si>
    <t>TUBO PVC, SÉRIE R, ÁGUA PLUVIAL, DN 150 MM, FORNECIDO E INSTALADO EM RAMAL DE ENCAMINHAMENTO. AF_06/2022</t>
  </si>
  <si>
    <t>TUBO, PPR, DN 20, CLASSE PN20, INSTALADO EM RAMAL OU SUB-RAMAL DE ÁGUA - FORNECIMENTO E INSTALAÇÃO. AF_08/2022</t>
  </si>
  <si>
    <t>TUBO, PPR, DN 20, CLASSE PN25, INSTALADO EM RAMAL OU SUB-RAMAL DE ÁGUA - FORNECIMENTO E INSTALAÇÃO. AF_08/2022</t>
  </si>
  <si>
    <t>TUBO, PVC, SOLDÁVEL, DN 20 MM, INSTALADO EM DRENO DE AR CONDICIONADO - FORNECIMENTO E INSTALAÇÃO. AF_08/2022</t>
  </si>
  <si>
    <t>TUBO, PVC, SOLDÁVEL, DN 32 MM, INSTALADO EM DRENO DE AR CONDICIONADO - FORNECIMENTO E INSTALAÇÃO. AF_08/2022</t>
  </si>
  <si>
    <t>JOELHO 90 GRAUS, PVC, SOLDÁVEL, DN 20MM, INSTALADO EM RAMAL OU SUB-RAMAL DE ÁGUA - FORNECIMENTO E INSTALAÇÃO. AF_06/2022</t>
  </si>
  <si>
    <t>JOELHO 45 GRAUS, PVC, SOLDÁVEL, DN 20MM, INSTALADO EM RAMAL OU SUB-RAMAL DE ÁGUA - FORNECIMENTO E INSTALAÇÃO. AF_06/2022</t>
  </si>
  <si>
    <t>CURVA 90 GRAUS, PVC, SOLDÁVEL, DN 20MM, INSTALADO EM RAMAL OU SUB-RAMAL DE ÁGUA - FORNECIMENTO E INSTALAÇÃO. AF_06/2022</t>
  </si>
  <si>
    <t>CURVA 45 GRAUS, PVC, SOLDÁVEL, DN 20MM, INSTALADO EM RAMAL OU SUB-RAMAL DE ÁGUA - FORNECIMENTO E INSTALAÇÃO. AF_06/2022</t>
  </si>
  <si>
    <t>JOELHO 90 GRAUS, PVC, SOLDÁVEL, DN 25MM, INSTALADO EM RAMAL OU SUB-RAMAL DE ÁGUA - FORNECIMENTO E INSTALAÇÃO. AF_06/2022</t>
  </si>
  <si>
    <t>JOELHO 45 GRAUS, PVC, SOLDÁVEL, DN 25MM, INSTALADO EM RAMAL OU SUB-RAMAL DE ÁGUA - FORNECIMENTO E INSTALAÇÃO. AF_06/2022</t>
  </si>
  <si>
    <t>CURVA 90 GRAUS, PVC, SOLDÁVEL, DN 25MM, INSTALADO EM RAMAL OU SUB-RAMAL DE ÁGUA - FORNECIMENTO E INSTALAÇÃO. AF_06/2022</t>
  </si>
  <si>
    <t>CURVA 45 GRAUS, PVC, SOLDÁVEL, DN 25MM, INSTALADO EM RAMAL OU SUB-RAMAL DE ÁGUA - FORNECIMENTO E INSTALAÇÃO. AF_06/2022</t>
  </si>
  <si>
    <t>JOELHO 90 GRAUS COM BUCHA DE LATÃO, PVC, SOLDÁVEL, DN 25MM, X 3/4  INSTALADO EM RAMAL OU SUB-RAMAL DE ÁGUA - FORNECIMENTO E INSTALAÇÃO. AF_06/2022</t>
  </si>
  <si>
    <t>JOELHO 90 GRAUS, PVC, SOLDÁVEL, DN 32MM, INSTALADO EM RAMAL OU SUB-RAMAL DE ÁGUA - FORNECIMENTO E INSTALAÇÃO. AF_06/2022</t>
  </si>
  <si>
    <t>JOELHO 45 GRAUS, PVC, SOLDÁVEL, DN 32MM, INSTALADO EM RAMAL OU SUB-RAMAL DE ÁGUA - FORNECIMENTO E INSTALAÇÃO. AF_06/2022</t>
  </si>
  <si>
    <t>CURVA 90 GRAUS, PVC, SOLDÁVEL, DN 32MM, INSTALADO EM RAMAL OU SUB-RAMAL DE ÁGUA - FORNECIMENTO E INSTALAÇÃO. AF_06/2022</t>
  </si>
  <si>
    <t>CURVA 45 GRAUS, PVC, SOLDÁVEL, DN 32MM, INSTALADO EM RAMAL OU SUB-RAMAL DE ÁGUA - FORNECIMENTO E INSTALAÇÃO. AF_06/2022</t>
  </si>
  <si>
    <t>LUVA, PVC, SOLDÁVEL, DN 20MM, INSTALADO EM RAMAL OU SUB-RAMAL DE ÁGUA - FORNECIMENTO E INSTALAÇÃO. AF_06/2022</t>
  </si>
  <si>
    <t>LUVA DE CORRER, PVC, SOLDÁVEL, DN 20MM, INSTALADO EM RAMAL OU SUB-RAMAL DE ÁGUA - FORNECIMENTO E INSTALAÇÃO. AF_06/2022</t>
  </si>
  <si>
    <t>LUVA DE REDUÇÃO, PVC, SOLDÁVEL, DN 25MM X 20MM, INSTALADO EM RAMAL OU SUB-RAMAL DE ÁGUA - FORNECIMENTO E INSTALAÇÃO. AF_06/2022</t>
  </si>
  <si>
    <t>LUVA COM BUCHA DE LATÃO, PVC, SOLDÁVEL, DN 20MM X 1/2", INSTALADO EM RAMAL OU SUB-RAMAL DE ÁGUA - FORNECIMENTO E INSTALAÇÃO. AF_06/2022</t>
  </si>
  <si>
    <t>UNIÃO, PVC, SOLDÁVEL, DN 20MM, INSTALADO EM RAMAL OU SUB-RAMAL DE ÁGUA - FORNECIMENTO E INSTALAÇÃO. AF_06/2022</t>
  </si>
  <si>
    <t>ADAPTADOR CURTO COM BOLSA E ROSCA PARA REGISTRO, PVC, SOLDÁVEL, DN 20MM X 1/2 , INSTALADO EM RAMAL OU SUB-RAMAL DE ÁGUA - FORNECIMENTO E INSTALAÇÃO. AF_06/2022</t>
  </si>
  <si>
    <t>CURVA DE TRANSPOSIÇÃO, PVC, SOLDÁVEL, DN 20MM, INSTALADO EM RAMAL OU SUB-RAMAL DE ÁGUA - FORNECIMENTO E INSTALAÇÃO. AF_06/2022</t>
  </si>
  <si>
    <t>LUVA, PVC, SOLDÁVEL, DN 25MM, INSTALADO EM RAMAL OU SUB-RAMAL DE ÁGUA - FORNECIMENTO E INSTALAÇÃO. AF_06/2022</t>
  </si>
  <si>
    <t>LUVA DE CORRER, PVC, SOLDÁVEL, DN 25MM, INSTALADO EM RAMAL OU SUB-RAMAL DE ÁGUA - FORNECIMENTO E INSTALAÇÃO. AF_12/2014</t>
  </si>
  <si>
    <t>LUVA DE REDUÇÃO, PVC, SOLDÁVEL, DN 32MM X 25MM, INSTALADO EM RAMAL OU SUB-RAMAL DE ÁGUA - FORNECIMENTO E INSTALAÇÃO. AF_06/2022</t>
  </si>
  <si>
    <t>LUVA COM BUCHA DE LATÃO, PVC, SOLDÁVEL, DN 25MM X 3/4 , INSTALADO EM RAMAL OU SUB-RAMAL DE ÁGUA - FORNECIMENTO E INSTALAÇÃO. AF_06/2022</t>
  </si>
  <si>
    <t>UNIÃO, PVC, SOLDÁVEL, DN 25MM, INSTALADO EM RAMAL OU SUB-RAMAL DE ÁGUA - FORNECIMENTO E INSTALAÇÃO. AF_06/2022</t>
  </si>
  <si>
    <t>ADAPTADOR CURTO COM BOLSA E ROSCA PARA REGISTRO, PVC, SOLDÁVEL, DN 25MM X 3/4 , INSTALADO EM RAMAL OU SUB-RAMAL DE ÁGUA - FORNECIMENTO E INSTALAÇÃO. AF_06/2022</t>
  </si>
  <si>
    <t>CURVA DE TRANSPOSIÇÃO, PVC, SOLDÁVEL, DN 25MM, INSTALADO EM RAMAL OU SUB-RAMAL DE ÁGUA   FORNECIMENTO E INSTALAÇÃO. AF_06/2022</t>
  </si>
  <si>
    <t>LUVA SOLDÁVEL E COM ROSCA, PVC, SOLDÁVEL, DN 25MM X 3/4 , INSTALADO EM RAMAL OU SUB-RAMAL DE ÁGUA - FORNECIMENTO E INSTALAÇÃO. AF_06/2022</t>
  </si>
  <si>
    <t>LUVA, PVC, SOLDÁVEL, DN 32MM, INSTALADO EM RAMAL OU SUB-RAMAL DE ÁGUA - FORNECIMENTO E INSTALAÇÃO. AF_06/2022</t>
  </si>
  <si>
    <t>LUVA DE CORRER, PVC, SOLDÁVEL, DN 32MM, INSTALADO EM RAMAL OU SUB-RAMAL DE ÁGUA   FORNECIMENTO E INSTALAÇÃO. AF_06/2022</t>
  </si>
  <si>
    <t>LUVA SOLDÁVEL E COM ROSCA, PVC, SOLDÁVEL, DN 32MM X 1 , INSTALADO EM RAMAL OU SUB-RAMAL DE ÁGUA - FORNECIMENTO E INSTALAÇÃO. AF_06/2022</t>
  </si>
  <si>
    <t>UNIÃO, PVC, SOLDÁVEL, DN 32MM, INSTALADO EM RAMAL OU SUB-RAMAL DE ÁGUA - FORNECIMENTO E INSTALAÇÃO. AF_06/2022</t>
  </si>
  <si>
    <t>ADAPTADOR CURTO COM BOLSA E ROSCA PARA REGISTRO, PVC, SOLDÁVEL, DN 32MM X 1 , INSTALADO EM RAMAL OU SUB-RAMAL DE ÁGUA - FORNECIMENTO E INSTALAÇÃO. AF_06/2022</t>
  </si>
  <si>
    <t>CURVA DE TRANSPOSIÇÃO, PVC, SOLDÁVEL, DN 32MM, INSTALADO EM RAMAL OU SUB-RAMAL DE ÁGUA   FORNECIMENTO E INSTALAÇÃO. AF_06/2022</t>
  </si>
  <si>
    <t>TE, PVC, SOLDÁVEL, DN 20MM, INSTALADO EM RAMAL OU SUB-RAMAL DE ÁGUA - FORNECIMENTO E INSTALAÇÃO. AF_06/2022</t>
  </si>
  <si>
    <t>TÊ COM BUCHA DE LATÃO NA BOLSA CENTRAL, PVC, SOLDÁVEL, DN 20MM X 1/2 , INSTALADO EM RAMAL OU SUB-RAMAL DE ÁGUA - FORNECIMENTO E INSTALAÇÃO. AF_06/2022</t>
  </si>
  <si>
    <t>TE, PVC, SOLDÁVEL, DN 25MM, INSTALADO EM RAMAL OU SUB-RAMAL DE ÁGUA - FORNECIMENTO E INSTALAÇÃO. AF_06/2022</t>
  </si>
  <si>
    <t>TÊ COM BUCHA DE LATÃO NA BOLSA CENTRAL, PVC, SOLDÁVEL, DN 25MM X 1/2 , INSTALADO EM RAMAL OU SUB-RAMAL DE ÁGUA - FORNECIMENTO E INSTALAÇÃO. AF_06/2022</t>
  </si>
  <si>
    <t>TÊ DE REDUÇÃO, PVC, SOLDÁVEL, DN 25MM X 20MM, INSTALADO EM RAMAL OU SUB-RAMAL DE ÁGUA - FORNECIMENTO E INSTALAÇÃO. AF_06/2022</t>
  </si>
  <si>
    <t>TE, PVC, SOLDÁVEL, DN 32MM, INSTALADO EM RAMAL OU SUB-RAMAL DE ÁGUA - FORNECIMENTO E INSTALAÇÃO. AF_06/2022</t>
  </si>
  <si>
    <t>TÊ COM BUCHA DE LATÃO NA BOLSA CENTRAL, PVC, SOLDÁVEL, DN 32MM X 3/4 , INSTALADO EM RAMAL OU SUB-RAMAL DE ÁGUA - FORNECIMENTO E INSTALAÇÃO. AF_06/2022</t>
  </si>
  <si>
    <t>TÊ DE REDUÇÃO, PVC, SOLDÁVEL, DN 32MM X 25MM, INSTALADO EM RAMAL OU SUB-RAMAL DE ÁGUA - FORNECIMENTO E INSTALAÇÃO. AF_06/2022</t>
  </si>
  <si>
    <t>JOELHO 90 GRAUS, PVC, SOLDÁVEL, DN 20MM, INSTALADO EM RAMAL DE DISTRIBUIÇÃO DE ÁGUA - FORNECIMENTO E INSTALAÇÃO. AF_06/2022</t>
  </si>
  <si>
    <t>JOELHO 45 GRAUS, PVC, SOLDÁVEL, DN 20MM, INSTALADO EM RAMAL DE DISTRIBUIÇÃO DE ÁGUA - FORNECIMENTO E INSTALAÇÃO. AF_06/2022</t>
  </si>
  <si>
    <t>CURVA 90 GRAUS, PVC, SOLDÁVEL, DN 20MM, INSTALADO EM RAMAL DE DISTRIBUIÇÃO DE ÁGUA - FORNECIMENTO E INSTALAÇÃO. AF_06/2022</t>
  </si>
  <si>
    <t>CURVA 45 GRAUS, PVC, SOLDÁVEL, DN 20MM, INSTALADO EM RAMAL DE DISTRIBUIÇÃO DE ÁGUA - FORNECIMENTO E INSTALAÇÃO. AF_06/2022</t>
  </si>
  <si>
    <t>JOELHO 90 GRAUS, PVC, SOLDÁVEL, DN 25MM, INSTALADO EM RAMAL DE DISTRIBUIÇÃO DE ÁGUA - FORNECIMENTO E INSTALAÇÃO. AF_06/2022</t>
  </si>
  <si>
    <t>JOELHO 45 GRAUS, PVC, SOLDÁVEL, DN 25MM, INSTALADO EM RAMAL DE DISTRIBUIÇÃO DE ÁGUA - FORNECIMENTO E INSTALAÇÃO. AF_06/2022</t>
  </si>
  <si>
    <t>CURVA 90 GRAUS, PVC, SOLDÁVEL, DN 25MM, INSTALADO EM RAMAL DE DISTRIBUIÇÃO DE ÁGUA - FORNECIMENTO E INSTALAÇÃO. AF_06/2022</t>
  </si>
  <si>
    <t>CURVA 45 GRAUS, PVC, SOLDÁVEL, DN 25MM, INSTALADO EM RAMAL DE DISTRIBUIÇÃO DE ÁGUA - FORNECIMENTO E INSTALAÇÃO. AF_06/2022</t>
  </si>
  <si>
    <t>JOELHO 90 GRAUS, PVC, SOLDÁVEL, DN 25MM, X 3/4  INSTALADO EM RAMAL DE DISTRIBUIÇÃO DE ÁGUA - FORNECIMENTO E INSTALAÇÃO. AF_06/2022</t>
  </si>
  <si>
    <t>JOELHO 90 GRAUS, PVC, SOLDÁVEL, DN 32MM, INSTALADO EM RAMAL DE DISTRIBUIÇÃO DE ÁGUA - FORNECIMENTO E INSTALAÇÃO. AF_06/2022</t>
  </si>
  <si>
    <t>JOELHO 45 GRAUS, PVC, SOLDÁVEL, DN 32MM, INSTALADO EM RAMAL DE DISTRIBUIÇÃO DE ÁGUA - FORNECIMENTO E INSTALAÇÃO. AF_06/2022</t>
  </si>
  <si>
    <t>CURVA 90 GRAUS, PVC, SOLDÁVEL, DN 32MM, INSTALADO EM RAMAL DE DISTRIBUIÇÃO DE ÁGUA - FORNECIMENTO E INSTALAÇÃO. AF_06/2022</t>
  </si>
  <si>
    <t>CURVA 45 GRAUS, PVC, SOLDÁVEL, DN 32MM, INSTALADO EM RAMAL DE DISTRIBUIÇÃO DE ÁGUA - FORNECIMENTO E INSTALAÇÃO. AF_06/2022</t>
  </si>
  <si>
    <t>LUVA, PVC, SOLDÁVEL, DN 20MM, INSTALADO EM RAMAL DE DISTRIBUIÇÃO DE ÁGUA - FORNECIMENTO E INSTALAÇÃO. AF_06/2022</t>
  </si>
  <si>
    <t>LUVA DE CORRER, PVC, SOLDÁVEL, DN 20MM, INSTALADO EM RAMAL DE DISTRIBUIÇÃO DE ÁGUA - FORNECIMENTO E INSTALAÇÃO. AF_06/2022</t>
  </si>
  <si>
    <t>LUVA DE REDUÇÃO, PVC, SOLDÁVEL, DN 25MM X 20MM, INSTALADO EM RAMAL DE DISTRIBUIÇÃO DE ÁGUA - FORNECIMENTO E INSTALAÇÃO. AF_06/2022</t>
  </si>
  <si>
    <t>UNIÃO, PVC, SOLDÁVEL, DN 20MM, INSTALADO EM RAMAL DE DISTRIBUIÇÃO DE ÁGUA - FORNECIMENTO E INSTALAÇÃO. AF_06/2022</t>
  </si>
  <si>
    <t>CURVA DE TRANSPOSIÇÃO, PVC, SOLDÁVEL, DN 20MM, INSTALADO EM RAMAL DE DISTRIBUIÇÃO DE ÁGUA   FORNECIMENTO E INSTALAÇÃO. AF_06/2022</t>
  </si>
  <si>
    <t>LUVA, PVC, SOLDÁVEL, DN 25MM, INSTALADO EM RAMAL DE DISTRIBUIÇÃO DE ÁGUA - FORNECIMENTO E INSTALAÇÃO. AF_06/2022</t>
  </si>
  <si>
    <t>LUVA DE CORRER, PVC, SOLDÁVEL, DN 25MM, INSTALADO EM RAMAL DE DISTRIBUIÇÃO DE ÁGUA - FORNECIMENTO E INSTALAÇÃO. AF_06/2022</t>
  </si>
  <si>
    <t>LUVA DE REDUÇÃO, PVC, SOLDÁVEL, DN 32MM X 25MM, INSTALADO EM RAMAL DE DISTRIBUIÇÃO DE ÁGUA - FORNECIMENTO E INSTALAÇÃO. AF_06/2022</t>
  </si>
  <si>
    <t>LUVA COM BUCHA DE LATÃO, PVC, SOLDÁVEL, DN 25MM X 3/4 , INSTALADO EM RAMAL DE DISTRIBUIÇÃO DE ÁGUA - FORNECIMENTO E INSTALAÇÃO. AF_06/2022</t>
  </si>
  <si>
    <t>UNIÃO, PVC, SOLDÁVEL, DN 25MM, INSTALADO EM RAMAL DE DISTRIBUIÇÃO DE ÁGUA - FORNECIMENTO E INSTALAÇÃO. AF_06/2022</t>
  </si>
  <si>
    <t>ADAPTADOR CURTO COM BOLSA E ROSCA PARA REGISTRO, PVC, SOLDÁVEL, DN 25MM X 3/4 , INSTALADO EM RAMAL DE DISTRIBUIÇÃO DE ÁGUA - FORNECIMENTO E INSTALAÇÃO. AF_06/2022</t>
  </si>
  <si>
    <t>CURVA DE TRANSPOSIÇÃO, PVC, SOLDÁVEL, DN 25MM, INSTALADO EM RAMAL DE DISTRIBUIÇÃO DE ÁGUA   FORNECIMENTO E INSTALAÇÃO. AF_06/2022</t>
  </si>
  <si>
    <t>LUVA, PVC, SOLDÁVEL, DN 32MM, INSTALADO EM RAMAL DE DISTRIBUIÇÃO DE ÁGUA - FORNECIMENTO E INSTALAÇÃO. AF_06/2022</t>
  </si>
  <si>
    <t>LUVA DE CORRER, PVC, SOLDÁVEL, DN 32MM, INSTALADO EM RAMAL DE DISTRIBUIÇÃO DE ÁGUA   FORNECIMENTO E INSTALAÇÃO. AF_06/2022</t>
  </si>
  <si>
    <t>LUVA DE REDUÇÃO, PVC, SOLDÁVEL, DN 40MM X 32MM, INSTALADO EM RAMAL DE DISTRIBUIÇÃO DE ÁGUA - FORNECIMENTO E INSTALAÇÃO. AF_06/2022</t>
  </si>
  <si>
    <t>LUVA SOLDÁVEL E COM ROSCA, PVC, SOLDÁVEL, DN 32MM X 1 , INSTALADO EM RAMAL DE DISTRIBUIÇÃO DE ÁGUA - FORNECIMENTO E INSTALAÇÃO. AF_06/2022</t>
  </si>
  <si>
    <t>UNIÃO, PVC, SOLDÁVEL, DN 32MM, INSTALADO EM RAMAL DE DISTRIBUIÇÃO DE ÁGUA - FORNECIMENTO E INSTALAÇÃO. AF_06/2022</t>
  </si>
  <si>
    <t>ADAPTADOR CURTO COM BOLSA E ROSCA PARA REGISTRO, PVC, SOLDÁVEL, DN 32MM X 1 , INSTALADO EM RAMAL DE DISTRIBUIÇÃO DE ÁGUA - FORNECIMENTO E INSTALAÇÃO. AF_06/2022</t>
  </si>
  <si>
    <t>CURVA DE TRANSPOSIÇÃO, PVC, SOLDÁVEL, DN 32MM, INSTALADO EM RAMAL DE DISTRIBUIÇÃO DE ÁGUA   FORNECIMENTO E INSTALAÇÃO. AF_06/2022</t>
  </si>
  <si>
    <t>TE, PVC, SOLDÁVEL, DN 20MM, INSTALADO EM RAMAL DE DISTRIBUIÇÃO DE ÁGUA - FORNECIMENTO E INSTALAÇÃO. AF_06/2022</t>
  </si>
  <si>
    <t>TÊ SOLDÁVEL E COM ROSCA NA BOLSA CENTRAL, PVC, SOLDÁVEL, DN 20MM X 1/2 , INSTALADO EM RAMAL DE DISTRIBUIÇÃO DE ÁGUA - FORNECIMENTO E INSTALAÇÃO. AF_06/2022</t>
  </si>
  <si>
    <t>TE, PVC, SOLDÁVEL, DN 25MM, INSTALADO EM RAMAL DE DISTRIBUIÇÃO DE ÁGUA - FORNECIMENTO E INSTALAÇÃO. AF_06/2022</t>
  </si>
  <si>
    <t>TÊ DE REDUÇÃO, PVC, SOLDÁVEL, DN 25MM X 20MM, INSTALADO EM RAMAL DE DISTRIBUIÇÃO DE ÁGUA - FORNECIMENTO E INSTALAÇÃO. AF_06/2022</t>
  </si>
  <si>
    <t>TE, PVC, SOLDÁVEL, DN 32MM, INSTALADO EM RAMAL DE DISTRIBUIÇÃO DE ÁGUA - FORNECIMENTO E INSTALAÇÃO. AF_06/2022</t>
  </si>
  <si>
    <t>TÊ COM BUCHA DE LATÃO NA BOLSA CENTRAL, PVC, SOLDÁVEL, DN 32MM X 3/4 , INSTALADO EM RAMAL DE DISTRIBUIÇÃO DE ÁGUA - FORNECIMENTO E INSTALAÇÃO. AF_06/2022</t>
  </si>
  <si>
    <t>TÊ DE REDUÇÃO, PVC, SOLDÁVEL, DN 32MM X 25MM, INSTALADO EM RAMAL DE DISTRIBUIÇÃO DE ÁGUA - FORNECIMENTO E INSTALAÇÃO. AF_06/2022</t>
  </si>
  <si>
    <t>JOELHO 90 GRAUS, PVC, SOLDÁVEL, DN 25MM, INSTALADO EM PRUMADA DE ÁGUA - FORNECIMENTO E INSTALAÇÃO. AF_06/2022</t>
  </si>
  <si>
    <t>JOELHO 45 GRAUS, PVC, SOLDÁVEL, DN 25MM, INSTALADO EM PRUMADA DE ÁGUA - FORNECIMENTO E INSTALAÇÃO. AF_06/2022</t>
  </si>
  <si>
    <t>CURVA 90 GRAUS, PVC, SOLDÁVEL, DN 25MM, INSTALADO EM PRUMADA DE ÁGUA - FORNECIMENTO E INSTALAÇÃO. AF_06/2022</t>
  </si>
  <si>
    <t>CURVA 45 GRAUS, PVC, SOLDÁVEL, DN 25MM, INSTALADO EM PRUMADA DE ÁGUA - FORNECIMENTO E INSTALAÇÃO. AF_06/2022</t>
  </si>
  <si>
    <t>JOELHO 90 GRAUS, PVC, SOLDÁVEL, DN 32MM, INSTALADO EM PRUMADA DE ÁGUA - FORNECIMENTO E INSTALAÇÃO. AF_06/2022</t>
  </si>
  <si>
    <t>JOELHO 45 GRAUS, PVC, SOLDÁVEL, DN 32MM, INSTALADO EM PRUMADA DE ÁGUA - FORNECIMENTO E INSTALAÇÃO. AF_06/2022</t>
  </si>
  <si>
    <t>CURVA 90 GRAUS, PVC, SOLDÁVEL, DN 32MM, INSTALADO EM PRUMADA DE ÁGUA - FORNECIMENTO E INSTALAÇÃO. AF_06/2022</t>
  </si>
  <si>
    <t>CURVA 45 GRAUS, PVC, SOLDÁVEL, DN 32MM, INSTALADO EM PRUMADA DE ÁGUA - FORNECIMENTO E INSTALAÇÃO. AF_06/2022</t>
  </si>
  <si>
    <t>JOELHO 90 GRAUS, PVC, SOLDÁVEL, DN 40MM, INSTALADO EM PRUMADA DE ÁGUA - FORNECIMENTO E INSTALAÇÃO. AF_06/2022</t>
  </si>
  <si>
    <t>JOELHO 45 GRAUS, PVC, SOLDÁVEL, DN 40MM, INSTALADO EM PRUMADA DE ÁGUA - FORNECIMENTO E INSTALAÇÃO. AF_06/2022</t>
  </si>
  <si>
    <t>CURVA 90 GRAUS, PVC, SOLDÁVEL, DN 40MM, INSTALADO EM PRUMADA DE ÁGUA - FORNECIMENTO E INSTALAÇÃO. AF_06/2022</t>
  </si>
  <si>
    <t>CURVA 45 GRAUS, PVC, SOLDÁVEL, DN 40MM, INSTALADO EM PRUMADA DE ÁGUA - FORNECIMENTO E INSTALAÇÃO. AF_06/2022</t>
  </si>
  <si>
    <t>JOELHO 90 GRAUS, PVC, SOLDÁVEL, DN 50MM, INSTALADO EM PRUMADA DE ÁGUA - FORNECIMENTO E INSTALAÇÃO. AF_06/2022</t>
  </si>
  <si>
    <t>JOELHO 45 GRAUS, PVC, SOLDÁVEL, DN 50MM, INSTALADO EM PRUMADA DE ÁGUA - FORNECIMENTO E INSTALAÇÃO. AF_06/2022</t>
  </si>
  <si>
    <t>CURVA 90 GRAUS, PVC, SOLDÁVEL, DN 50MM, INSTALADO EM PRUMADA DE ÁGUA - FORNECIMENTO E INSTALAÇÃO. AF_06/2022</t>
  </si>
  <si>
    <t>CURVA 45 GRAUS, PVC, SOLDÁVEL, DN 50MM, INSTALADO EM PRUMADA DE ÁGUA - FORNECIMENTO E INSTALAÇÃO. AF_06/2022</t>
  </si>
  <si>
    <t>JOELHO 90 GRAUS, PVC, SOLDÁVEL, DN 60MM, INSTALADO EM PRUMADA DE ÁGUA - FORNECIMENTO E INSTALAÇÃO. AF_06/2022</t>
  </si>
  <si>
    <t>JOELHO 45 GRAUS, PVC, SOLDÁVEL, DN 60MM, INSTALADO EM PRUMADA DE ÁGUA - FORNECIMENTO E INSTALAÇÃO. AF_06/2022</t>
  </si>
  <si>
    <t>CURVA 90 GRAUS, PVC, SOLDÁVEL, DN 60MM, INSTALADO EM PRUMADA DE ÁGUA - FORNECIMENTO E INSTALAÇÃO. AF_06/2022</t>
  </si>
  <si>
    <t>CURVA 45 GRAUS, PVC, SOLDÁVEL, DN 60MM, INSTALADO EM PRUMADA DE ÁGUA - FORNECIMENTO E INSTALAÇÃO. AF_06/2022</t>
  </si>
  <si>
    <t>JOELHO 90 GRAUS, PVC, SOLDÁVEL, DN 75MM, INSTALADO EM PRUMADA DE ÁGUA - FORNECIMENTO E INSTALAÇÃO. AF_06/2022</t>
  </si>
  <si>
    <t>JOELHO 90 GRAUS, PVC, SERIE R, ÁGUA PLUVIAL, DN 40 MM, JUNTA SOLDÁVEL, FORNECIDO E INSTALADO EM RAMAL DE ENCAMINHAMENTO. AF_06/2022</t>
  </si>
  <si>
    <t>JOELHO 45 GRAUS, PVC, SOLDÁVEL, DN 75MM, INSTALADO EM PRUMADA DE ÁGUA - FORNECIMENTO E INSTALAÇÃO. AF_06/2022</t>
  </si>
  <si>
    <t>JOELHO 45 GRAUS, PVC, SERIE R, ÁGUA PLUVIAL, DN 40 MM, JUNTA SOLDÁVEL, FORNECIDO E INSTALADO EM RAMAL DE ENCAMINHAMENTO. AF_06/2022</t>
  </si>
  <si>
    <t>CURVA 90 GRAUS, PVC, SOLDÁVEL, DN 75MM, INSTALADO EM PRUMADA DE ÁGUA - FORNECIMENTO E INSTALAÇÃO. AF_06/2022</t>
  </si>
  <si>
    <t>JOELHO 90 GRAUS, PVC, SERIE R, ÁGUA PLUVIAL, DN 50 MM, JUNTA ELÁSTICA, FORNECIDO E INSTALADO EM RAMAL DE ENCAMINHAMENTO. AF_06/2022</t>
  </si>
  <si>
    <t>CURVA 45 GRAUS, PVC, SOLDÁVEL, DN 75MM, INSTALADO EM PRUMADA DE ÁGUA - FORNECIMENTO E INSTALAÇÃO. AF_06/2022</t>
  </si>
  <si>
    <t>JOELHO 45 GRAUS, PVC, SERIE R, ÁGUA PLUVIAL, DN 50 MM, JUNTA ELÁSTICA, FORNECIDO E INSTALADO EM RAMAL DE ENCAMINHAMENTO. AF_06/2022</t>
  </si>
  <si>
    <t>JOELHO 90 GRAUS, PVC, SOLDÁVEL, DN 85MM, INSTALADO EM PRUMADA DE ÁGUA - FORNECIMENTO E INSTALAÇÃO. AF_06/2022</t>
  </si>
  <si>
    <t>JOELHO 90 GRAUS, PVC, SERIE R, ÁGUA PLUVIAL, DN 75 MM, JUNTA ELÁSTICA, FORNECIDO E INSTALADO EM RAMAL DE ENCAMINHAMENTO. AF_06/2022</t>
  </si>
  <si>
    <t>JOELHO 45 GRAUS, PVC, SOLDÁVEL, DN 85MM, INSTALADO EM PRUMADA DE ÁGUA - FORNECIMENTO E INSTALAÇÃO. AF_06/2022</t>
  </si>
  <si>
    <t>JOELHO 45 GRAUS, PVC, SERIE R, ÁGUA PLUVIAL, DN 75 MM, JUNTA ELÁSTICA, FORNECIDO E INSTALADO EM RAMAL DE ENCAMINHAMENTO. AF_06/2022</t>
  </si>
  <si>
    <t>CURVA 90 GRAUS, PVC, SOLDÁVEL, DN 85MM, INSTALADO EM PRUMADA DE ÁGUA - FORNECIMENTO E INSTALAÇÃO. AF_06/2022</t>
  </si>
  <si>
    <t>CURVA 87 GRAUS E 30 MINUTOS, PVC, SERIE R, ÁGUA PLUVIAL, DN 75 MM, JUNTA ELÁSTICA, FORNECIDO E INSTALADO EM RAMAL DE ENCAMINHAMENTO. AF_06/2022</t>
  </si>
  <si>
    <t>CURVA 45 GRAUS, PVC, SOLDÁVEL, DN 85MM, INSTALADO EM PRUMADA DE ÁGUA - FORNECIMENTO E INSTALAÇÃO. AF_06/2022</t>
  </si>
  <si>
    <t>LUVA, PVC, SOLDÁVEL, DN 25MM, INSTALADO EM PRUMADA DE ÁGUA - FORNECIMENTO E INSTALAÇÃO. AF_06/2022</t>
  </si>
  <si>
    <t>JOELHO 90 GRAUS, PVC, SERIE R, ÁGUA PLUVIAL, DN 100 MM, JUNTA ELÁSTICA, FORNECIDO E INSTALADO EM RAMAL DE ENCAMINHAMENTO. AF_06/2022</t>
  </si>
  <si>
    <t>LUVA DE CORRER, PVC, SOLDÁVEL, DN 25MM, INSTALADO EM PRUMADA DE ÁGUA - FORNECIMENTO E INSTALAÇÃO. AF_06/2022</t>
  </si>
  <si>
    <t>JOELHO 45 GRAUS, PVC, SERIE R, ÁGUA PLUVIAL, DN 100 MM, JUNTA ELÁSTICA, FORNECIDO E INSTALADO EM RAMAL DE ENCAMINHAMENTO. AF_06/2022</t>
  </si>
  <si>
    <t>LUVA DE REDUÇÃO, PVC, SOLDÁVEL, DN 32MM X 25MM, INSTALADO EM PRUMADA DE ÁGUA - FORNECIMENTO E INSTALAÇÃO. AF_06/2022</t>
  </si>
  <si>
    <t>CURVA 87 GRAUS E 30 MINUTOS, PVC, SERIE R, ÁGUA PLUVIAL, DN 100 MM, JUNTA ELÁSTICA, FORNECIDO E INSTALADO EM RAMAL DE ENCAMINHAMENTO. AF_06/2022</t>
  </si>
  <si>
    <t>UNIÃO, PVC, SOLDÁVEL, DN 25MM, INSTALADO EM PRUMADA DE ÁGUA - FORNECIMENTO E INSTALAÇÃO. AF_06/2022</t>
  </si>
  <si>
    <t>CURVA DE TRANSPOSIÇÃO, PVC, SOLDÁVEL, DN 25MM, INSTALADO EM PRUMADA DE ÁGUA  - FORNECIMENTO E INSTALAÇÃO. AF_06/2022</t>
  </si>
  <si>
    <t>LUVA, PVC, SOLDÁVEL, DN 32MM, INSTALADO EM PRUMADA DE ÁGUA - FORNECIMENTO E INSTALAÇÃO. AF_06/2022</t>
  </si>
  <si>
    <t>LUVA DE CORRER, PVC, SOLDÁVEL, DN 32MM, INSTALADO EM PRUMADA DE ÁGUA - FORNECIMENTO E INSTALAÇÃO. AF_06/2022</t>
  </si>
  <si>
    <t>LUVA SIMPLES, PVC, SERIE R, ÁGUA PLUVIAL, DN 40 MM, JUNTA SOLDÁVEL, FORNECIDO E INSTALADO EM RAMAL DE ENCAMINHAMENTO. AF_06/2022</t>
  </si>
  <si>
    <t>LUVA SIMPLES, PVC, SERIE R, ÁGUA PLUVIAL, DN 50 MM, JUNTA ELÁSTICA, FORNECIDO E INSTALADO EM RAMAL DE ENCAMINHAMENTO. AF_06/2022</t>
  </si>
  <si>
    <t>BUCHA DE REDUÇÃO LONGA, PVC, SERIE R, ÁGUA PLUVIAL, DN 50 X 40 MM, JUNTA ELÁSTICA, FORNECIDO E INSTALADO EM RAMAL DE ENCAMINHAMENTO. AF_06/2022</t>
  </si>
  <si>
    <t>LUVA SIMPLES, PVC, SERIE R, ÁGUA PLUVIAL, DN 75 MM, JUNTA ELÁSTICA, FORNECIDO E INSTALADO EM RAMAL DE ENCAMINHAMENTO. AF_06/2022</t>
  </si>
  <si>
    <t>LUVA DE CORRER, PVC, SERIE R, ÁGUA PLUVIAL, DN 75 MM, JUNTA ELÁSTICA, FORNECIDO E INSTALADO EM RAMAL DE ENCAMINHAMENTO. AF_06/2022</t>
  </si>
  <si>
    <t>REDUÇÃO EXCÊNTRICA, PVC, SERIE R, ÁGUA PLUVIAL, DN 75 X 50 MM, JUNTA ELÁSTICA, FORNECIDO E INSTALADO EM RAMAL DE ENCAMINHAMENTO. AF_06/2022</t>
  </si>
  <si>
    <t>TÊ DE INSPEÇÃO, PVC, SERIE R, ÁGUA PLUVIAL, DN 75 MM, JUNTA ELÁSTICA, FORNECIDO E INSTALADO EM RAMAL DE ENCAMINHAMENTO. AF_06/2022</t>
  </si>
  <si>
    <t>LUVA SOLDÁVEL E COM ROSCA, PVC, SOLDÁVEL, DN 32MM X 1 , INSTALADO EM PRUMADA DE ÁGUA - FORNECIMENTO E INSTALAÇÃO. AF_06/2022</t>
  </si>
  <si>
    <t>UNIÃO, PVC, SOLDÁVEL, DN 32MM, INSTALADO EM PRUMADA DE ÁGUA - FORNECIMENTO E INSTALAÇÃO. AF_06/2022</t>
  </si>
  <si>
    <t>ADAPTADOR CURTO COM BOLSA E ROSCA PARA REGISTRO, PVC, SOLDÁVEL, DN 32MM X 1 , INSTALADO EM PRUMADA DE ÁGUA - FORNECIMENTO E INSTALAÇÃO. AF_06/2022</t>
  </si>
  <si>
    <t>LUVA SIMPLES, PVC, SERIE R, ÁGUA PLUVIAL, DN 100 MM, JUNTA ELÁSTICA, FORNECIDO E INSTALADO EM RAMAL DE ENCAMINHAMENTO. AF_06/2022</t>
  </si>
  <si>
    <t>CURVA DE TRANSPOSIÇÃO, PVC, SOLDÁVEL, DN 32MM, INSTALADO EM PRUMADA DE ÁGUA   FORNECIMENTO E INSTALAÇÃO. AF_06/2022</t>
  </si>
  <si>
    <t>LUVA DE CORRER, PVC, SERIE R, ÁGUA PLUVIAL, DN 100 MM, JUNTA ELÁSTICA, FORNECIDO E INSTALADO EM RAMAL DE ENCAMINHAMENTO. AF_06/2022</t>
  </si>
  <si>
    <t>REDUÇÃO EXCÊNTRICA, PVC, SERIE R, ÁGUA PLUVIAL, DN 100 X 75 MM, JUNTA ELÁSTICA, FORNECIDO E INSTALADO EM RAMAL DE ENCAMINHAMENTO. AF_06/2022</t>
  </si>
  <si>
    <t>LUVA, PVC, SOLDÁVEL, DN 40MM, INSTALADO EM PRUMADA DE ÁGUA - FORNECIMENTO E INSTALAÇÃO. AF_06/2022</t>
  </si>
  <si>
    <t>TÊ DE INSPEÇÃO, PVC, SERIE R, ÁGUA PLUVIAL, DN 100 MM, JUNTA ELÁSTICA, FORNECIDO E INSTALADO EM RAMAL DE ENCAMINHAMENTO. AF_06/2022</t>
  </si>
  <si>
    <t>LUVA DE CORRER, PVC, SOLDÁVEL, DN 40MM, INSTALADO EM PRUMADA DE ÁGUA   FORNECIMENTO E INSTALAÇÃO. AF_06/2022</t>
  </si>
  <si>
    <t>JUNÇÃO SIMPLES, PVC, SERIE R, ÁGUA PLUVIAL, DN 40 MM, JUNTA SOLDÁVEL, FORNECIDO E INSTALADO EM RAMAL DE ENCAMINHAMENTO. AF_06/2022</t>
  </si>
  <si>
    <t>LUVA DE REDUÇÃO, PVC, SOLDÁVEL, DN 40MM X 32MM, INSTALADO EM PRUMADA DE ÁGUA - FORNECIMENTO E INSTALAÇÃO. AF_06/2022</t>
  </si>
  <si>
    <t>JUNÇÃO SIMPLES, PVC, SERIE R, ÁGUA PLUVIAL, DN 50 MM, JUNTA ELÁSTICA, FORNECIDO E INSTALADO EM RAMAL DE ENCAMINHAMENTO. AF_06/2022</t>
  </si>
  <si>
    <t>LUVA COM ROSCA, PVC, SOLDÁVEL, DN 40MM X 1.1/4 , INSTALADO EM PRUMADA DE ÁGUA - FORNECIMENTO E INSTALAÇÃO. AF_06/2022</t>
  </si>
  <si>
    <t>JUNÇÃO SIMPLES, PVC, SERIE R, ÁGUA PLUVIAL, DN 75 X 75 MM, JUNTA ELÁSTICA, FORNECIDO E INSTALADO EM RAMAL DE ENCAMINHAMENTO. AF_06/2022</t>
  </si>
  <si>
    <t>TÊ, PVC, SERIE R, ÁGUA PLUVIAL, DN 75 MM, JUNTA ELÁSTICA, FORNECIDO E INSTALADO EM RAMAL DE ENCAMINHAMENTO. AF_06/2022</t>
  </si>
  <si>
    <t>JUNÇÃO SIMPLES, PVC, SERIE R, ÁGUA PLUVIAL, DN 100 X 100 MM, JUNTA ELÁSTICA, FORNECIDO E INSTALADO EM RAMAL DE ENCAMINHAMENTO. AF_06/2022</t>
  </si>
  <si>
    <t>UNIÃO, PVC, SOLDÁVEL, DN 40MM, INSTALADO EM PRUMADA DE ÁGUA - FORNECIMENTO E INSTALAÇÃO. AF_06/2022</t>
  </si>
  <si>
    <t>JUNÇÃO SIMPLES, PVC, SERIE R, ÁGUA PLUVIAL, DN 100 X 75 MM, JUNTA ELÁSTICA, FORNECIDO E INSTALADO EM RAMAL DE ENCAMINHAMENTO. AF_06/2022</t>
  </si>
  <si>
    <t>ADAPTADOR CURTO COM BOLSA E ROSCA PARA REGISTRO, PVC, SOLDÁVEL, DN 40MM X 1.1/2 , INSTALADO EM PRUMADA DE ÁGUA - FORNECIMENTO E INSTALAÇÃO. AF_06/2022</t>
  </si>
  <si>
    <t>TÊ, PVC, SERIE R, ÁGUA PLUVIAL, DN 100 X 100 MM, JUNTA ELÁSTICA, FORNECIDO E INSTALADO EM RAMAL DE ENCAMINHAMENTO. AF_06/2022</t>
  </si>
  <si>
    <t>ADAPTADOR CURTO COM BOLSA E ROSCA PARA REGISTRO, PVC, SOLDÁVEL, DN 40MM X 1.1/4 , INSTALADO EM PRUMADA DE ÁGUA - FORNECIMENTO E INSTALAÇÃO. AF_06/2022</t>
  </si>
  <si>
    <t>TÊ, PVC, SERIE R, ÁGUA PLUVIAL, DN 100 X 75 MM, JUNTA ELÁSTICA, FORNECIDO E INSTALADO EM RAMAL DE ENCAMINHAMENTO. AF_06/2022</t>
  </si>
  <si>
    <t>JUNÇÃO DUPLA, PVC, SERIE R, ÁGUA PLUVIAL, DN 100 X 100 X 100 MM, JUNTA ELÁSTICA, FORNECIDO E INSTALADO EM RAMAL DE ENCAMINHAMENTO. AF_06/2022</t>
  </si>
  <si>
    <t>LUVA, PVC, SOLDÁVEL, DN 50MM, INSTALADO EM PRUMADA DE ÁGUA - FORNECIMENTO E INSTALAÇÃO. AF_06/2022</t>
  </si>
  <si>
    <t>LUVA DE CORRER, PVC, SOLDÁVEL, DN 50MM, INSTALADO EM PRUMADA DE ÁGUA - FORNECIMENTO E INSTALAÇÃO. AF_06/2022</t>
  </si>
  <si>
    <t>LUVA DE REDUÇÃO, PVC, SOLDÁVEL, DN 50MM X 25MM, INSTALADO EM PRUMADA DE ÁGUA   FORNECIMENTO E INSTALAÇÃO. AF_06/2022</t>
  </si>
  <si>
    <t>JOELHO 90 GRAUS, PVC, SERIE R, ÁGUA PLUVIAL, DN 75 MM, JUNTA ELÁSTICA, FORNECIDO E INSTALADO EM CONDUTORES VERTICAIS DE ÁGUAS PLUVIAIS. AF_06/2022</t>
  </si>
  <si>
    <t>JOELHO 45 GRAUS, PVC, SERIE R, ÁGUA PLUVIAL, DN 75 MM, JUNTA ELÁSTICA, FORNECIDO E INSTALADO EM CONDUTORES VERTICAIS DE ÁGUAS PLUVIAIS. AF_06/2022</t>
  </si>
  <si>
    <t>CURVA 87 GRAUS E 30 MINUTOS, PVC, SERIE R, ÁGUA PLUVIAL, DN 75 MM, JUNTA ELÁSTICA, FORNECIDO E INSTALADO EM CONDUTORES VERTICAIS DE ÁGUAS PLUVIAIS. AF_06/2022</t>
  </si>
  <si>
    <t>JOELHO 90 GRAUS, PVC, SERIE R, ÁGUA PLUVIAL, DN 100 MM, JUNTA ELÁSTICA, FORNECIDO E INSTALADO EM CONDUTORES VERTICAIS DE ÁGUAS PLUVIAIS. AF_06/2022</t>
  </si>
  <si>
    <t>JOELHO 45 GRAUS, PVC, SERIE R, ÁGUA PLUVIAL, DN 100 MM, JUNTA ELÁSTICA, FORNECIDO E INSTALADO EM CONDUTORES VERTICAIS DE ÁGUAS PLUVIAIS. AF_06/2022</t>
  </si>
  <si>
    <t>CURVA 87 GRAUS E 30 MINUTOS, PVC, SERIE R, ÁGUA PLUVIAL, DN 100 MM, JUNTA ELÁSTICA, FORNECIDO E INSTALADO EM CONDUTORES VERTICAIS DE ÁGUAS PLUVIAIS. AF_06/2022</t>
  </si>
  <si>
    <t>JOELHO 90 GRAUS, PVC, SERIE R, ÁGUA PLUVIAL, DN 150 MM, JUNTA ELÁSTICA, FORNECIDO E INSTALADO EM CONDUTORES VERTICAIS DE ÁGUAS PLUVIAIS. AF_06/2022</t>
  </si>
  <si>
    <t>JOELHO 45 GRAUS, PVC, SERIE R, ÁGUA PLUVIAL, DN 150 MM, JUNTA ELÁSTICA, FORNECIDO E INSTALADO EM CONDUTORES VERTICAIS DE ÁGUAS PLUVIAIS. AF_06/2022</t>
  </si>
  <si>
    <t>CURVA 87 GRAUS E 30 MINUTOS, PVC, SERIE R, ÁGUA PLUVIAL, DN 150 MM, JUNTA ELÁSTICA, FORNECIDO E INSTALADO EM CONDUTORES VERTICAIS DE ÁGUAS PLUVIAIS. AF_06/2022</t>
  </si>
  <si>
    <t>LUVA COM ROSCA, PVC, SOLDÁVEL, DN 50MM X 1.1/2 , INSTALADO EM PRUMADA DE ÁGUA - FORNECIMENTO E INSTALAÇÃO. AF_06/2022</t>
  </si>
  <si>
    <t>UNIÃO, PVC, SOLDÁVEL, DN 50MM, INSTALADO EM PRUMADA DE ÁGUA - FORNECIMENTO E INSTALAÇÃO. AF_06/2022</t>
  </si>
  <si>
    <t>ADAPTADOR CURTO COM BOLSA E ROSCA PARA REGISTRO, PVC, SOLDÁVEL, DN 50MM X 1.1/4 , INSTALADO EM PRUMADA DE ÁGUA - FORNECIMENTO E INSTALAÇÃO. AF_06/2022</t>
  </si>
  <si>
    <t>ADAPTADOR CURTO COM BOLSA E ROSCA PARA REGISTRO, PVC, SOLDÁVEL, DN 50MM X 1.1/2 , INSTALADO EM PRUMADA DE ÁGUA - FORNECIMENTO E INSTALAÇÃO. AF_06/2022</t>
  </si>
  <si>
    <t>LUVA, PVC, SOLDÁVEL, DN 60MM, INSTALADO EM PRUMADA DE ÁGUA - FORNECIMENTO E INSTALAÇÃO. AF_06/2022</t>
  </si>
  <si>
    <t>LUVA DE CORRER, PVC, SOLDÁVEL, DN 60MM, INSTALADO EM PRUMADA DE ÁGUA   FORNECIMENTO E INSTALAÇÃO. AF_06/2022</t>
  </si>
  <si>
    <t>LUVA SIMPLES, PVC, SERIE R, ÁGUA PLUVIAL, DN 75 MM, JUNTA ELÁSTICA, FORNECIDO E INSTALADO EM CONDUTORES VERTICAIS DE ÁGUAS PLUVIAIS. AF_06/2022</t>
  </si>
  <si>
    <t>LUVA DE CORRER, PVC, SERIE R, ÁGUA PLUVIAL, DN 75 MM, JUNTA ELÁSTICA, FORNECIDO E INSTALADO EM CONDUTORES VERTICAIS DE ÁGUAS PLUVIAIS. AF_06/2022</t>
  </si>
  <si>
    <t>LUVA DE REDUÇÃO, PVC, SOLDÁVEL, DN 60MM X 50MM, INSTALADO EM PRUMADA DE ÁGUA - FORNECIMENTO E INSTALAÇÃO. AF_06/2022</t>
  </si>
  <si>
    <t>UNIÃO, PVC, SOLDÁVEL, DN 60MM, INSTALADO EM PRUMADA DE ÁGUA - FORNECIMENTO E INSTALAÇÃO. AF_06/2022</t>
  </si>
  <si>
    <t>ADAPTADOR CURTO COM BOLSA E ROSCA PARA REGISTRO, PVC, SOLDÁVEL, DN 60MM X 2 , INSTALADO EM PRUMADA DE ÁGUA - FORNECIMENTO E INSTALAÇÃO. AF_06/2022</t>
  </si>
  <si>
    <t>LUVA, PVC, SOLDÁVEL, DN 75MM, INSTALADO EM PRUMADA DE ÁGUA - FORNECIMENTO E INSTALAÇÃO. AF_06/2022</t>
  </si>
  <si>
    <t>UNIÃO, PVC, SOLDÁVEL, DN 75MM, INSTALADO EM PRUMADA DE ÁGUA - FORNECIMENTO E INSTALAÇÃO. AF_06/2022</t>
  </si>
  <si>
    <t>ADAPTADOR CURTO COM BOLSA E ROSCA PARA REGISTRO, PVC, SOLDÁVEL, DN 75MM X 2.1/2, INSTALADO EM PRUMADA DE ÁGUA - FORNECIMENTO E INSTALAÇÃO. AF_12/2014</t>
  </si>
  <si>
    <t>LUVA, PVC, SOLDÁVEL, DN 85MM, INSTALADO EM PRUMADA DE ÁGUA - FORNECIMENTO E INSTALAÇÃO. AF_06/2022</t>
  </si>
  <si>
    <t>UNIÃO, PVC, SOLDÁVEL, DN 85MM, INSTALADO EM PRUMADA DE ÁGUA - FORNECIMENTO E INSTALAÇÃO. AF_06/2022</t>
  </si>
  <si>
    <t>ADAPTADOR CURTO COM BOLSA E ROSCA PARA REGISTRO, PVC, SOLDÁVEL, DN 85MM X 3 , INSTALADO EM PRUMADA DE ÁGUA - FORNECIMENTO E INSTALAÇÃO. AF_06/2022</t>
  </si>
  <si>
    <t>TE, PVC, SOLDÁVEL, DN 25MM, INSTALADO EM PRUMADA DE ÁGUA - FORNECIMENTO E INSTALAÇÃO. AF_06/2022</t>
  </si>
  <si>
    <t>TE, PVC, SOLDÁVEL, DN 32MM, INSTALADO EM PRUMADA DE ÁGUA - FORNECIMENTO E INSTALAÇÃO. AF_06/2022</t>
  </si>
  <si>
    <t>TÊ DE REDUÇÃO, PVC, SOLDÁVEL, DN 32MM X 25MM, INSTALADO EM PRUMADA DE ÁGUA - FORNECIMENTO E INSTALAÇÃO. AF_06/2022</t>
  </si>
  <si>
    <t>TE, PVC, SOLDÁVEL, DN 40MM, INSTALADO EM PRUMADA DE ÁGUA - FORNECIMENTO E INSTALAÇÃO. AF_06/2022</t>
  </si>
  <si>
    <t>TÊ DE REDUÇÃO, PVC, SOLDÁVEL, DN 40MM X 32MM, INSTALADO EM PRUMADA DE ÁGUA - FORNECIMENTO E INSTALAÇÃO. AF_06/2022</t>
  </si>
  <si>
    <t>TE, PVC, SOLDÁVEL, DN 50MM, INSTALADO EM PRUMADA DE ÁGUA - FORNECIMENTO E INSTALAÇÃO. AF_06/2022</t>
  </si>
  <si>
    <t>TÊ DE REDUÇÃO, PVC, SOLDÁVEL, DN 50MM X 40MM, INSTALADO EM PRUMADA DE ÁGUA - FORNECIMENTO E INSTALAÇÃO. AF_06/2022</t>
  </si>
  <si>
    <t>TÊ DE REDUÇÃO, PVC, SOLDÁVEL, DN 50MM X 25MM, INSTALADO EM PRUMADA DE ÁGUA - FORNECIMENTO E INSTALAÇÃO. AF_06/2022</t>
  </si>
  <si>
    <t>TE, PVC, SOLDÁVEL, DN 60MM, INSTALADO EM PRUMADA DE ÁGUA - FORNECIMENTO E INSTALAÇÃO. AF_06/2022</t>
  </si>
  <si>
    <t>TE, PVC, SOLDÁVEL, DN 75MM, INSTALADO EM PRUMADA DE ÁGUA - FORNECIMENTO E INSTALAÇÃO. AF_06/2022</t>
  </si>
  <si>
    <t>TE DE REDUÇÃO, PVC, SOLDÁVEL, DN 75MM X 50MM, INSTALADO EM PRUMADA DE ÁGUA - FORNECIMENTO E INSTALAÇÃO. AF_06/2022</t>
  </si>
  <si>
    <t>TE, PVC, SOLDÁVEL, DN 85MM, INSTALADO EM PRUMADA DE ÁGUA - FORNECIMENTO E INSTALAÇÃO. AF_06/2022</t>
  </si>
  <si>
    <t>TE DE REDUÇÃO, PVC, SOLDÁVEL, DN 85MM X 60MM, INSTALADO EM PRUMADA DE ÁGUA - FORNECIMENTO E INSTALAÇÃO. AF_06/2022</t>
  </si>
  <si>
    <t>JOELHO 90 GRAUS, CPVC, SOLDÁVEL, DN 15MM, INSTALADO EM RAMAL OU SUB-RAMAL DE ÁGUA - FORNECIMENTO E INSTALAÇÃO. AF_06/2022</t>
  </si>
  <si>
    <t>JOELHO 45 GRAUS, CPVC, SOLDÁVEL, DN 15MM, INSTALADO EM RAMAL OU SUB-RAMAL DE ÁGUA - FORNECIMENTO E INSTALAÇÃO. AF_06/2022</t>
  </si>
  <si>
    <t>CURVA 90 GRAUS, CPVC, SOLDÁVEL, DN 15MM, INSTALADO EM RAMAL OU SUB-RAMAL DE ÁGUA - FORNECIMENTO E INSTALAÇÃO. AF_06/2022</t>
  </si>
  <si>
    <t>JOELHO DE TRANSIÇÃO, 90 GRAUS, CPVC, SOLDÁVEL, DN 15MM X 1/2, INSTALADO EM RAMAL OU SUB-RAMAL DE ÁGUA - FORNECIMENTO E INSTALAÇÃO. AF_06/2022</t>
  </si>
  <si>
    <t>JOELHO 90 GRAUS, CPVC, SOLDÁVEL, DN 22MM, INSTALADO EM RAMAL OU SUB-RAMAL DE ÁGUA - FORNECIMENTO E INSTALAÇÃO. AF_06/2022</t>
  </si>
  <si>
    <t>JOELHO 45 GRAUS, CPVC, SOLDÁVEL, DN 22MM, INSTALADO EM RAMAL OU SUB-RAMAL DE ÁGUA - FORNECIMENTO E INSTALAÇÃO. AF_06/2022</t>
  </si>
  <si>
    <t>CURVA 90 GRAUS, CPVC, SOLDÁVEL, DN 22MM, INSTALADO EM RAMAL OU SUB-RAMAL DE ÁGUA - FORNECIMENTO E INSTALAÇÃO. AF_06/2022</t>
  </si>
  <si>
    <t>JOELHO DE TRANSIÇÃO, 90 GRAUS, CPVC, SOLDÁVEL, DN 22MM X 1/2, INSTALADO EM RAMAL OU SUB-RAMAL DE ÁGUA - FORNECIMENTO E INSTALAÇÃO. AF_06/2022</t>
  </si>
  <si>
    <t>JOELHO DE TRANSIÇÃO, 90 GRAUS, CPVC, SOLDÁVEL, DN 22MM X 3/4, INSTALADO EM RAMAL OU SUB-RAMAL DE ÁGUA - FORNECIMENTO E INSTALAÇÃO. AF_06/2022</t>
  </si>
  <si>
    <t>JOELHO 90 GRAUS, CPVC, SOLDÁVEL, DN 28MM, INSTALADO EM RAMAL OU SUB-RAMAL DE ÁGUA - FORNECIMENTO E INSTALAÇÃO. AF_06/2022</t>
  </si>
  <si>
    <t>JOELHO 45 GRAUS, CPVC, SOLDÁVEL, DN 28MM, INSTALADO EM RAMAL OU SUB-RAMAL DE ÁGUA   FORNECIMENTO E INSTALAÇÃO. AF_06/2022</t>
  </si>
  <si>
    <t>CURVA 90 GRAUS, CPVC, SOLDÁVEL, DN 28MM, INSTALADO EM RAMAL OU SUB-RAMAL DE ÁGUA   FORNECIMENTO E INSTALAÇÃO. AF_06/2022</t>
  </si>
  <si>
    <t>JOELHO 90 GRAUS, CPVC, SOLDÁVEL, DN 35MM, INSTALADO EM RAMAL OU SUB-RAMAL DE ÁGUA   FORNECIMENTO E INSTALAÇÃO. AF_06/2022</t>
  </si>
  <si>
    <t>JOELHO 45 GRAUS, CPVC, SOLDÁVEL, DN 35MM, INSTALADO EM RAMAL OU SUB-RAMAL DE ÁGUA   FORNECIMENTO E INSTALAÇÃO. AF_06/2022</t>
  </si>
  <si>
    <t>LUVA, CPVC, SOLDÁVEL, DN 15MM, INSTALADO EM RAMAL OU SUB-RAMAL DE ÁGUA - FORNECIMENTO E INSTALAÇÃO. AF_06/2022</t>
  </si>
  <si>
    <t>LUVA DE CORRER, CPVC, SOLDÁVEL, DN 15MM, INSTALADO EM RAMAL OU SUB-RAMAL DE ÁGUA   FORNECIMENTO E INSTALAÇÃO. AF_06/2022</t>
  </si>
  <si>
    <t>LUVA DE TRANSIÇÃO, CPVC, SOLDÁVEL, DN15MM X 1/2, INSTALADO EM RAMAL OU SUB-RAMAL DE ÁGUA - FORNECIMENTO E INSTALAÇÃO. AF_06/2022</t>
  </si>
  <si>
    <t>UNIÃO, CPVC, SOLDÁVEL, DN15MM, INSTALADO EM RAMAL OU SUB-RAMAL DE ÁGUA   FORNECIMENTO E INSTALAÇÃO. AF_06/2022</t>
  </si>
  <si>
    <t>CONECTOR, CPVC, SOLDÁVEL, DN 15MM X 1/2 , INSTALADO EM RAMAL OU SUB-RAMAL DE ÁGUA   FORNECIMENTO E INSTALAÇÃO. AF_06/2022</t>
  </si>
  <si>
    <t>ADAPTADOR, CPVC, SOLDÁVEL, DN15MM, INSTALADO EM RAMAL OU SUB-RAMAL DE ÁGUA   FORNECIMENTO E INSTALAÇÃO. AF_06/2022</t>
  </si>
  <si>
    <t>CURVA DE TRANSPOSIÇÃO, CPVC, SOLDÁVEL, DN15MM, INSTALADO EM RAMAL OU SUB-RAMAL DE ÁGUA   FORNECIMENTO E INSTALAÇÃO. AF_06/2022</t>
  </si>
  <si>
    <t>LUVA, CPVC, SOLDÁVEL, DN 22MM, INSTALADO EM RAMAL OU SUB-RAMAL DE ÁGUA   FORNECIMENTO E INSTALAÇÃO. AF_06/2022</t>
  </si>
  <si>
    <t>LUVA DE CORRER, CPVC, SOLDÁVEL, DN 22MM, INSTALADO EM RAMAL OU SUB-RAMAL DE ÁGUA   FORNECIMENTO E INSTALAÇÃO. AF_06/2022</t>
  </si>
  <si>
    <t>LUVA DE TRANSIÇÃO, CPVC, SOLDÁVEL, DN22MM X 25MM, INSTALADO EM RAMAL OU SUB-RAMAL DE ÁGUA - FORNECIMENTO E INSTALAÇÃO. AF_06/2022</t>
  </si>
  <si>
    <t>UNIÃO, CPVC, SOLDÁVEL, DN22MM, INSTALADO EM RAMAL OU SUB-RAMAL DE ÁGUA   FORNECIMENTO E INSTALAÇÃO. AF_06/2022</t>
  </si>
  <si>
    <t>CONECTOR, CPVC, SOLDÁVEL, DN 22MM X 1/2 , INSTALADO EM RAMAL OU SUB-RAMAL DE ÁGUA   FORNECIMENTO E INSTALAÇÃO. AF_06/2022</t>
  </si>
  <si>
    <t>ADAPTADOR, CPVC, SOLDÁVEL, DN22MM, INSTALADO EM RAMAL OU SUB-RAMAL DE ÁGUA   FORNECIMENTO E INSTALAÇÃO. AF_06/2022</t>
  </si>
  <si>
    <t>CURVA DE TRANSPOSIÇÃO, CPVC, SOLDÁVEL, DN22MM, INSTALADO EM RAMAL OU SUB-RAMAL DE ÁGUA   FORNECIMENTO E INSTALAÇÃO. AF_06/2022</t>
  </si>
  <si>
    <t>BUCHA DE REDUÇÃO, CPVC, SOLDÁVEL, DN22MM X 15MM, INSTALADO EM RAMAL OU SUB-RAMAL DE ÁGUA   FORNECIMENTO E INSTALAÇÃO. AF_06/2022</t>
  </si>
  <si>
    <t>TÊ DE INSPEÇÃO, PVC, SERIE R, ÁGUA PLUVIAL, DN 75 MM, JUNTA ELÁSTICA, FORNECIDO E INSTALADO EM CONDUTORES VERTICAIS DE ÁGUAS PLUVIAIS. AF_06/2022</t>
  </si>
  <si>
    <t>CONECTOR, CPVC, SOLDÁVEL, DN22MM X 3/4, INSTALADO EM RAMAL OU SUB-RAMAL DE ÁGUA - FORNECIMENTO E INSTALAÇÃO. AF_06/2022</t>
  </si>
  <si>
    <t>LUVA SIMPLES, PVC, SERIE R, ÁGUA PLUVIAL, DN 100 MM, JUNTA ELÁSTICA, FORNECIDO E INSTALADO EM CONDUTORES VERTICAIS DE ÁGUAS PLUVIAIS. AF_06/2022</t>
  </si>
  <si>
    <t>LUVA, CPVC, SOLDÁVEL, DN 28MM, INSTALADO EM RAMAL OU SUB-RAMAL DE ÁGUA   FORNECIMENTO E INSTALAÇÃO. AF_06/2022</t>
  </si>
  <si>
    <t>LUVA DE CORRER, CPVC, SOLDÁVEL, DN 28MM, INSTALADO EM RAMAL OU SUB-RAMAL DE ÁGUA   FORNECIMENTO E INSTALAÇÃO. AF_06/2022</t>
  </si>
  <si>
    <t>REDUÇÃO EXCÊNTRICA, PVC, SERIE R, ÁGUA PLUVIAL, DN 100 X 75 MM, JUNTA ELÁSTICA, FORNECIDO E INSTALADO EM CONDUTORES VERTICAIS DE ÁGUAS PLUVIAIS. AF_06/2022</t>
  </si>
  <si>
    <t>UNIÃO, CPVC, SOLDÁVEL, DN28MM, INSTALADO EM RAMAL OU SUB-RAMAL DE ÁGUA   FORNECIMENTO E INSTALAÇÃO. AF_06/2022</t>
  </si>
  <si>
    <t>TÊ DE INSPEÇÃO, PVC, SERIE R, ÁGUA PLUVIAL, DN 100 MM, JUNTA ELÁSTICA, FORNECIDO E INSTALADO EM CONDUTORES VERTICAIS DE ÁGUAS PLUVIAIS. AF_06/2022</t>
  </si>
  <si>
    <t>CONECTOR, CPVC, SOLDÁVEL, DN 28MM X 1 , INSTALADO EM RAMAL OU SUB-RAMAL DE ÁGUA   FORNECIMENTO E INSTALAÇÃO. AF_06/2022</t>
  </si>
  <si>
    <t>LUVA SIMPLES, PVC, SERIE R, ÁGUA PLUVIAL, DN 150 MM, JUNTA ELÁSTICA, FORNECIDO E INSTALADO EM CONDUTORES VERTICAIS DE ÁGUAS PLUVIAIS. AF_06/2022</t>
  </si>
  <si>
    <t>BUCHA DE REDUÇÃO, CPVC, SOLDÁVEL, DN28MM X 22MM, INSTALADO EM RAMAL OU SUB-RAMAL DE ÁGUA   FORNECIMENTO E INSTALAÇÃO. AF_06/2022</t>
  </si>
  <si>
    <t>LUVA DE CORRER, PVC, SERIE R, ÁGUA PLUVIAL, DN 150 MM, JUNTA ELÁSTICA, FORNECIDO E INSTALADO EM CONDUTORES VERTICAIS DE ÁGUAS PLUVIAIS. AF_06/2022</t>
  </si>
  <si>
    <t>LUVA, CPVC, SOLDÁVEL, DN 35MM, INSTALADO EM RAMAL OU SUB-RAMAL DE ÁGUA   FORNECIMENTO E INSTALAÇÃO. AF_06/2022</t>
  </si>
  <si>
    <t>REDUÇÃO EXCÊNTRICA, PVC, SERIE R, ÁGUA PLUVIAL, DN 150 X 100 MM, JUNTA ELÁSTICA, FORNECIDO E INSTALADO EM CONDUTORES VERTICAIS DE ÁGUAS PLUVIAIS. AF_06/2022</t>
  </si>
  <si>
    <t>LUVA DE CORRER, CPVC, SOLDÁVEL, DN 35MM, INSTALADO EM RAMAL OU SUB-RAMAL DE ÁGUA   FORNECIMENTO E INSTALAÇÃO. AF_06/2022</t>
  </si>
  <si>
    <t>TÊ DE INSPEÇÃO, PVC, SERIE R, ÁGUA PLUVIAL, DN 150 X 100 MM, JUNTA ELÁSTICA, FORNECIDO E INSTALADO EM CONDUTORES VERTICAIS DE ÁGUAS PLUVIAIS. AF_06/2022</t>
  </si>
  <si>
    <t>UNIÃO, CPVC, SOLDÁVEL, DN35MM, INSTALADO EM RAMAL OU SUB-RAMAL DE ÁGUA   FORNECIMENTO E INSTALAÇÃO. AF_06/2022</t>
  </si>
  <si>
    <t>JUNÇÃO SIMPLES, PVC, SERIE R, ÁGUA PLUVIAL, DN 75 X 75 MM, JUNTA ELÁSTICA, FORNECIDO E INSTALADO EM CONDUTORES VERTICAIS DE ÁGUAS PLUVIAIS. AF_06/2022</t>
  </si>
  <si>
    <t>CONECTOR, CPVC, SOLDÁVEL, DN 35MM X 1 1/4 , INSTALADO EM RAMAL OU SUB-RAMAL DE ÁGUA   FORNECIMENTO E INSTALAÇÃO. AF_06/2022</t>
  </si>
  <si>
    <t>TÊ, PVC, SERIE R, ÁGUA PLUVIAL, DN 75 X 75 MM, JUNTA ELÁSTICA, FORNECIDO E INSTALADO EM CONDUTORES VERTICAIS DE ÁGUAS PLUVIAIS. AF_06/2022</t>
  </si>
  <si>
    <t>BUCHA DE REDUÇÃO, CPVC, SOLDÁVEL, DN35MM X 28MM, INSTALADO EM RAMAL OU SUB-RAMAL DE ÁGUA   FORNECIMENTO E INSTALAÇÃO. AF_06/2022</t>
  </si>
  <si>
    <t>JUNÇÃO SIMPLES, PVC, SERIE R, ÁGUA PLUVIAL, DN 100 X 100 MM, JUNTA ELÁSTICA, FORNECIDO E INSTALADO EM CONDUTORES VERTICAIS DE ÁGUAS PLUVIAIS. AF_06/2022</t>
  </si>
  <si>
    <t>TE, CPVC, SOLDÁVEL, DN 15MM, INSTALADO EM RAMAL OU SUB-RAMAL DE ÁGUA - FORNECIMENTO E INSTALAÇÃO. AF_06/2022</t>
  </si>
  <si>
    <t>JUNÇÃO SIMPLES, PVC, SERIE R, ÁGUA PLUVIAL, DN 100 X 75 MM, JUNTA ELÁSTICA, FORNECIDO E INSTALADO EM CONDUTORES VERTICAIS DE ÁGUAS PLUVIAIS. AF_06/2022</t>
  </si>
  <si>
    <t>TÊ, PVC, SERIE R, ÁGUA PLUVIAL, DN 100 X 100 MM, JUNTA ELÁSTICA, FORNECIDO E INSTALADO EM CONDUTORES VERTICAIS DE ÁGUAS PLUVIAIS. AF_06/2022</t>
  </si>
  <si>
    <t>TE DE TRANSIÇÃO, CPVC, SOLDÁVEL, DN 15MM X 1/2 , INSTALADO EM RAMAL OU SUB-RAMAL DE ÁGUA   FORNECIMENTO E INSTALAÇÃO. AF_06/2022</t>
  </si>
  <si>
    <t>TÊ MISTURADOR, CPVC, SOLDÁVEL, DN15MM, INSTALADO EM RAMAL OU SUB-RAMAL DE ÁGUA   FORNECIMENTO E INSTALAÇÃO. AF_06/2022</t>
  </si>
  <si>
    <t>TÊ, PVC, SERIE R, ÁGUA PLUVIAL, DN 100 X 75 MM, JUNTA ELÁSTICA, FORNECIDO E INSTALADO EM CONDUTORES VERTICAIS DE ÁGUAS PLUVIAIS. AF_06/2022</t>
  </si>
  <si>
    <t>TE, CPVC, SOLDÁVEL, DN 22MM, INSTALADO EM RAMAL OU SUB-RAMAL DE ÁGUA - FORNECIMENTO E INSTALAÇÃO. AF_06/2022</t>
  </si>
  <si>
    <t>JUNÇÃO SIMPLES, PVC, SERIE R, ÁGUA PLUVIAL, DN 150 X 150 MM, JUNTA ELÁSTICA, FORNECIDO E INSTALADO EM CONDUTORES VERTICAIS DE ÁGUAS PLUVIAIS. AF_06/2022</t>
  </si>
  <si>
    <t>JUNÇÃO SIMPLES, PVC, SERIE R, ÁGUA PLUVIAL, DN 150 X 100 MM, JUNTA ELÁSTICA, FORNECIDO E INSTALADO EM CONDUTORES VERTICAIS DE ÁGUAS PLUVIAIS. AF_06/2022</t>
  </si>
  <si>
    <t>TE DE TRANSIÇÃO, CPVC, SOLDÁVEL, DN 22MM X 1/2 , INSTALADO EM RAMAL OU SUB-RAMAL DE ÁGUA   FORNECIMENTO E INSTALAÇÃO. AF_06/2022</t>
  </si>
  <si>
    <t>TÊ, PVC, SERIE R, ÁGUA PLUVIAL, DN 150 X 150 MM, JUNTA ELÁSTICA, FORNECIDO E INSTALADO EM CONDUTORES VERTICAIS DE ÁGUAS PLUVIAIS. AF_06/2022</t>
  </si>
  <si>
    <t>TÊ MISTURADOR, CPVC, SOLDÁVEL, DN22MM, INSTALADO EM RAMAL OU SUB-RAMAL DE ÁGUA   FORNECIMENTO E INSTALAÇÃO. AF_06/2022</t>
  </si>
  <si>
    <t>TE MISTURADOR DE TRANSIÇÃO, CPVC, SOLDÁVEL, DN 22MM X 3/4, INSTALADO EM RAMAL OU SUB-RAMAL DE ÁGUA - FORNECIMENTO E INSTALAÇÃO. AF_06/2022</t>
  </si>
  <si>
    <t>TÊ, PVC, SERIE R, ÁGUA PLUVIAL, DN 150 X 100 MM, JUNTA ELÁSTICA, FORNECIDO E INSTALADO EM CONDUTORES VERTICAIS DE ÁGUAS PLUVIAIS. AF_06/2022</t>
  </si>
  <si>
    <t>TÊ, CPVC, SOLDÁVEL, DN28MM, INSTALADO EM RAMAL OU SUB-RAMAL DE ÁGUA   FORNECIMENTO E INSTALAÇÃO. AF_06/2022</t>
  </si>
  <si>
    <t>TÊ, CPVC, SOLDÁVEL, DN35MM, INSTALADO EM RAMAL OU SUB-RAMAL DE ÁGUA   FORNECIMENTO E INSTALAÇÃO. AF_06/2022</t>
  </si>
  <si>
    <t>TUBO, CPVC, SOLDÁVEL, DN 35MM, INSTALADO EM RAMAL DE DISTRIBUIÇÃO DE ÁGUA   FORNECIMENTO E INSTALAÇÃO. AF_06/2022</t>
  </si>
  <si>
    <t>JOELHO 90 GRAUS, CPVC, SOLDÁVEL, DN 22MM, INSTALADO EM RAMAL DE DISTRIBUIÇÃO DE ÁGUA   FORNECIMENTO E INSTALAÇÃO. AF_06/2022</t>
  </si>
  <si>
    <t>JOELHO 45 GRAUS, CPVC, SOLDÁVEL, DN 22MM, INSTALADO EM RAMAL DE DISTRIBUIÇÃO DE ÁGUA   FORNECIMENTO E INSTALAÇÃO. AF_06/2022</t>
  </si>
  <si>
    <t>CURVA 90 GRAUS, CPVC, SOLDÁVEL, DN 22MM, INSTALADO EM RAMAL DE DISTRIBUIÇÃO DE ÁGUA - FORNECIMENTO E INSTALAÇÃO. AF_06/2022</t>
  </si>
  <si>
    <t>JOELHO 90 GRAUS, CPVC, SOLDÁVEL, DN 28MM, INSTALADO EM RAMAL DE DISTRIBUIÇÃO DE ÁGUA   FORNECIMENTO E INSTALAÇÃO. AF_06/2022</t>
  </si>
  <si>
    <t>JOELHO 90 GRAUS, PVC, SERIE NORMAL, ESGOTO PREDIAL, DN 40 MM, JUNTA SOLDÁVEL, FORNECIDO E INSTALADO EM RAMAL DE DESCARGA OU RAMAL DE ESGOTO SANITÁRIO. AF_08/2022</t>
  </si>
  <si>
    <t>JOELHO 45 GRAUS, CPVC, SOLDÁVEL, DN 28MM, INSTALADO EM RAMAL DE DISTRIBUIÇÃO DE ÁGUA   FORNECIMENTO E INSTALAÇÃO. AF_06/2022</t>
  </si>
  <si>
    <t>JOELHO 45 GRAUS, PVC, SERIE NORMAL, ESGOTO PREDIAL, DN 40 MM, JUNTA SOLDÁVEL, FORNECIDO E INSTALADO EM RAMAL DE DESCARGA OU RAMAL DE ESGOTO SANITÁRIO. AF_08/2022</t>
  </si>
  <si>
    <t>CURVA 90 GRAUS, CPVC, SOLDÁVEL, DN 28MM, INSTALADO EM RAMAL DE DISTRIBUIÇÃO DE ÁGUA   FORNECIMENTO E INSTALAÇÃO. AF_06/2022</t>
  </si>
  <si>
    <t>CURVA CURTA 90 GRAUS, PVC, SERIE NORMAL, ESGOTO PREDIAL, DN 40 MM, JUNTA SOLDÁVEL, FORNECIDO E INSTALADO EM RAMAL DE DESCARGA OU RAMAL DE ESGOTO SANITÁRIO. AF_08/2022</t>
  </si>
  <si>
    <t>JOELHO 90 GRAUS, CPVC, SOLDÁVEL, DN 35MM, INSTALADO EM RAMAL DE DISTRIBUIÇÃO DE ÁGUA   FORNECIMENTO E INSTALAÇÃO. AF_06/2022</t>
  </si>
  <si>
    <t>CURVA LONGA 90 GRAUS, PVC, SERIE NORMAL, ESGOTO PREDIAL, DN 40 MM, JUNTA SOLDÁVEL, FORNECIDO E INSTALADO EM RAMAL DE DESCARGA OU RAMAL DE ESGOTO SANITÁRIO. AF_08/2022</t>
  </si>
  <si>
    <t>JOELHO 90 GRAUS, PVC, SERIE NORMAL, ESGOTO PREDIAL, DN 50 MM, JUNTA ELÁSTICA, FORNECIDO E INSTALADO EM RAMAL DE DESCARGA OU RAMAL DE ESGOTO SANITÁRIO. AF_08/2022</t>
  </si>
  <si>
    <t>JOELHO 45 GRAUS, PVC, SERIE NORMAL, ESGOTO PREDIAL, DN 50 MM, JUNTA ELÁSTICA, FORNECIDO E INSTALADO EM RAMAL DE DESCARGA OU RAMAL DE ESGOTO SANITÁRIO. AF_08/2022</t>
  </si>
  <si>
    <t>CURVA CURTA 90 GRAUS, PVC, SERIE NORMAL, ESGOTO PREDIAL, DN 50 MM, JUNTA ELÁSTICA, FORNECIDO E INSTALADO EM RAMAL DE DESCARGA OU RAMAL DE ESGOTO SANITÁRIO. AF_08/2022</t>
  </si>
  <si>
    <t>JOELHO 45 GRAUS, CPVC, SOLDÁVEL, DN 35MM, INSTALADO EM RAMAL DE DISTRIBUIÇÃO DE ÁGUA   FORNECIMENTO E INSTALAÇÃO. AF_06/2022</t>
  </si>
  <si>
    <t>CURVA LONGA 90 GRAUS, PVC, SERIE NORMAL, ESGOTO PREDIAL, DN 50 MM, JUNTA ELÁSTICA, FORNECIDO E INSTALADO EM RAMAL DE DESCARGA OU RAMAL DE ESGOTO SANITÁRIO. AF_08/2022</t>
  </si>
  <si>
    <t>LUVA, CPVC, SOLDÁVEL, DN 22MM, INSTALADO EM RAMAL DE DISTRIBUIÇÃO DE ÁGUA   FORNECIMENTO E INSTALAÇÃO. AF_06/2022</t>
  </si>
  <si>
    <t>JOELHO 90 GRAUS, PVC, SERIE NORMAL, ESGOTO PREDIAL, DN 75 MM, JUNTA ELÁSTICA, FORNECIDO E INSTALADO EM RAMAL DE DESCARGA OU RAMAL DE ESGOTO SANITÁRIO. AF_08/2022</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</si>
  <si>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</si>
  <si>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AF_08/2022</t>
  </si>
  <si>
    <t>LUVA DE TRANSIÇÃO, CPVC, SOLDÁVEL, DN 22MM X 25MM, INSTALADO EM RAMAL DE DISTRIBUIÇÃO DE ÁGUA   FORNECIMENTO E INSTALAÇÃO. AF_06/2022</t>
  </si>
  <si>
    <t>UNIÃO, CPVC, SOLDÁVEL, DN 22MM, INSTALADO EM RAMAL DE DISTRIBUIÇÃO DE ÁGUA   FORNECIMENTO E INSTALAÇÃO. AF_06/2022</t>
  </si>
  <si>
    <t>CURVA CURTA 90 GRAUS, PVC, SERIE NORMAL, ESGOTO PREDIAL, DN 75 MM, JUNTA ELÁSTICA, FORNECIDO E INSTALADO EM RAMAL DE DESCARGA OU RAMAL DE ESGOTO SANITÁRIO. AF_08/2022</t>
  </si>
  <si>
    <t>CURVA LONGA 90 GRAUS, PVC, SERIE NORMAL, ESGOTO PREDIAL, DN 75 MM, JUNTA ELÁSTICA, FORNECIDO E INSTALADO EM RAMAL DE DESCARGA OU RAMAL DE ESGOTO SANITÁRIO. AF_08/2022</t>
  </si>
  <si>
    <t>JOELHO 90 GRAUS, PVC, SERIE NORMAL, ESGOTO PREDIAL, DN 100 MM, JUNTA ELÁSTICA, FORNECIDO E INSTALADO EM RAMAL DE DESCARGA OU RAMAL DE ESGOTO SANITÁRIO. AF_08/2022</t>
  </si>
  <si>
    <t>JOELHO 45 GRAUS, PVC, SERIE NORMAL, ESGOTO PREDIAL, DN 100 MM, JUNTA ELÁSTICA, FORNECIDO E INSTALADO EM RAMAL DE DESCARGA OU RAMAL DE ESGOTO SANITÁRIO. AF_08/2022</t>
  </si>
  <si>
    <t>ADAPTADOR, CPVC, SOLDÁVEL, DN 22MM, INSTALADO EM RAMAL DE DISTRIBUIÇÃO DE ÁGUA   FORNECIMENTO E INSTALAÇÃO. AF_06/2022</t>
  </si>
  <si>
    <t>CURVA CURTA 90 GRAUS, PVC, SERIE NORMAL, ESGOTO PREDIAL, DN 100 MM, JUNTA ELÁSTICA, FORNECIDO E INSTALADO EM RAMAL DE DESCARGA OU RAMAL DE ESGOTO SANITÁRIO. AF_08/2022</t>
  </si>
  <si>
    <t>CURVA DE TRANSPOSIÇÃO, CPVC, SOLDÁVEL, DN 22MM, INSTALADO EM RAMAL DE DISTRIBUIÇÃO DE ÁGUA   FORNECIMENTO E INSTALAÇÃO. AF_06/2022</t>
  </si>
  <si>
    <t>CURVA LONGA 90 GRAUS, PVC, SERIE NORMAL, ESGOTO PREDIAL, DN 100 MM, JUNTA ELÁSTICA, FORNECIDO E INSTALADO EM RAMAL DE DESCARGA OU RAMAL DE ESGOTO SANITÁRIO. AF_08/2022</t>
  </si>
  <si>
    <t>LUVA SIMPLES, PVC, SERIE NORMAL, ESGOTO PREDIAL, DN 40 MM, JUNTA SOLDÁVEL, FORNECIDO E INSTALADO EM RAMAL DE DESCARGA OU RAMAL DE ESGOTO SANITÁRIO. AF_08/2022</t>
  </si>
  <si>
    <t>LUVA SIMPLES, PVC, SERIE NORMAL, ESGOTO PREDIAL, DN 50 MM, JUNTA ELÁSTICA, FORNECIDO E INSTALADO EM RAMAL DE DESCARGA OU RAMAL DE ESGOTO SANITÁRIO. AF_08/2022</t>
  </si>
  <si>
    <t>LUVA DE CORRER, PVC, SERIE NORMAL, ESGOTO PREDIAL, DN 50 MM, JUNTA ELÁSTICA, FORNECIDO E INSTALADO EM RAMAL DE DESCARGA OU RAMAL DE ESGOTO SANITÁRIO. AF_08/2022</t>
  </si>
  <si>
    <t>LUVA, CPVC, SOLDÁVEL, DN 28MM, INSTALADO EM RAMAL DE DISTRIBUIÇÃO DE ÁGUA   FORNECIMENTO E INSTALAÇÃO. AF_06/2022</t>
  </si>
  <si>
    <t>LUVA DE CORRER, CPVC, SOLDÁVEL, DN 28MM, INSTALADO EM RAMAL DE DISTRIBUIÇÃO DE ÁGUA   FORNECIMENTO E INSTALAÇÃO. AF_06/2022</t>
  </si>
  <si>
    <t>UNIÃO, CPVC, SOLDÁVEL, DN 28MM, INSTALADO EM RAMAL DE DISTRIBUIÇÃO DE ÁGUA   FORNECIMENTO E INSTALAÇÃO. AF_06/2022</t>
  </si>
  <si>
    <t>CONECTOR, CPVC, SOLDÁVEL, DN 28MM X 1 , INSTALADO EM RAMAL DE DISTRIBUIÇÃO DE ÁGUA   FORNECIMENTO E INSTALAÇÃO. AF_06/2022</t>
  </si>
  <si>
    <t>BUCHA DE REDUÇÃO, CPVC, SOLDÁVEL, DN 28MM X 22MM, INSTALADO EM RAMAL DE DISTRIBUIÇÃO DE ÁGUA - FORNECIMENTO E INSTALAÇÃO. AF_06/2022</t>
  </si>
  <si>
    <t>LUVA, CPVC, SOLDÁVEL, DN 35MM, INSTALADO EM RAMAL DE DISTRIBUIÇÃO DE ÁGUA - FORNECIMENTO E INSTALAÇÃO. AF_06/2022</t>
  </si>
  <si>
    <t>LUVA DE CORRER, CPVC, SOLDÁVEL, DN 35MM, INSTALADO EM RAMAL DE DISTRIBUIÇÃO DE ÁGUA - FORNECIMENTO E INSTALAÇÃO. AF_06/2022</t>
  </si>
  <si>
    <t>UNIÃO, CPVC, SOLDÁVEL, DN35MM, INSTALADO EM RAMAL DE DISTRIBUIÇÃO DE ÁGUA - FORNECIMENTO E INSTALAÇÃO. AF_06/2022</t>
  </si>
  <si>
    <t>CONECTOR, CPVC, SOLDÁVEL, DN 35MM X 1 1/4 , INSTALADO EM RAMAL DE DISTRIBUIÇÃO DE ÁGUA - FORNECIMENTO E INSTALAÇÃO. AF_06/2022</t>
  </si>
  <si>
    <t>BUCHA DE REDUÇÃO, CPVC, SOLDÁVEL, DN35MM X 28MM, INSTALADO EM RAMAL DE DISTRIBUIÇÃO DE ÁGUA - FORNECIMENTO E INSTALAÇÃO. AF_06/2022</t>
  </si>
  <si>
    <t>TE, CPVC, SOLDÁVEL, DN 22MM, INSTALADO EM RAMAL DE DISTRIBUIÇÃO DE ÁGUA - FORNECIMENTO E INSTALAÇÃO. AF_06/2022</t>
  </si>
  <si>
    <t>TÊ MISTURADOR, CPVC, SOLDÁVEL, DN 22MM, INSTALADO EM RAMAL DE DISTRIBUIÇÃO DE ÁGUA - FORNECIMENTO E INSTALAÇÃO. AF_06/2022</t>
  </si>
  <si>
    <t>TÊ, CPVC, SOLDÁVEL, DN 28MM, INSTALADO EM RAMAL DE DISTRIBUIÇÃO DE ÁGUA - FORNECIMENTO E INSTALAÇÃO. AF_06/2022</t>
  </si>
  <si>
    <t>TÊ, CPVC, SOLDÁVEL, DN35MM, INSTALADO EM RAMAL DE DISTRIBUIÇÃO DE ÁGUA - FORNECIMENTO E INSTALAÇÃO. AF_06/2022</t>
  </si>
  <si>
    <t>TUBO, CPVC, SOLDÁVEL, DN 54MM, INSTALADO EM PRUMADA DE ÁGUA   FORNECIMENTO E INSTALAÇÃO. AF_06/2022</t>
  </si>
  <si>
    <t>LUVA SIMPLES, PVC, SERIE NORMAL, ESGOTO PREDIAL, DN 75 MM, JUNTA ELÁSTICA, FORNECIDO E INSTALADO EM RAMAL DE DESCARGA OU RAMAL DE ESGOTO SANITÁRIO. AF_08/2022</t>
  </si>
  <si>
    <t>LUVA DE CORRER, PVC, SERIE NORMAL, ESGOTO PREDIAL, DN 75 MM, JUNTA ELÁSTICA, FORNECIDO E INSTALADO EM RAMAL DE DESCARGA OU RAMAL DE ESGOTO SANITÁRIO. AF_08/2022</t>
  </si>
  <si>
    <t>JOELHO 90 GRAUS, CPVC, SOLDÁVEL, DN 35MM, INSTALADO EM PRUMADA DE ÁGUA   FORNECIMENTO E INSTALAÇÃO. AF_06/2022</t>
  </si>
  <si>
    <t>LUVA SIMPLES, PVC, SERIE NORMAL, ESGOTO PREDIAL, DN 100 MM, JUNTA ELÁSTICA, FORNECIDO E INSTALADO EM RAMAL DE DESCARGA OU RAMAL DE ESGOTO SANITÁRIO. AF_08/2022</t>
  </si>
  <si>
    <t>LUVA DE CORRER, PVC, SERIE NORMAL, ESGOTO PREDIAL, DN 100 MM, JUNTA ELÁSTICA, FORNECIDO E INSTALADO EM RAMAL DE DESCARGA OU RAMAL DE ESGOTO SANITÁRIO. AF_08/2022</t>
  </si>
  <si>
    <t>JOELHO 45 GRAUS, CPVC, SOLDÁVEL, DN 35MM, INSTALADO EM PRUMADA DE ÁGUA - FORNECIMENTO E INSTALAÇÃO. AF_06/2022</t>
  </si>
  <si>
    <t>JOELHO 90 GRAUS, CPVC, SOLDÁVEL, DN 42MM, INSTALADO EM PRUMADA DE ÁGUA   FORNECIMENTO E INSTALAÇÃO. AF_06/2022</t>
  </si>
  <si>
    <t>TE, PVC, SERIE NORMAL, ESGOTO PREDIAL, DN 40 X 40 MM, JUNTA SOLDÁVEL, FORNECIDO E INSTALADO EM RAMAL DE DESCARGA OU RAMAL DE ESGOTO SANITÁRIO. AF_08/2022</t>
  </si>
  <si>
    <t>JUNÇÃO SIMPLES, PVC, SERIE NORMAL, ESGOTO PREDIAL, DN 40 MM, JUNTA SOLDÁVEL, FORNECIDO E INSTALADO EM RAMAL DE DESCARGA OU RAMAL DE ESGOTO SANITÁRIO. AF_08/2022</t>
  </si>
  <si>
    <t>TE, PVC, SERIE NORMAL, ESGOTO PREDIAL, DN 50 X 50 MM, JUNTA ELÁSTICA, FORNECIDO E INSTALADO EM RAMAL DE DESCARGA OU RAMAL DE ESGOTO SANITÁRIO. AF_08/2022</t>
  </si>
  <si>
    <t>JUNÇÃO SIMPLES, PVC, SERIE NORMAL, ESGOTO PREDIAL, DN 50 X 50 MM, JUNTA ELÁSTICA, FORNECIDO E INSTALADO EM RAMAL DE DESCARGA OU RAMAL DE ESGOTO SANITÁRIO. AF_08/2022</t>
  </si>
  <si>
    <t>TE, PVC, SERIE NORMAL, ESGOTO PREDIAL, DN 75 X 75 MM, JUNTA ELÁSTICA, FORNECIDO E INSTALADO EM RAMAL DE DESCARGA OU RAMAL DE ESGOTO SANITÁRIO. AF_08/2022</t>
  </si>
  <si>
    <t>JOELHO 45 GRAUS, CPVC, SOLDÁVEL, DN 42MM, INSTALADO EM PRUMADA DE ÁGUA   FORNECIMENTO E INSTALAÇÃO. AF_06/2022</t>
  </si>
  <si>
    <t>JOELHO 90 GRAUS, CPVC, SOLDÁVEL, DN 54MM, INSTALADO EM PRUMADA DE ÁGUA   FORNECIMENTO E INSTALAÇÃO. AF_06/2022</t>
  </si>
  <si>
    <t>JOELHO 45 GRAUS, CPVC, SOLDÁVEL, DN 54MM, INSTALADO EM PRUMADA DE ÁGUA   FORNECIMENTO E INSTALAÇÃO. AF_06/2022</t>
  </si>
  <si>
    <t>JOELHO 90 GRAUS, CPVC, SOLDÁVEL, DN 73MM, INSTALADO EM PRUMADA DE ÁGUA   FORNECIMENTO E INSTALAÇÃO. AF_06/2022</t>
  </si>
  <si>
    <t>JOELHO 45 GRAUS, CPVC, SOLDÁVEL, DN 73MM, INSTALADO EM PRUMADA DE ÁGUA   FORNECIMENTO E INSTALAÇÃO. AF_06/2022</t>
  </si>
  <si>
    <t>JOELHO 90 GRAUS, CPVC, SOLDÁVEL, DN 89MM, INSTALADO EM PRUMADA DE ÁGUA   FORNECIMENTO E INSTALAÇÃO. AF_06/2022</t>
  </si>
  <si>
    <t>JOELHO 45 GRAUS, CPVC, SOLDÁVEL, DN 89MM, INSTALADO EM PRUMADA DE ÁGUA   FORNECIMENTO E INSTALAÇÃO. AF_06/2022</t>
  </si>
  <si>
    <t>LUVA, CPVC, SOLDÁVEL, DN 35MM, INSTALADO EM PRUMADA DE ÁGUA   FORNECIMENTO E INSTALAÇÃO. AF_06/2022</t>
  </si>
  <si>
    <t>JUNÇÃO SIMPLES, PVC, SERIE NORMAL, ESGOTO PREDIAL, DN 75 X 75 MM, JUNTA ELÁSTICA, FORNECIDO E INSTALADO EM RAMAL DE DESCARGA OU RAMAL DE ESGOTO SANITÁRIO. AF_08/2022</t>
  </si>
  <si>
    <t>TE, PVC, SERIE NORMAL, ESGOTO PREDIAL, DN 100 X 100 MM, JUNTA ELÁSTICA, FORNECIDO E INSTALADO EM RAMAL DE DESCARGA OU RAMAL DE ESGOTO SANITÁRIO. AF_08/2022</t>
  </si>
  <si>
    <t>JUNÇÃO SIMPLES, PVC, SERIE NORMAL, ESGOTO PREDIAL, DN 100 X 100 MM, JUNTA ELÁSTICA, FORNECIDO E INSTALADO EM RAMAL DE DESCARGA OU RAMAL DE ESGOTO SANITÁRIO. AF_08/2022</t>
  </si>
  <si>
    <t>JOELHO 90 GRAUS, PVC, SERIE NORMAL, ESGOTO PREDIAL, DN 50 MM, JUNTA ELÁSTICA, FORNECIDO E INSTALADO EM PRUMADA DE ESGOTO SANITÁRIO OU VENTILAÇÃO. AF_08/2022</t>
  </si>
  <si>
    <t>JOELHO 45 GRAUS, PVC, SERIE NORMAL, ESGOTO PREDIAL, DN 50 MM, JUNTA ELÁSTICA, FORNECIDO E INSTALADO EM PRUMADA DE ESGOTO SANITÁRIO OU VENTILAÇÃO. AF_08/2022</t>
  </si>
  <si>
    <t>CURVA CURTA 90 GRAUS, PVC, SERIE NORMAL, ESGOTO PREDIAL, DN 50 MM, JUNTA ELÁSTICA, FORNECIDO E INSTALADO EM PRUMADA DE ESGOTO SANITÁRIO OU VENTILAÇÃO. AF_08/2022</t>
  </si>
  <si>
    <t>CURVA LONGA 90 GRAUS, PVC, SERIE NORMAL, ESGOTO PREDIAL, DN 50 MM, JUNTA ELÁSTICA, FORNECIDO E INSTALADO EM PRUMADA DE ESGOTO SANITÁRIO OU VENTILAÇÃO. AF_08/2022</t>
  </si>
  <si>
    <t>JOELHO 90 GRAUS, PVC, SERIE NORMAL, ESGOTO PREDIAL, DN 75 MM, JUNTA ELÁSTICA, FORNECIDO E INSTALADO EM PRUMADA DE ESGOTO SANITÁRIO OU VENTILAÇÃO. AF_08/2022</t>
  </si>
  <si>
    <t>JOELHO 45 GRAUS, PVC, SERIE NORMAL, ESGOTO PREDIAL, DN 75 MM, JUNTA ELÁSTICA, FORNECIDO E INSTALADO EM PRUMADA DE ESGOTO SANITÁRIO OU VENTILAÇÃO. AF_08/2022</t>
  </si>
  <si>
    <t>CURVA CURTA 90 GRAUS, PVC, SERIE NORMAL, ESGOTO PREDIAL, DN 75 MM, JUNTA ELÁSTICA, FORNECIDO E INSTALADO EM PRUMADA DE ESGOTO SANITÁRIO OU VENTILAÇÃO. AF_08/2022</t>
  </si>
  <si>
    <t>CURVA LONGA 90 GRAUS, PVC, SERIE NORMAL, ESGOTO PREDIAL, DN 75 MM, JUNTA ELÁSTICA, FORNECIDO E INSTALADO EM PRUMADA DE ESGOTO SANITÁRIO OU VENTILAÇÃO. AF_08/2022</t>
  </si>
  <si>
    <t>JOELHO 90 GRAUS, PVC, SERIE NORMAL, ESGOTO PREDIAL, DN 100 MM, JUNTA ELÁSTICA, FORNECIDO E INSTALADO EM PRUMADA DE ESGOTO SANITÁRIO OU VENTILAÇÃO. AF_08/2022</t>
  </si>
  <si>
    <t>JOELHO 45 GRAUS, PVC, SERIE NORMAL, ESGOTO PREDIAL, DN 100 MM, JUNTA ELÁSTICA, FORNECIDO E INSTALADO EM PRUMADA DE ESGOTO SANITÁRIO OU VENTILAÇÃO. AF_08/2022</t>
  </si>
  <si>
    <t>CURVA CURTA 90 GRAUS, PVC, SERIE NORMAL, ESGOTO PREDIAL, DN 100 MM, JUNTA ELÁSTICA, FORNECIDO E INSTALADO EM PRUMADA DE ESGOTO SANITÁRIO OU VENTILAÇÃO. AF_08/2022</t>
  </si>
  <si>
    <t>CURVA LONGA 90 GRAUS, PVC, SERIE NORMAL, ESGOTO PREDIAL, DN 100 MM, JUNTA ELÁSTICA, FORNECIDO E INSTALADO EM PRUMADA DE ESGOTO SANITÁRIO OU VENTILAÇÃO. AF_08/2022</t>
  </si>
  <si>
    <t>LUVA SIMPLES, PVC, SERIE NORMAL, ESGOTO PREDIAL, DN 50 MM, JUNTA ELÁSTICA, FORNECIDO E INSTALADO EM PRUMADA DE ESGOTO SANITÁRIO OU VENTILAÇÃO. AF_08/2022</t>
  </si>
  <si>
    <t>LUVA DE CORRER, PVC, SERIE NORMAL, ESGOTO PREDIAL, DN 50 MM, JUNTA ELÁSTICA, FORNECIDO E INSTALADO EM PRUMADA DE ESGOTO SANITÁRIO OU VENTILAÇÃO. AF_08/2022</t>
  </si>
  <si>
    <t>LUVA DE CORRER, CPVC, SOLDÁVEL, DN 35MM, INSTALADO EM PRUMADA DE ÁGUA   FORNECIMENTO E INSTALAÇÃO. AF_06/2022</t>
  </si>
  <si>
    <t>UNIÃO, CPVC, SOLDÁVEL, DN35MM, INSTALADO EM PRUMADA DE ÁGUA   FORNECIMENTO E INSTALAÇÃO. AF_06/2022</t>
  </si>
  <si>
    <t>LUVA SIMPLES, PVC, SERIE NORMAL, ESGOTO PREDIAL, DN 75 MM, JUNTA ELÁSTICA, FORNECIDO E INSTALADO EM PRUMADA DE ESGOTO SANITÁRIO OU VENTILAÇÃO. AF_08/2022</t>
  </si>
  <si>
    <t>CONECTOR, CPVC, SOLDÁVEL, DN 35MM X 1 1/4 , INSTALADO EM PRUMADA DE ÁGUA   FORNECIMENTO E INSTALAÇÃO. AF_06/2022</t>
  </si>
  <si>
    <t>LUVA DE CORRER, PVC, SERIE NORMAL, ESGOTO PREDIAL, DN 75 MM, JUNTA ELÁSTICA, FORNECIDO E INSTALADO EM PRUMADA DE ESGOTO SANITÁRIO OU VENTILAÇÃO. AF_08/2022</t>
  </si>
  <si>
    <t>LUVA SIMPLES, PVC, SERIE NORMAL, ESGOTO PREDIAL, DN 100 MM, JUNTA ELÁSTICA, FORNECIDO E INSTALADO EM PRUMADA DE ESGOTO SANITÁRIO OU VENTILAÇÃO. AF_08/2022</t>
  </si>
  <si>
    <t>LUVA, CPVC, SOLDÁVEL, DN 42MM, INSTALADO EM PRUMADA DE ÁGUA   FORNECIMENTO E INSTALAÇÃO. AF_06/2022</t>
  </si>
  <si>
    <t>LUVA DE CORRER, PVC, SERIE NORMAL, ESGOTO PREDIAL, DN 100 MM, JUNTA ELÁSTICA, FORNECIDO E INSTALADO EM PRUMADA DE ESGOTO SANITÁRIO OU VENTILAÇÃO. AF_08/2022</t>
  </si>
  <si>
    <t>LUVA DE CORRER, CPVC, SOLDÁVEL, DN 42MM, INSTALADO EM PRUMADA DE ÁGUA   FORNECIMENTO E INSTALAÇÃO. AF_06/2022</t>
  </si>
  <si>
    <t>TE, PVC, SERIE NORMAL, ESGOTO PREDIAL, DN 50 X 50 MM, JUNTA ELÁSTICA, FORNECIDO E INSTALADO EM PRUMADA DE ESGOTO SANITÁRIO OU VENTILAÇÃO. AF_08/2022</t>
  </si>
  <si>
    <t>LUVA DE TRANSIÇÃO, CPVC, SOLDÁVEL, DN42MM X 1.1/2 , INSTALADO EM PRUMADA DE ÁGUA   FORNECIMENTO E INSTALAÇÃO. AF_06/2022</t>
  </si>
  <si>
    <t>JUNÇÃO SIMPLES, PVC, SERIE NORMAL, ESGOTO PREDIAL, DN 50 X 50 MM, JUNTA ELÁSTICA, FORNECIDO E INSTALADO EM PRUMADA DE ESGOTO SANITÁRIO OU VENTILAÇÃO. AF_08/2022</t>
  </si>
  <si>
    <t>UNIÃO, CPVC, SOLDÁVEL, DN42MM, INSTALADO EM PRUMADA DE ÁGUA   FORNECIMENTO E INSTALAÇÃO. AF_06/2022</t>
  </si>
  <si>
    <t>TE, PVC, SERIE NORMAL, ESGOTO PREDIAL, DN 75 X 75 MM, JUNTA ELÁSTICA, FORNECIDO E INSTALADO EM PRUMADA DE ESGOTO SANITÁRIO OU VENTILAÇÃO. AF_08/2022</t>
  </si>
  <si>
    <t>JUNÇÃO SIMPLES, PVC, SERIE NORMAL, ESGOTO PREDIAL, DN 75 X 75 MM, JUNTA ELÁSTICA, FORNECIDO E INSTALADO EM PRUMADA DE ESGOTO SANITÁRIO OU VENTILAÇÃO. AF_08/2022</t>
  </si>
  <si>
    <t>CONECTOR, CPVC, SOLDÁVEL, DN 42MM X 1.1/2 , INSTALADO EM PRUMADA DE ÁGUA   FORNECIMENTO E INSTALAÇÃO. AF_06/2022</t>
  </si>
  <si>
    <t>BUCHA DE REDUÇÃO, CPVC, SOLDÁVEL, DN 42MM X 22MM, INSTALADO EM RAMAL DE DISTRIBUIÇÃO DE ÁGUA - FORNECIMENTO E INSTALAÇÃO. AF_06/2022</t>
  </si>
  <si>
    <t>TE, PVC, SERIE NORMAL, ESGOTO PREDIAL, DN 100 X 100 MM, JUNTA ELÁSTICA, FORNECIDO E INSTALADO EM PRUMADA DE ESGOTO SANITÁRIO OU VENTILAÇÃO. AF_08/2022</t>
  </si>
  <si>
    <t>JUNÇÃO SIMPLES, PVC, SERIE NORMAL, ESGOTO PREDIAL, DN 100 X 100 MM, JUNTA ELÁSTICA, FORNECIDO E INSTALADO EM PRUMADA DE ESGOTO SANITÁRIO OU VENTILAÇÃO. AF_08/2022</t>
  </si>
  <si>
    <t>LUVA, CPVC, SOLDÁVEL, DN 54MM, INSTALADO EM PRUMADA DE ÁGUA   FORNECIMENTO E INSTALAÇÃO. AF_06/2022</t>
  </si>
  <si>
    <t>LUVA DE TRANSIÇÃO, CPVC, SOLDÁVEL, DN 54MM X 2 , INSTALADO EM PRUMADA DE ÁGUA   FORNECIMENTO E INSTALAÇÃO. AF_06/2022</t>
  </si>
  <si>
    <t>UNIÃO, CPVC, SOLDÁVEL, DN 54MM, INSTALADO EM PRUMADA DE ÁGUA   FORNECIMENTO E INSTALAÇÃO. AF_06/2022</t>
  </si>
  <si>
    <t>LUVA, CPVC, SOLDÁVEL, DN 73MM, INSTALADO EM PRUMADA DE ÁGUA   FORNECIMENTO E INSTALAÇÃO. AF_06/2022</t>
  </si>
  <si>
    <t>UNIÃO, CPVC, SOLDÁVEL, DN 73MM, INSTALADO EM PRUMADA DE ÁGUA   FORNECIMENTO E INSTALAÇÃO. AF_06/2022</t>
  </si>
  <si>
    <t>LUVA, CPVC, SOLDÁVEL, DN 89MM, INSTALADO EM PRUMADA DE ÁGUA   FORNECIMENTO E INSTALAÇÃO. AF_06/2022</t>
  </si>
  <si>
    <t>UNIÃO, CPVC, SOLDÁVEL, DN 89MM, INSTALADO EM PRUMADA DE ÁGUA   FORNECIMENTO E INSTALAÇÃO. AF_06/2022</t>
  </si>
  <si>
    <t>TÊ, CPVC, SOLDÁVEL, DN 35MM, INSTALADO EM PRUMADA DE ÁGUA   FORNECIMENTO E INSTALAÇÃO. AF_06/2022</t>
  </si>
  <si>
    <t>TE, CPVC, SOLDÁVEL, DN  42MM, INSTALADO EM PRUMADA DE ÁGUA   FORNECIMENTO E INSTALAÇÃO. AF_06/2022</t>
  </si>
  <si>
    <t>TÊ, CPVC, SOLDÁVEL, DN 54 MM, INSTALADO EM PRUMADA DE ÁGUA   FORNECIMENTO E INSTALAÇÃO. AF_06/2022</t>
  </si>
  <si>
    <t>TÊ, CPVC, SOLDÁVEL, DN 73MM, INSTALADO EM PRUMADA DE ÁGUA   FORNECIMENTO E INSTALAÇÃO. AF_06/2022</t>
  </si>
  <si>
    <t>TÊ, CPVC, SOLDÁVEL, DN 89MM, INSTALADO EM PRUMADA DE ÁGUA   FORNECIMENTO E INSTALAÇÃO. AF_06/2022</t>
  </si>
  <si>
    <t>JOELHO 90 GRAUS, PVC, SERIE NORMAL, ESGOTO PREDIAL, DN 100 MM, JUNTA ELÁSTICA, FORNECIDO E INSTALADO EM SUBCOLETOR AÉREO DE ESGOTO SANITÁRIO. AF_08/2022</t>
  </si>
  <si>
    <t>JOELHO 45 GRAUS, PVC, SERIE NORMAL, ESGOTO PREDIAL, DN 100 MM, JUNTA ELÁSTICA, FORNECIDO E INSTALADO EM SUBCOLETOR AÉREO DE ESGOTO SANITÁRIO. AF_08/2022</t>
  </si>
  <si>
    <t>CURVA CURTA 90 GRAUS, PVC, SERIE NORMAL, ESGOTO PREDIAL, DN 100 MM, JUNTA ELÁSTICA, FORNECIDO E INSTALADO EM SUBCOLETOR AÉREO DE ESGOTO SANITÁRIO. AF_08/2022</t>
  </si>
  <si>
    <t>CURVA LONGA 90 GRAUS, PVC, SERIE NORMAL, ESGOTO PREDIAL, DN 100 MM, JUNTA ELÁSTICA, FORNECIDO E INSTALADO EM SUBCOLETOR AÉREO DE ESGOTO SANITÁRIO. AF_08/2022</t>
  </si>
  <si>
    <t>JOELHO 90 GRAUS, PVC, SERIE NORMAL, ESGOTO PREDIAL, DN 150 MM, JUNTA ELÁSTICA, FORNECIDO E INSTALADO EM SUBCOLETOR AÉREO DE ESGOTO SANITÁRIO. AF_08/2022</t>
  </si>
  <si>
    <t>JOELHO 45 GRAUS, PVC, SERIE NORMAL, ESGOTO PREDIAL, DN 150 MM, JUNTA ELÁSTICA, FORNECIDO E INSTALADO EM SUBCOLETOR AÉREO DE ESGOTO SANITÁRIO. AF_08/2022</t>
  </si>
  <si>
    <t>LUVA SIMPLES, PVC, SERIE NORMAL, ESGOTO PREDIAL, DN 100 MM, JUNTA ELÁSTICA, FORNECIDO E INSTALADO EM SUBCOLETOR AÉREO DE ESGOTO SANITÁRIO. AF_08/2022</t>
  </si>
  <si>
    <t>LUVA DE CORRER, PVC, SERIE NORMAL, ESGOTO PREDIAL, DN 100 MM, JUNTA ELÁSTICA, FORNECIDO E INSTALADO EM SUBCOLETOR AÉREO DE ESGOTO SANITÁRIO. AF_08/2022</t>
  </si>
  <si>
    <t>TE, PVC, SERIE NORMAL, ESGOTO PREDIAL, DN 100 X 100 MM, JUNTA ELÁSTICA, FORNECIDO E INSTALADO EM SUBCOLETOR AÉREO DE ESGOTO SANITÁRIO. AF_08/2022</t>
  </si>
  <si>
    <t>JUNÇÃO SIMPLES, PVC, SERIE NORMAL, ESGOTO PREDIAL, DN 100 X 100 MM, JUNTA ELÁSTICA, FORNECIDO E INSTALADO EM SUBCOLETOR AÉREO DE ESGOTO SANITÁRIO. AF_08/2022</t>
  </si>
  <si>
    <t>JOELHO 90 GRAUS, PVC, SOLDÁVEL, DN 25MM, INSTALADO EM DRENO DE AR-CONDICIONADO - FORNECIMENTO E INSTALAÇÃO. AF_08/2022</t>
  </si>
  <si>
    <t>JOELHO 45 GRAUS, PVC, SOLDÁVEL, DN 25MM, INSTALADO EM DRENO DE AR-CONDICIONADO - FORNECIMENTO E INSTALAÇÃO. AF_08/2022</t>
  </si>
  <si>
    <t>LUVA, PVC, SOLDÁVEL, DN 25MM, INSTALADO EM DRENO DE AR-CONDICIONADO - FORNECIMENTO E INSTALAÇÃO. AF_08/2022</t>
  </si>
  <si>
    <t>TE, PVC, SOLDÁVEL, DN 25MM, INSTALADO EM DRENO DE AR-CONDICIONADO - FORNECIMENTO E INSTALAÇÃO. AF_08/2022</t>
  </si>
  <si>
    <t>LUVA COM BUCHA DE LATÃO, PVC, SOLDÁVEL, DN 32MM X 1 , INSTALADO EM RAMAL OU SUB-RAMAL DE ÁGUA   FORNECIMENTO E INSTALAÇÃO. AF_06/2022</t>
  </si>
  <si>
    <t>LUVA SOLDÁVEL E COM BUCHA DE LATÃO, PVC, SOLDÁVEL, DN 32MM X 1 , INSTALADO EM PRUMADA DE ÁGUA   FORNECIMENTO E INSTALAÇÃO. AF_06/2022</t>
  </si>
  <si>
    <t>JOELHO 90 GRAUS COM BUCHA DE LATÃO, PVC, SOLDÁVEL, DN 25MM, X 1/2  INSTALADO EM RAMAL OU SUB-RAMAL DE ÁGUA - FORNECIMENTO E INSTALAÇÃO. AF_06/2022</t>
  </si>
  <si>
    <t>TÊ COM BUCHA DE LATÃO NA BOLSA CENTRAL, PVC, SOLDÁVEL, DN 25MM X 3/4 , INSTALADO EM RAMAL OU SUB-RAMAL DE ÁGUA - FORNECIMENTO E INSTALAÇÃO. AF_06/2022</t>
  </si>
  <si>
    <t>COTOVELO EM COBRE, DN 22 MM, 90 GRAUS, SEM ANEL DE SOLDA, INSTALADO EM PRUMADA DE HIDRÁULICA PREDIAL - FORNECIMENTO E INSTALAÇÃO. AF_04/2022</t>
  </si>
  <si>
    <t>COTOVELO EM COBRE, DN 28 MM, 90 GRAUS, SEM ANEL DE SOLDA, INSTALADO EM PRUMADA DE HIDRÁULICA PREDIAL - FORNECIMENTO E INSTALAÇÃO. AF_04/2022</t>
  </si>
  <si>
    <t>COTOVELO EM COBRE, DN 35 MM, 90 GRAUS, SEM ANEL DE SOLDA, INSTALADO EM PRUMADA DE HIDRÁULICA PREDIAL - FORNECIMENTO E INSTALAÇÃO. AF_04/2022</t>
  </si>
  <si>
    <t>COTOVELO EM COBRE, DN 42 MM, 90 GRAUS, SEM ANEL DE SOLDA, INSTALADO EM PRUMADA DE HIDRÁULICA PREDIAL - FORNECIMENTO E INSTALAÇÃO. AF_04/2022</t>
  </si>
  <si>
    <t>COTOVELO EM COBRE, DN 54 MM, 90 GRAUS, SEM ANEL DE SOLDA, INSTALADO EM PRUMADA DE HIDRÁULICA PREDIAL - FORNECIMENTO E INSTALAÇÃO. AF_04/2022</t>
  </si>
  <si>
    <t>COTOVELO EM COBRE, DN 66 MM, 90 GRAUS, SEM ANEL DE SOLDA, INSTALADO EM PRUMADA DE HIDRÁULICA PREDIAL - FORNECIMENTO E INSTALAÇÃO. AF_04/2022</t>
  </si>
  <si>
    <t>LUVA EM COBRE, DN 22 MM, SEM ANEL DE SOLDA, INSTALADO EM PRUMADA DE HIDRÁULICA PREDIAL - FORNECIMENTO E INSTALAÇÃO. AF_04/2022</t>
  </si>
  <si>
    <t>LUVA EM COBRE, DN 28 MM, SEM ANEL DE SOLDA, INSTALADO EM PRUMADA DE HIDRÁULICA PREDIAL - FORNECIMENTO E INSTALAÇÃO. AF_04/2022</t>
  </si>
  <si>
    <t>LUVA EM COBRE, DN 35 MM, SEM ANEL DE SOLDA, INSTALADO EM PRUMADA DE HIDRÁULICA PREDIAL - FORNECIMENTO E INSTALAÇÃO. AF_04/2022</t>
  </si>
  <si>
    <t>LUVA EM COBRE, DN 42 MM, SEM ANEL DE SOLDA, INSTALADO EM PRUMADA DE HIDRÁULICA PREDIAL - FORNECIMENTO E INSTALAÇÃO. AF_04/2022</t>
  </si>
  <si>
    <t>LUVA EM COBRE, DN 54 MM, SEM ANEL DE SOLDA, INSTALADO EM PRUMADA DE HIDRÁULICA PREDIAL - FORNECIMENTO E INSTALAÇÃO. AF_04/2022</t>
  </si>
  <si>
    <t>LUVA EM COBRE, DN 66 MM, SEM ANEL DE SOLDA, INSTALADO EM PRUMADA DE HIDRÁULICA PREDIAL - FORNECIMENTO E INSTALAÇÃO. AF_04/2022</t>
  </si>
  <si>
    <t>TE EM COBRE, DN 22 MM, SEM ANEL DE SOLDA, INSTALADO EM PRUMADA DE HIDRÁULICA PREDIAL - FORNECIMENTO E INSTALAÇÃO. AF_04/2022</t>
  </si>
  <si>
    <t>TE EM COBRE, DN 28 MM, SEM ANEL DE SOLDA, INSTALADO EM PRUMADA DE HIDRÁULICA PREDIAL - FORNECIMENTO E INSTALAÇÃO. AF_04/2022</t>
  </si>
  <si>
    <t>TE EM COBRE, DN 35 MM, SEM ANEL DE SOLDA, INSTALADO EM PRUMADA DE HIDRÁULICA PREDIAL - FORNECIMENTO E INSTALAÇÃO. AF_04/2022</t>
  </si>
  <si>
    <t>TE EM COBRE, DN 42 MM, SEM ANEL DE SOLDA, INSTALADO EM PRUMADA DE HIDRÁULICA PREDIAL - FORNECIMENTO E INSTALAÇÃO. AF_04/2022</t>
  </si>
  <si>
    <t>TE EM COBRE, DN 54 MM, SEM ANEL DE SOLDA, INSTALADO EM PRUMADA DE HIDRÁULICA PREDIAL - FORNECIMENTO E INSTALAÇÃO. AF_04/2022</t>
  </si>
  <si>
    <t>TE EM COBRE, DN 66 MM, SEM ANEL DE SOLDA, INSTALADO EM PRUMADA DE HIDRÁULICA PREDIAL - FORNECIMENTO E INSTALAÇÃO. AF_04/2022</t>
  </si>
  <si>
    <t>COTOVELO EM COBRE, DN 15 MM, 90 GRAUS, SEM ANEL DE SOLDA, INSTALADO EM RAMAL DE DISTRIBUIÇÃO   FORNECIMENTO E INSTALAÇÃO. AF_04/2022</t>
  </si>
  <si>
    <t>COTOVELO EM COBRE, DN 22 MM, 90 GRAUS, SEM ANEL DE SOLDA, INSTALADO EM RAMAL DE DISTRIBUIÇÃO DE HIDRÁULICA PREDIAL - FORNECIMENTO E INSTALAÇÃO. AF_04/2022</t>
  </si>
  <si>
    <t>COTOVELO EM COBRE, DN 28 MM, 90 GRAUS, SEM ANEL DE SOLDA, INSTALADO EM RAMAL DE DISTRIBUIÇÃO DE HIDRÁULICA PREDIAL - FORNECIMENTO E INSTALAÇÃO. AF_04/2022</t>
  </si>
  <si>
    <t>LUVA EM COBRE, DN 15 MM, SEM ANEL DE SOLDA, INSTALADO EM RAMAL DE DISTRIBUIÇÃO DE HIDRÁULICA PREDIAL - FORNECIMENTO E INSTALAÇÃO. AF_04/2022</t>
  </si>
  <si>
    <t>LUVA EM COBRE, DN 22 MM, SEM ANEL DE SOLDA, INSTALADO EM RAMAL DE DISTRIBUIÇÃO DE HIDRÁULICA PREDIAL - FORNECIMENTO E INSTALAÇÃO. AF_04/2022</t>
  </si>
  <si>
    <t>LUVA EM COBRE, DN 28 MM, SEM ANEL DE SOLDA, INSTALADO EM RAMAL DE DISTRIBUIÇÃO DE HIDRÁULICA PREDIAL - FORNECIMENTO E INSTALAÇÃO. AF_04/2022</t>
  </si>
  <si>
    <t>TE EM COBRE, DN 15 MM, SEM ANEL DE SOLDA, INSTALADO EM RAMAL DE DISTRIBUIÇÃO DE HIDRÁULICA PREDIAL - FORNECIMENTO E INSTALAÇÃO. AF_04/2022</t>
  </si>
  <si>
    <t>TE EM COBRE, DN 22 MM, SEM ANEL DE SOLDA, INSTALADO EM RAMAL DE DISTRIBUIÇÃO DE HIDRÁULICA PREDIAL - FORNECIMENTO E INSTALAÇÃO. AF_04/2022</t>
  </si>
  <si>
    <t>TE EM COBRE, DN 28 MM, SEM ANEL DE SOLDA, INSTALADO EM RAMAL DE DISTRIBUIÇÃO DE HIDRÁULICA PREDIAL - FORNECIMENTO E INSTALAÇÃO. AF_04/2022</t>
  </si>
  <si>
    <t>COTOVELO EM COBRE, DN 15 MM, 90 GRAUS, SEM ANEL DE SOLDA, INSTALADO EM RAMAL E SUB-RAMAL DE HIDRÁULICA PREDIAL - FORNECIMENTO E INSTALAÇÃO. AF_04/2022</t>
  </si>
  <si>
    <t>COTOVELO EM COBRE, DN 22 MM, 90 GRAUS, SEM ANEL DE SOLDA, INSTALADO EM RAMAL E SUB-RAMAL DE HIDRÁULICA PREDIAL - FORNECIMENTO E INSTALAÇÃO. AF_04/2022</t>
  </si>
  <si>
    <t>COTOVELO EM COBRE, DN 28 MM, 90 GRAUS, SEM ANEL DE SOLDA, INSTALADO EM RAMAL E SUB-RAMAL DE HIDRÁULICA PREDIAL - FORNECIMENTO E INSTALAÇÃO. AF_04/2022</t>
  </si>
  <si>
    <t>LUVA EM COBRE, DN 15 MM, SEM ANEL DE SOLDA, INSTALADO EM RAMAL E SUB-RAMAL DE HIDRÁULICA PREDIAL - FORNECIMENTO E INSTALAÇÃO. AF_04/2022</t>
  </si>
  <si>
    <t>LUVA EM COBRE, DN 22 MM, SEM ANEL DE SOLDA, INSTALADO EM RAMAL E SUB-RAMAL DE HIDRÁULICA PREDIAL - FORNECIMENTO E INSTALAÇÃO. AF_04/2022</t>
  </si>
  <si>
    <t>LUVA EM COBRE, DN 28 MM, SEM ANEL DE SOLDA, INSTALADO EM RAMAL E SUB-RAMAL DE HIDRÁULICA PREDIAL - FORNECIMENTO E INSTALAÇÃO. AF_04/2022</t>
  </si>
  <si>
    <t>TE EM COBRE, DN 15 MM, SEM ANEL DE SOLDA, INSTALADO EM RAMAL E SUB-RAMAL DE HIDRÁULICA PREDIAL - FORNECIMENTO E INSTALAÇÃO. AF_04/2022</t>
  </si>
  <si>
    <t>TE EM COBRE, DN 22 MM, SEM ANEL DE SOLDA, INSTALADO EM RAMAL E SUB-RAMAL DE HIDRÁULICA PREDIAL - FORNECIMENTO E INSTALAÇÃO. AF_04/2022</t>
  </si>
  <si>
    <t>TE EM COBRE, DN 28 MM, SEM ANEL DE SOLDA, INSTALADO EM RAMAL E SUB-RAMAL DE HIDRÁULICA PREDIAL - FORNECIMENTO E INSTALAÇÃO. AF_04/2022</t>
  </si>
  <si>
    <t>NIPLE, EM FERRO GALVANIZADO, DN 50 (2"), CONEXÃO ROSQUEADA, INSTALADO EM PRUMADAS - FORNECIMENTO E INSTALAÇÃO. AF_10/2020</t>
  </si>
  <si>
    <t>LUVA, EM FERRO GALVANIZADO, DN 50 (2"), CONEXÃO ROSQUEADA, INSTALADO EM PRUMADAS - FORNECIMENTO E INSTALAÇÃO. AF_10/2020</t>
  </si>
  <si>
    <t>NIPLE, EM FERRO GALVANIZADO, DN 65 (2 1/2"), CONEXÃO ROSQUEADA, INSTALADO EM PRUMADAS - FORNECIMENTO E INSTALAÇÃO. AF_10/2020</t>
  </si>
  <si>
    <t>LUVA, EM FERRO GALVANIZADO, DN 65 (2 1/2"), CONEXÃO ROSQUEADA, INSTALADO EM PRUMADAS - FORNECIMENTO E INSTALAÇÃO. AF_10/2020</t>
  </si>
  <si>
    <t>NIPLE, EM FERRO GALVANIZADO, DN 80 (3"), CONEXÃO ROSQUEADA, INSTALADO EM PRUMADAS - FORNECIMENTO E INSTALAÇÃO. AF_10/2020</t>
  </si>
  <si>
    <t>LUVA, EM FERRO GALVANIZADO, DN 80 (3"), CONEXÃO ROSQUEADA, INSTALADO EM PRUMADAS - FORNECIMENTO E INSTALAÇÃO. AF_10/2020</t>
  </si>
  <si>
    <t>JOELHO 45 GRAUS, EM FERRO GALVANIZADO, DN 50 (2"), CONEXÃO ROSQUEADA, INSTALADO EM PRUMADAS - FORNECIMENTO E INSTALAÇÃO. AF_10/2020</t>
  </si>
  <si>
    <t>JOELHO 90 GRAUS, EM FERRO GALVANIZADO, DN 50 (2"), CONEXÃO ROSQUEADA, INSTALADO EM PRUMADAS - FORNECIMENTO E INSTALAÇÃO. AF_10/2020</t>
  </si>
  <si>
    <t>JOELHO 45 GRAUS, EM FERRO GALVANIZADO, DN 65 (2 1/2"), CONEXÃO ROSQUEADA, INSTALADO EM PRUMADAS - FORNECIMENTO E INSTALAÇÃO. AF_10/2020</t>
  </si>
  <si>
    <t>JOELHO 90 GRAUS, EM FERRO GALVANIZADO, DN 65 (2 1/2"), CONEXÃO ROSQUEADA, INSTALADO EM PRUMADAS - FORNECIMENTO E INSTALAÇÃO. AF_10/2020</t>
  </si>
  <si>
    <t>JOELHO 45 GRAUS, EM FERRO GALVANIZADO, DN 80 (3"), CONEXÃO ROSQUEADA, INSTALADO EM PRUMADAS - FORNECIMENTO E INSTALAÇÃO. AF_10/2020</t>
  </si>
  <si>
    <t>JOELHO 90 GRAUS, EM FERRO GALVANIZADO, DN 80 (3"), CONEXÃO ROSQUEADA, INSTALADO EM PRUMADAS - FORNECIMENTO E INSTALAÇÃO. AF_10/2020</t>
  </si>
  <si>
    <t>TÊ, EM FERRO GALVANIZADO, DN 50 (2"), CONEXÃO ROSQUEADA, INSTALADO EM PRUMADAS - FORNECIMENTO E INSTALAÇÃO. AF_10/2020</t>
  </si>
  <si>
    <t>TÊ, EM FERRO GALVANIZADO, DN 65 (2 1/2"), CONEXÃO ROSQUEADA, INSTALADO EM PRUMADAS - FORNECIMENTO E INSTALAÇÃO. AF_10/2020</t>
  </si>
  <si>
    <t>TÊ, EM FERRO GALVANIZADO, DN 80 (3"), CONEXÃO ROSQUEADA, INSTALADO EM PRUMADAS - FORNECIMENTO E INSTALAÇÃO. AF_10/2020</t>
  </si>
  <si>
    <t>NIPLE, EM FERRO GALVANIZADO, DN 25 (1"), CONEXÃO ROSQUEADA, INSTALADO EM REDE DE ALIMENTAÇÃO PARA HIDRANTE - FORNECIMENTO E INSTALAÇÃO. AF_10/2020</t>
  </si>
  <si>
    <t>LUVA, EM FERRO GALVANIZADO, DN 25 (1"), CONEXÃO ROSQUEADA, INSTALADO EM REDE DE ALIMENTAÇÃO PARA HIDRANTE - FORNECIMENTO E INSTALAÇÃO. AF_10/2020</t>
  </si>
  <si>
    <t>NIPLE, EM FERRO GALVANIZADO, DN 32 (1 1/4"), CONEXÃO ROSQUEADA, INSTALADO EM REDE DE ALIMENTAÇÃO PARA HIDRANTE - FORNECIMENTO E INSTALAÇÃO. AF_10/2020</t>
  </si>
  <si>
    <t>LUVA, EM FERRO GALVANIZADO, DN 32 (1 1/4"), CONEXÃO ROSQUEADA, INSTALADO EM REDE DE ALIMENTAÇÃO PARA HIDRANTE - FORNECIMENTO E INSTALAÇÃO. AF_10/2020</t>
  </si>
  <si>
    <t>NIPLE, EM FERRO GALVANIZADO, DN 40 (1 1/2"), CONEXÃO ROSQUEADA, INSTALADO EM REDE DE ALIMENTAÇÃO PARA HIDRANTE - FORNECIMENTO E INSTALAÇÃO. AF_10/2020</t>
  </si>
  <si>
    <t>LUVA, EM FERRO GALVANIZADO, DN 40 (1 1/2"), CONEXÃO ROSQUEADA, INSTALADO EM REDE DE ALIMENTAÇÃO PARA HIDRANTE - FORNECIMENTO E INSTALAÇÃO. AF_10/2020</t>
  </si>
  <si>
    <t>NIPLE, EM FERRO GALVANIZADO, DN 50 (2"), CONEXÃO ROSQUEADA, INSTALADO EM REDE DE ALIMENTAÇÃO PARA HIDRANTE - FORNECIMENTO E INSTALAÇÃO. AF_10/2020</t>
  </si>
  <si>
    <t>LUVA, EM FERRO GALVANIZADO, DN 50 (2"), CONEXÃO ROSQUEADA, INSTALADO EM REDE DE ALIMENTAÇÃO PARA HIDRANTE - FORNECIMENTO E INSTALAÇÃO. AF_10/2020</t>
  </si>
  <si>
    <t>NIPLE, EM FERRO GALVANIZADO, DN 65 (2 1/2"), CONEXÃO ROSQUEADA, INSTALADO EM REDE DE ALIMENTAÇÃO PARA HIDRANTE - FORNECIMENTO E INSTALAÇÃO. AF_10/2020</t>
  </si>
  <si>
    <t>LUVA, EM FERRO GALVANIZADO, DN 65 (2 1/2"), CONEXÃO ROSQUEADA, INSTALADO EM REDE DE ALIMENTAÇÃO PARA HIDRANTE - FORNECIMENTO E INSTALAÇÃO. AF_10/2020</t>
  </si>
  <si>
    <t>NIPLE, EM FERRO GALVANIZADO, DN 80 (3"), CONEXÃO ROSQUEADA, INSTALADO EM REDE DE ALIMENTAÇÃO PARA HIDRANTE - FORNECIMENTO E INSTALAÇÃO. AF_10/2020</t>
  </si>
  <si>
    <t>LUVA, EM FERRO GALVANIZADO, DN 80 (3"), CONEXÃO ROSQUEADA, INSTALADO EM REDE DE ALIMENTAÇÃO PARA HIDRANTE - FORNECIMENTO E INSTALAÇÃO. AF_10/2020</t>
  </si>
  <si>
    <t>JOELHO 45 GRAUS, EM FERRO GALVANIZADO, DN 25 (1"), CONEXÃO ROSQUEADA, INSTALADO EM REDE DE ALIMENTAÇÃO PARA HIDRANTE - FORNECIMENTO E INSTALAÇÃO. AF_10/2020</t>
  </si>
  <si>
    <t>JOELHO 90 GRAUS, EM FERRO GALVANIZADO, DN 25 (1"), CONEXÃO ROSQUEADA, INSTALADO EM REDE DE ALIMENTAÇÃO PARA HIDRANTE - FORNECIMENTO E INSTALAÇÃO. AF_10/2020</t>
  </si>
  <si>
    <t>JOELHO 45 GRAUS, EM FERRO GALVANIZADO, DN 32 (1 1/4"), CONEXÃO ROSQUEADA, INSTALADO EM REDE DE ALIMENTAÇÃO PARA HIDRANTE - FORNECIMENTO E INSTALAÇÃO. AF_10/2020</t>
  </si>
  <si>
    <t>JOELHO 90 GRAUS, EM FERRO GALVANIZADO, DN 32 (1 1/4"), CONEXÃO ROSQUEADA, INSTALADO EM REDE DE ALIMENTAÇÃO PARA HIDRANTE - FORNECIMENTO E INSTALAÇÃO. AF_10/2020</t>
  </si>
  <si>
    <t>JOELHO 45 GRAUS, EM FERRO GALVANIZADO, DN 40 (1 1/2"), CONEXÃO ROSQUEADA, INSTALADO EM REDE DE ALIMENTAÇÃO PARA HIDRANTE - FORNECIMENTO E INSTALAÇÃO. AF_10/2020</t>
  </si>
  <si>
    <t>JOELHO 90 GRAUS, EM FERRO GALVANIZADO, DN 40 (1 1/2"), CONEXÃO ROSQUEADA, INSTALADO EM REDE DE ALIMENTAÇÃO PARA HIDRANTE - FORNECIMENTO E INSTALAÇÃO. AF_10/2020</t>
  </si>
  <si>
    <t>JOELHO 45 GRAUS, EM FERRO GALVANIZADO, DN 50 (2"), CONEXÃO ROSQUEADA, INSTALADO EM REDE DE ALIMENTAÇÃO PARA HIDRANTE - FORNECIMENTO E INSTALAÇÃO. AF_10/2020</t>
  </si>
  <si>
    <t>JOELHO 90 GRAUS, EM FERRO GALVANIZADO, DN 50 (2"), CONEXÃO ROSQUEADA, INSTALADO EM REDE DE ALIMENTAÇÃO PARA HIDRANTE - FORNECIMENTO E INSTALAÇÃO. AF_10/2020</t>
  </si>
  <si>
    <t>JOELHO 45 GRAUS, EM FERRO GALVANIZADO, DN 65 (2 1/2"), CONEXÃO ROSQUEADA, INSTALADO EM REDE DE ALIMENTAÇÃO PARA HIDRANTE - FORNECIMENTO E INSTALAÇÃO. AF_10/2020</t>
  </si>
  <si>
    <t>JOELHO 90 GRAUS, EM FERRO GALVANIZADO, DN 65 (2 1/2"), CONEXÃO ROSQUEADA, INSTALADO EM REDE DE ALIMENTAÇÃO PARA HIDRANTE - FORNECIMENTO E INSTALAÇÃO. AF_10/2020</t>
  </si>
  <si>
    <t>JOELHO 45 GRAUS, EM FERRO GALVANIZADO, CONEXÃO ROSQUEADA, DN 80 (3"), INSTALADO EM REDE DE ALIMENTAÇÃO PARA HIDRANTE - FORNECIMENTO E INSTALAÇÃO. AF_10/2020</t>
  </si>
  <si>
    <t>JOELHO 90 GRAUS, EM FERRO GALVANIZADO, CONEXÃO ROSQUEADA, DN 80 (3"), INSTALADO EM REDE DE ALIMENTAÇÃO PARA HIDRANTE - FORNECIMENTO E INSTALAÇÃO. AF_10/2020</t>
  </si>
  <si>
    <t>TÊ, EM FERRO GALVANIZADO, CONEXÃO ROSQUEADA, DN 25 (1"), INSTALADO EM REDE DE ALIMENTAÇÃO PARA HIDRANTE - FORNECIMENTO E INSTALAÇÃO. AF_10/2020</t>
  </si>
  <si>
    <t>TÊ, EM FERRO GALVANIZADO, CONEXÃO ROSQUEADA, DN 32 (1 1/4"), INSTALADO EM REDE DE ALIMENTAÇÃO PARA HIDRANTE - FORNECIMENTO E INSTALAÇÃO. AF_10/2020</t>
  </si>
  <si>
    <t>TÊ, EM FERRO GALVANIZADO, CONEXÃO ROSQUEADA, DN 40 (1 1/2"), INSTALADO EM REDE DE ALIMENTAÇÃO PARA HIDRANTE - FORNECIMENTO E INSTALAÇÃO. AF_10/2020</t>
  </si>
  <si>
    <t>TÊ, EM FERRO GALVANIZADO, CONEXÃO ROSQUEADA, DN 50 (2"), INSTALADO EM REDE DE ALIMENTAÇÃO PARA HIDRANTE - FORNECIMENTO E INSTALAÇÃO. AF_10/2020</t>
  </si>
  <si>
    <t>TÊ, EM FERRO GALVANIZADO, CONEXÃO ROSQUEADA, DN 65 (2 1/2"), INSTALADO EM REDE DE ALIMENTAÇÃO PARA HIDRANTE - FORNECIMENTO E INSTALAÇÃO. AF_10/2020</t>
  </si>
  <si>
    <t>TÊ, EM FERRO GALVANIZADO, CONEXÃO ROSQUEADA, DN 80 (3"), INSTALADO EM REDE DE ALIMENTAÇÃO PARA HIDRANTE - FORNECIMENTO E INSTALAÇÃO. AF_10/2020</t>
  </si>
  <si>
    <t>NIPLE, EM FERRO GALVANIZADO, CONEXÃO ROSQUEADA, DN 25 (1"), INSTALADO EM REDE DE ALIMENTAÇÃO PARA SPRINKLER - FORNECIMENTO E INSTALAÇÃO. AF_10/2020</t>
  </si>
  <si>
    <t>LUVA, EM FERRO GALVANIZADO, CONEXÃO ROSQUEADA, DN 25 (1"), INSTALADO EM REDE DE ALIMENTAÇÃO PARA SPRINKLER - FORNECIMENTO E INSTALAÇÃO. AF_10/2020</t>
  </si>
  <si>
    <t>NIPLE, EM FERRO GALVANIZADO, CONEXÃO ROSQUEADA, DN 32 (1 1/4"), INSTALADO EM REDE DE ALIMENTAÇÃO PARA SPRINKLER - FORNECIMENTO E INSTALAÇÃO. AF_10/2020</t>
  </si>
  <si>
    <t>LUVA, EM FERRO GALVANIZADO, CONEXÃO ROSQUEADA, DN 32 (1 1/4"), INSTALADO EM REDE DE ALIMENTAÇÃO PARA SPRINKLER - FORNECIMENTO E INSTALAÇÃO. AF_10/2020</t>
  </si>
  <si>
    <t>NIPLE, EM FERRO GALVANIZADO, CONEXÃO ROSQUEADA, DN 40 (1 1/2"), INSTALADO EM REDE DE ALIMENTAÇÃO PARA SPRINKLER - FORNECIMENTO E INSTALAÇÃO. AF_10/2020</t>
  </si>
  <si>
    <t>LUVA, EM FERRO GALVANIZADO, CONEXÃO ROSQUEADA, DN 40 (1 1/2"), INSTALADO EM REDE DE ALIMENTAÇÃO PARA SPRINKLER - FORNECIMENTO E INSTALAÇÃO. AF_10/2020</t>
  </si>
  <si>
    <t>NIPLE, EM FERRO GALVANIZADO, CONEXÃO ROSQUEADA, DN 50 (2"), INSTALADO EM REDE DE ALIMENTAÇÃO PARA SPRINKLER - FORNECIMENTO E INSTALAÇÃO. AF_10/2020</t>
  </si>
  <si>
    <t>LUVA, EM FERRO GALVANIZADO, CONEXÃO ROSQUEADA, DN 50 (2"), INSTALADO EM REDE DE ALIMENTAÇÃO PARA SPRINKLER - FORNECIMENTO E INSTALAÇÃO. AF_10/2020</t>
  </si>
  <si>
    <t>NIPLE, EM FERRO GALVANIZADO, CONEXÃO ROSQUEADA, DN 65 (2 1/2"), INSTALADO EM REDE DE ALIMENTAÇÃO PARA SPRINKLER - FORNECIMENTO E INSTALAÇÃO. AF_10/2020</t>
  </si>
  <si>
    <t>LUVA, EM FERRO GALVANIZADO, CONEXÃO ROSQUEADA, DN 65 (2 1/2"), INSTALADO EM REDE DE ALIMENTAÇÃO PARA SPRINKLER - FORNECIMENTO E INSTALAÇÃO. AF_10/2020</t>
  </si>
  <si>
    <t>NIPLE, EM FERRO GALVANIZADO, CONEXÃO ROSQUEADA, DN 80 (3"), INSTALADO EM REDE DE ALIMENTAÇÃO PARA SPRINKLER - FORNECIMENTO E INSTALAÇÃO. AF_10/2020</t>
  </si>
  <si>
    <t>LUVA, EM FERRO GALVANIZADO, CONEXÃO ROSQUEADA, DN 80 (3"), INSTALADO EM REDE DE ALIMENTAÇÃO PARA SPRINKLER - FORNECIMENTO E INSTALAÇÃO. AF_10/2020</t>
  </si>
  <si>
    <t>JOELHO 45 GRAUS, EM FERRO GALVANIZADO, CONEXÃO ROSQUEADA, DN 25 (1"), INSTALADO EM REDE DE ALIMENTAÇÃO PARA SPRINKLER - FORNECIMENTO E INSTALAÇÃO. AF_10/2020</t>
  </si>
  <si>
    <t>JOELHO 90 GRAUS, EM FERRO GALVANIZADO, CONEXÃO ROSQUEADA, DN 25 (1"), INSTALADO EM REDE DE ALIMENTAÇÃO PARA SPRINKLER - FORNECIMENTO E INSTALAÇÃO. AF_10/2020</t>
  </si>
  <si>
    <t>JOELHO 45 GRAUS, EM FERRO GALVANIZADO, CONEXÃO ROSQUEADA, DN 32 (1 1/4"), INSTALADO EM REDE DE ALIMENTAÇÃO PARA SPRINKLER - FORNECIMENTO E INSTALAÇÃO. AF_10/2020</t>
  </si>
  <si>
    <t>JOELHO 90 GRAUS, EM FERRO GALVANIZADO, CONEXÃO ROSQUEADA, DN 32 (1 1/4"), INSTALADO EM REDE DE ALIMENTAÇÃO PARA SPRINKLER - FORNECIMENTO E INSTALAÇÃO. AF_10/2020</t>
  </si>
  <si>
    <t>JOELHO 45 GRAUS, EM FERRO GALVANIZADO, CONEXÃO ROSQUEADA, DN 40 (1 1/2"), INSTALADO EM REDE DE ALIMENTAÇÃO PARA SPRINKLER - FORNECIMENTO E INSTALAÇÃO. AF_10/2020</t>
  </si>
  <si>
    <t>JOELHO 90 GRAUS, EM FERRO GALVANIZADO, CONEXÃO ROSQUEADA, DN 40 (1 1/2"), INSTALADO EM REDE DE ALIMENTAÇÃO PARA SPRINKLER - FORNECIMENTO E INSTALAÇÃO. AF_10/2020</t>
  </si>
  <si>
    <t>JOELHO 45 GRAUS, EM FERRO GALVANIZADO, CONEXÃO ROSQUEADA, DN 50 (2"), INSTALADO EM REDE DE ALIMENTAÇÃO PARA SPRINKLER - FORNECIMENTO E INSTALAÇÃO. AF_10/2020</t>
  </si>
  <si>
    <t>JOELHO 90 GRAUS, EM FERRO GALVANIZADO, CONEXÃO ROSQUEADA, DN 50 (2"), INSTALADO EM REDE DE ALIMENTAÇÃO PARA SPRINKLER - FORNECIMENTO E INSTALAÇÃO. AF_10/2020</t>
  </si>
  <si>
    <t>JOELHO 45 GRAUS, EM FERRO GALVANIZADO, CONEXÃO ROSQUEADA, DN 65 (2 1/2"), INSTALADO EM REDE DE ALIMENTAÇÃO PARA SPRINKLER - FORNECIMENTO E INSTALAÇÃO. AF_10/2020</t>
  </si>
  <si>
    <t>JOELHO 90 GRAUS, EM FERRO GALVANIZADO, CONEXÃO ROSQUEADA, DN 65 (2 1/2"), INSTALADO EM REDE DE ALIMENTAÇÃO PARA SPRINKLER - FORNECIMENTO E INSTALAÇÃO. AF_10/2020</t>
  </si>
  <si>
    <t>JOELHO 45 GRAUS, EM FERRO GALVANIZADO, CONEXÃO ROSQUEADA, DN 80 (3"), INSTALADO EM REDE DE ALIMENTAÇÃO PARA SPRINKLER - FORNECIMENTO E INSTALAÇÃO. AF_10/2020</t>
  </si>
  <si>
    <t>JOELHO 90 GRAUS, EM FERRO GALVANIZADO, CONEXÃO ROSQUEADA, DN 80 (3"), INSTALADO EM REDE DE ALIMENTAÇÃO PARA SPRINKLER - FORNECIMENTO E INSTALAÇÃO. AF_10/2020</t>
  </si>
  <si>
    <t>TÊ, EM FERRO GALVANIZADO, CONEXÃO ROSQUEADA, DN 25 (1"), INSTALADO EM REDE DE ALIMENTAÇÃO PARA SPRINKLER - FORNECIMENTO E INSTALAÇÃO. AF_10/2020</t>
  </si>
  <si>
    <t>TÊ, EM FERRO GALVANIZADO, CONEXÃO ROSQUEADA, DN 32 (1 1/4"), INSTALADO EM REDE DE ALIMENTAÇÃO PARA SPRINKLER - FORNECIMENTO E INSTALAÇÃO. AF_10/2020</t>
  </si>
  <si>
    <t>TÊ, EM FERRO GALVANIZADO, CONEXÃO ROSQUEADA, DN 40 (1 1/2"), INSTALADO EM REDE DE ALIMENTAÇÃO PARA SPRINKLER - FORNECIMENTO E INSTALAÇÃO. AF_10/2020</t>
  </si>
  <si>
    <t>TÊ, EM FERRO GALVANIZADO, CONEXÃO ROSQUEADA, DN 50 (2"), INSTALADO EM REDE DE ALIMENTAÇÃO PARA SPRINKLER - FORNECIMENTO E INSTALAÇÃO. AF_10/2020</t>
  </si>
  <si>
    <t>TÊ, EM FERRO GALVANIZADO, CONEXÃO ROSQUEADA, DN 65 (2 1/2"), INSTALADO EM REDE DE ALIMENTAÇÃO PARA SPRINKLER - FORNECIMENTO E INSTALAÇÃO. AF_10/2020</t>
  </si>
  <si>
    <t>TÊ, EM FERRO GALVANIZADO, CONEXÃO ROSQUEADA, DN 80 (3"), INSTALADO EM REDE DE ALIMENTAÇÃO PARA SPRINKLER - FORNECIMENTO E INSTALAÇÃO. AF_10/2020</t>
  </si>
  <si>
    <t>NIPLE, EM FERRO GALVANIZADO, CONEXÃO ROSQUEADA, DN 15 (1/2"), INSTALADO EM RAMAIS E SUB-RAMAIS DE GÁS - FORNECIMENTO E INSTALAÇÃO. AF_10/2020</t>
  </si>
  <si>
    <t>LUVA, EM FERRO GALVANIZADO, CONEXÃO ROSQUEADA, DN 15 (1/2"), INSTALADO EM RAMAIS E SUB-RAMAIS DE GÁS - FORNECIMENTO E INSTALAÇÃO. AF_10/2020</t>
  </si>
  <si>
    <t>NIPLE, EM FERRO GALVANIZADO, CONEXÃO ROSQUEADA, DN 20 (3/4"), INSTALADO EM RAMAIS E SUB-RAMAIS DE GÁS - FORNECIMENTO E INSTALAÇÃO. AF_10/2020</t>
  </si>
  <si>
    <t>LUVA, EM FERRO GALVANIZADO, CONEXÃO ROSQUEADA, DN 20 (3/4"), INSTALADO EM RAMAIS E SUB-RAMAIS DE GÁS - FORNECIMENTO E INSTALAÇÃO. AF_10/2020</t>
  </si>
  <si>
    <t>NIPLE, EM FERRO GALVANIZADO, CONEXÃO ROSQUEADA, DN 25 (1"), INSTALADO EM RAMAIS E SUB-RAMAIS DE GÁS - FORNECIMENTO E INSTALAÇÃO. AF_10/2020</t>
  </si>
  <si>
    <t>LUVA, EM FERRO GALVANIZADO, CONEXÃO ROSQUEADA, DN 25 (1"), INSTALADO EM RAMAIS E SUB-RAMAIS DE GÁS - FORNECIMENTO E INSTALAÇÃO. AF_10/2020</t>
  </si>
  <si>
    <t>JOELHO 45 GRAUS, EM FERRO GALVANIZADO, CONEXÃO ROSQUEADA, DN 15 (1/2"), INSTALADO EM RAMAIS E SUB-RAMAIS DE GÁS - FORNECIMENTO E INSTALAÇÃO. AF_10/2020</t>
  </si>
  <si>
    <t>JOELHO 90 GRAUS, EM FERRO GALVANIZADO, CONEXÃO ROSQUEADA, DN 15 (1/2"), INSTALADO EM RAMAIS E SUB-RAMAIS DE GÁS - FORNECIMENTO E INSTALAÇÃO. AF_10/2020</t>
  </si>
  <si>
    <t>JOELHO 45 GRAUS, EM FERRO GALVANIZADO, CONEXÃO ROSQUEADA, DN 20 (3/4"), INSTALADO EM RAMAIS E SUB-RAMAIS DE GÁS - FORNECIMENTO E INSTALAÇÃO. AF_10/2020</t>
  </si>
  <si>
    <t>JOELHO 90 GRAUS, EM FERRO GALVANIZADO, CONEXÃO ROSQUEADA, DN 20 (3/4"), INSTALADO EM RAMAIS E SUB-RAMAIS DE GÁS - FORNECIMENTO E INSTALAÇÃO. AF_10/2020</t>
  </si>
  <si>
    <t>JOELHO 45 GRAUS, EM FERRO GALVANIZADO, CONEXÃO ROSQUEADA, DN 25 (1"), INSTALADO EM RAMAIS E SUB-RAMAIS DE GÁS - FORNECIMENTO E INSTALAÇÃO. AF_10/2020</t>
  </si>
  <si>
    <t>JOELHO 90 GRAUS, EM FERRO GALVANIZADO, CONEXÃO ROSQUEADA, DN 25 (1"), INSTALADO EM RAMAIS E SUB-RAMAIS DE GÁS - FORNECIMENTO E INSTALAÇÃO. AF_10/2020</t>
  </si>
  <si>
    <t>TÊ, EM FERRO GALVANIZADO, CONEXÃO ROSQUEADA, DN 15 (1/2"), INSTALADO EM RAMAIS E SUB-RAMAIS DE GÁS - FORNECIMENTO E INSTALAÇÃO. AF_10/2020</t>
  </si>
  <si>
    <t>TÊ, EM FERRO GALVANIZADO, CONEXÃO ROSQUEADA, DN 20 (3/4"), INSTALADO EM RAMAIS E SUB-RAMAIS DE GÁS - FORNECIMENTO E INSTALAÇÃO. AF_10/2020</t>
  </si>
  <si>
    <t>TÊ, EM FERRO GALVANIZADO, CONEXÃO ROSQUEADA, DN 25 (1"), INSTALADO EM RAMAIS E SUB-RAMAIS DE GÁS - FORNECIMENTO E INSTALAÇÃO. AF_10/2020</t>
  </si>
  <si>
    <t>UNIÃO, EM FERRO GALVANIZADO, DN 50 (2"), CONEXÃO ROSQUEADA, INSTALADO EM PRUMADAS - FORNECIMENTO E INSTALAÇÃO. AF_10/2020</t>
  </si>
  <si>
    <t>UNIÃO, EM FERRO GALVANIZADO, DN 65 (2 1/2"), CONEXÃO ROSQUEADA, INSTALADO EM PRUMADAS - FORNECIMENTO E INSTALAÇÃO. AF_10/2020</t>
  </si>
  <si>
    <t>UNIÃO, EM FERRO GALVANIZADO, DN 80 (3"), CONEXÃO ROSQUEADA, INSTALADO EM PRUMADAS - FORNECIMENTO E INSTALAÇÃO. AF_10/2020</t>
  </si>
  <si>
    <t>UNIÃO, EM FERRO GALVANIZADO, DN 25 (1"), CONEXÃO ROSQUEADA, INSTALADO EM REDE DE ALIMENTAÇÃO PARA HIDRANTE - FORNECIMENTO E INSTALAÇÃO. AF_10/2020</t>
  </si>
  <si>
    <t>UNIÃO, EM FERRO GALVANIZADO, DN 32 (1 1/4"), CONEXÃO ROSQUEADA, INSTALADO EM REDE DE ALIMENTAÇÃO PARA HIDRANTE - FORNECIMENTO E INSTALAÇÃO. AF_10/2020</t>
  </si>
  <si>
    <t>UNIÃO, EM FERRO GALVANIZADO, DN 40 (1 1/2"), CONEXÃO ROSQUEADA, INSTALADO EM REDE DE ALIMENTAÇÃO PARA HIDRANTE - FORNECIMENTO E INSTALAÇÃO. AF_10/2020</t>
  </si>
  <si>
    <t>UNIÃO, EM FERRO GALVANIZADO, DN 50 (2"), CONEXÃO ROSQUEADA, INSTALADO EM REDE DE ALIMENTAÇÃO PARA HIDRANTE - FORNECIMENTO E INSTALAÇÃO. AF_10/2020</t>
  </si>
  <si>
    <t>UNIÃO, EM FERRO GALVANIZADO, DN 65 (2 1/2"), CONEXÃO ROSQUEADA, INSTALADO EM REDE DE ALIMENTAÇÃO PARA HIDRANTE - FORNECIMENTO E INSTALAÇÃO. AF_10/2020</t>
  </si>
  <si>
    <t>UNIÃO, EM FERRO GALVANIZADO, DN 80 (3"), CONEXÃO ROSQUEADA, INSTALADO EM REDE DE ALIMENTAÇÃO PARA HIDRANTE - FORNECIMENTO E INSTALAÇÃO. AF_10/2020</t>
  </si>
  <si>
    <t>UNIÃO, EM FERRO GALVANIZADO, CONEXÃO ROSQUEADA, DN 25 (1"), INSTALADO EM REDE DE ALIMENTAÇÃO PARA SPRINKLER - FORNECIMENTO E INSTALAÇÃO. AF_10/2020</t>
  </si>
  <si>
    <t>UNIÃO, EM FERRO GALVANIZADO, CONEXÃO ROSQUEADA, DN 32 (1 1/4"), INSTALADO EM REDE DE ALIMENTAÇÃO PARA SPRINKLER - FORNECIMENTO E INSTALAÇÃO. AF_10/2020</t>
  </si>
  <si>
    <t>UNIÃO, EM FERRO GALVANIZADO, CONEXÃO ROSQUEADA, DN 40 (1 1/2"), INSTALADO EM REDE DE ALIMENTAÇÃO PARA SPRINKLER - FORNECIMENTO E INSTALAÇÃO. AF_10/2020</t>
  </si>
  <si>
    <t>UNIÃO, EM FERRO GALVANIZADO, CONEXÃO ROSQUEADA, DN 50 (2"), INSTALADO EM REDE DE ALIMENTAÇÃO PARA SPRINKLER - FORNECIMENTO E INSTALAÇÃO. AF_10/2020</t>
  </si>
  <si>
    <t>UNIÃO, EM FERRO GALVANIZADO, CONEXÃO ROSQUEADA, DN 65 (2 1/2"), INSTALADO EM REDE DE ALIMENTAÇÃO PARA SPRINKLER - FORNECIMENTO E INSTALAÇÃO. AF_10/2020</t>
  </si>
  <si>
    <t>UNIÃO, EM FERRO GALVANIZADO, CONEXÃO ROSQUEADA, DN 80 (3"), INSTALADO EM REDE DE ALIMENTAÇÃO PARA SPRINKLER - FORNECIMENTO E INSTALAÇÃO. AF_10/2020</t>
  </si>
  <si>
    <t>UNIÃO, EM FERRO GALVANIZADO, CONEXÃO ROSQUEADA, DN 15 (1/2"), INSTALADO EM RAMAIS E SUB-RAMAIS DE GÁS - FORNECIMENTO E INSTALAÇÃO. AF_10/2020</t>
  </si>
  <si>
    <t>UNIÃO, EM FERRO GALVANIZADO, CONEXÃO ROSQUEADA, DN 20 (3/4"), INSTALADO EM RAMAIS E SUB-RAMAIS DE GÁS - FORNECIMENTO E INSTALAÇÃO. AF_10/2020</t>
  </si>
  <si>
    <t>UNIÃO, EM FERRO GALVANIZADO, CONEXÃO ROSQUEADA, DN 25 (1"), INSTALADO EM RAMAIS E SUB-RAMAIS DE GÁS - FORNECIMENTO E INSTALAÇÃO. AF_10/2020</t>
  </si>
  <si>
    <t>LUVA DE REDUÇÃO, EM FERRO GALVANIZADO, 2" X 1 1/2", CONEXÃO ROSQUEADA, INSTALADO EM PRUMADAS - FORNECIMENTO E INSTALAÇÃO. AF_10/2020</t>
  </si>
  <si>
    <t>LUVA DE REDUÇÃO, EM FERRO GALVANIZADO, 2" X 1 1/4", CONEXÃO ROSQUEADA, INSTALADO EM PRUMADAS - FORNECIMENTO E INSTALAÇÃO. AF_10/2020</t>
  </si>
  <si>
    <t>LUVA DE REDUÇÃO, EM FERRO GALVANIZADO, 2" X 1", CONEXÃO ROSQUEADA, INSTALADO EM PRUMADAS - FORNECIMENTO E INSTALAÇÃO. AF_10/2020</t>
  </si>
  <si>
    <t>LUVA DE REDUÇÃO, EM FERRO GALVANIZADO, 2 1/2" X 1 1/2", CONEXÃO ROSQUEADA, INSTALADO EM PRUMADAS - FORNECIMENTO E INSTALAÇÃO. AF_10/2020</t>
  </si>
  <si>
    <t>LUVA DE REDUÇÃO, EM FERRO GALVANIZADO, 2 1/2" X 2", CONEXÃO ROSQUEADA, INSTALADO EM PRUMADAS - FORNECIMENTO E INSTALAÇÃO. AF_10/2020</t>
  </si>
  <si>
    <t>LUVA DE REDUÇÃO, EM FERRO GALVANIZADO, 3" X 1 1/2", CONEXÃO ROSQUEADA, INSTALADO EM PRUMADAS - FORNECIMENTO E INSTALAÇÃO. AF_10/2020</t>
  </si>
  <si>
    <t>LUVA DE REDUÇÃO, EM FERRO GALVANIZADO, 3" X 2 1/2", CONEXÃO ROSQUEADA, INSTALADO EM PRUMADAS - FORNECIMENTO E INSTALAÇÃO. AF_10/2020</t>
  </si>
  <si>
    <t>LUVA DE REDUÇÃO, EM FERRO GALVANIZADO, 3" X 2", CONEXÃO ROSQUEADA, INSTALADO EM PRUMADAS - FORNECIMENTO E INSTALAÇÃO. AF_10/2020</t>
  </si>
  <si>
    <t>LUVA DE REDUÇÃO, EM FERRO GALVANIZADO, 1" X 1/2", CONEXÃO ROSQUEADA, INSTALADO EM REDE DE ALIMENTAÇÃO PARA HIDRANTE - FORNECIMENTO E INSTALAÇÃO. AF_10/2020</t>
  </si>
  <si>
    <t>LUVA DE REDUÇÃO, EM FERRO GALVANIZADO, 1" X 3/4", CONEXÃO ROSQUEADA, INSTALADO EM REDE DE ALIMENTAÇÃO PARA HIDRANTE - FORNECIMENTO E INSTALAÇÃO. AF_10/2020</t>
  </si>
  <si>
    <t>LUVA DE REDUÇÃO, EM FERRO GALVANIZADO, 1 1/4" X 1", CONEXÃO ROSQUEADA, INSTALADO EM REDE DE ALIMENTAÇÃO PARA HIDRANTE - FORNECIMENTO E INSTALAÇÃO. AF_10/2020</t>
  </si>
  <si>
    <t>LUVA DE REDUÇÃO, EM FERRO GALVANIZADO, 1 1/4" X 1/2", CONEXÃO ROSQUEADA, INSTALADO EM REDE DE ALIMENTAÇÃO PARA HIDRANTE - FORNECIMENTO E INSTALAÇÃO. AF_10/2020</t>
  </si>
  <si>
    <t>LUVA DE REDUÇÃO, EM FERRO GALVANIZADO, 1 1/4" X 3/4", CONEXÃO ROSQUEADA, INSTALADO EM REDE DE ALIMENTAÇÃO PARA HIDRANTE - FORNECIMENTO E INSTALAÇÃO. AF_10/2020</t>
  </si>
  <si>
    <t>LUVA DE REDUÇÃO, EM FERRO GALVANIZADO, 1 1/2" X 1 1/4", CONEXÃO ROSQUEADA, INSTALADO EM REDE DE ALIMENTAÇÃO PARA HIDRANTE - FORNECIMENTO E INSTALAÇÃO. AF_10/2020</t>
  </si>
  <si>
    <t>LUVA DE REDUÇÃO, EM FERRO GALVANIZADO, 1 1/2" X 1", CONEXÃO ROSQUEADA, INSTALADO EM REDE DE ALIMENTAÇÃO PARA HIDRANTE - FORNECIMENTO E INSTALAÇÃO. AF_10/2020</t>
  </si>
  <si>
    <t>LUVA DE REDUÇÃO, EM FERRO GALVANIZADO, 1 1/2" X 3/4", CONEXÃO ROSQUEADA, INSTALADO EM REDE DE ALIMENTAÇÃO PARA HIDRANTE - FORNECIMENTO E INSTALAÇÃO. AF_10/2020</t>
  </si>
  <si>
    <t>LUVA DE REDUÇÃO, EM FERRO GALVANIZADO, 2" X 1 1/2", CONEXÃO ROSQUEADA, INSTALADO EM REDE DE ALIMENTAÇÃO PARA HIDRANTE - FORNECIMENTO E INSTALAÇÃO. AF_10/2020</t>
  </si>
  <si>
    <t>LUVA DE REDUÇÃO, EM FERRO GALVANIZADO, 2" X 1 1/4", CONEXÃO ROSQUEADA, INSTALADO EM REDE DE ALIMENTAÇÃO PARA HIDRANTE - FORNECIMENTO E INSTALAÇÃO. AF_10/2020</t>
  </si>
  <si>
    <t>LUVA DE REDUÇÃO, EM FERRO GALVANIZADO, 2" X 1", CONEXÃO ROSQUEADA, INSTALADO EM REDE DE ALIMENTAÇÃO PARA HIDRANTE - FORNECIMENTO E INSTALAÇÃO. AF_10/2020</t>
  </si>
  <si>
    <t>LUVA DE REDUÇÃO, EM FERRO GALVANIZADO, 2 1/2" X 1 1/2", CONEXÃO ROSQUEADA, INSTALADO EM REDE DE ALIMENTAÇÃO PARA HIDRANTE - FORNECIMENTO E INSTALAÇÃO. AF_10/2020</t>
  </si>
  <si>
    <t>LUVA DE REDUÇÃO, EM FERRO GALVANIZADO, 2 1/2" X 2", CONEXÃO ROSQUEADA, INSTALADO EM REDE DE ALIMENTAÇÃO PARA HIDRANTE - FORNECIMENTO E INSTALAÇÃO. AF_10/2020</t>
  </si>
  <si>
    <t>LUVA DE REDUÇÃO, EM FERRO GALVANIZADO, 3" X 2 1/2", CONEXÃO ROSQUEADA, INSTALADO EM REDE DE ALIMENTAÇÃO PARA HIDRANTE - FORNECIMENTO E INSTALAÇÃO. AF_10/2020</t>
  </si>
  <si>
    <t>LUVA DE REDUÇÃO, EM FERRO GALVANIZADO, 3" X 2", CONEXÃO ROSQUEADA, INSTALADO EM REDE DE ALIMENTAÇÃO PARA HIDRANTE - FORNECIMENTO E INSTALAÇÃO. AF_10/2020</t>
  </si>
  <si>
    <t>LUVA DE REDUÇÃO, EM FERRO GALVANIZADO, 1" X 1/2", CONEXÃO ROSQUEADA, INSTALADO EM REDE DE ALIMENTAÇÃO PARA SPRINKLER - FORNECIMENTO E INSTALAÇÃO. AF_10/2020</t>
  </si>
  <si>
    <t>LUVA DE REDUÇÃO, EM FERRO GALVANIZADO, 1" X 3/4", CONEXÃO ROSQUEADA, INSTALADO EM REDE DE ALIMENTAÇÃO PARA SPRINKLER - FORNECIMENTO E INSTALAÇÃO. AF_10/2020</t>
  </si>
  <si>
    <t>LUVA DE REDUÇÃO, EM FERRO GALVANIZADO, 1 1/4" X 1", CONEXÃO ROSQUEADA, INSTALADO EM REDE DE ALIMENTAÇÃO PARA SPRINKLER - FORNECIMENTO E INSTALAÇÃO. AF_10/2020</t>
  </si>
  <si>
    <t>LUVA DE REDUÇÃO, EM FERRO GALVANIZADO, 1 1/4" X 1/2", CONEXÃO ROSQUEADA, INSTALADO EM REDE DE ALIMENTAÇÃO PARA SPRINKLER - FORNECIMENTO E INSTALAÇÃO. AF_10/2020</t>
  </si>
  <si>
    <t>LUVA DE REDUÇÃO, EM FERRO GALVANIZADO, 1 1/4" X 3/4", CONEXÃO ROSQUEADA, INSTALADO EM REDE DE ALIMENTAÇÃO PARA SPRINKLER - FORNECIMENTO E INSTALAÇÃO. AF_10/2020</t>
  </si>
  <si>
    <t>LUVA DE REDUÇÃO, EM FERRO GALVANIZADO, 1 1/2" X 1 1/4", CONEXÃO ROSQUEADA, INSTALADO EM REDE DE ALIMENTAÇÃO PARA SPRINKLER - FORNECIMENTO E INSTALAÇÃO. AF_10/2020</t>
  </si>
  <si>
    <t>LUVA DE REDUÇÃO, EM FERRO GALVANIZADO, 1 1/2" X 1", CONEXÃO ROSQUEADA, INSTALADO EM REDE DE ALIMENTAÇÃO PARA SPRINKLER - FORNECIMENTO E INSTALAÇÃO. AF_10/2020</t>
  </si>
  <si>
    <t>LUVA DE REDUÇÃO, EM FERRO GALVANIZADO, 1 1/2" X 3/4", CONEXÃO ROSQUEADA, INSTALADO EM REDE DE ALIMENTAÇÃO PARA SPRINKLER - FORNECIMENTO E INSTALAÇÃO. AF_10/2020</t>
  </si>
  <si>
    <t>LUVA DE REDUÇÃO, EM FERRO GALVANIZADO, 2" X 1 1/2", CONEXÃO ROSQUEADA, INSTALADO EM REDE DE ALIMENTAÇÃO PARA SPRINKLER - FORNECIMENTO E INSTALAÇÃO. AF_10/2020</t>
  </si>
  <si>
    <t>LUVA DE REDUÇÃO, EM FERRO GALVANIZADO, 2" X 1 1/4", CONEXÃO ROSQUEADA, INSTALADO EM REDE DE ALIMENTAÇÃO PARA SPRINKLER - FORNECIMENTO E INSTALAÇÃO. AF_10/2020</t>
  </si>
  <si>
    <t>LUVA DE REDUÇÃO, EM FERRO GALVANIZADO, 2" X 1", CONEXÃO ROSQUEADA, INSTALADO EM REDE DE ALIMENTAÇÃO PARA SPRINKLER - FORNECIMENTO E INSTALAÇÃO. AF_10/2020</t>
  </si>
  <si>
    <t>LUVA DE REDUÇÃO, EM FERRO GALVANIZADO, 2 1/2" X 1 1/2", CONEXÃO ROSQUEADA, INSTALADO EM REDE DE ALIMENTAÇÃO PARA SPRINKLER - FORNECIMENTO E INSTALAÇÃO. AF_10/2020</t>
  </si>
  <si>
    <t>LUVA DE REDUÇÃO, EM FERRO GALVANIZADO, 2 1/2" X 2", CONEXÃO ROSQUEADA, INSTALADO EM REDE DE ALIMENTAÇÃO PARA SPRINKLER - FORNECIMENTO E INSTALAÇÃO. AF_10/2020</t>
  </si>
  <si>
    <t>LUVA DE REDUÇÃO, EM FERRO GALVANIZADO, 3" X 2 1/2", CONEXÃO ROSQUEADA, INSTALADO EM REDE DE ALIMENTAÇÃO PARA SPRINKLER - FORNECIMENTO E INSTALAÇÃO. AF_10/2020</t>
  </si>
  <si>
    <t>LUVA DE REDUÇÃO, EM FERRO GALVANIZADO, 3" X 2", CONEXÃO ROSQUEADA, INSTALADO EM REDE DE ALIMENTAÇÃO PARA SPRINKLER - FORNECIMENTO E INSTALAÇÃO. AF_10/2020</t>
  </si>
  <si>
    <t>LUVA DE REDUÇÃO, EM FERRO GALVANIZADO, 3/4" X 1/2", CONEXÃO ROSQUEADA, INSTALADO EM RAMAIS E SUB-RAMAIS DE GÁS - FORNECIMENTO E INSTALAÇÃO. AF_10/2020</t>
  </si>
  <si>
    <t>LUVA PASSANTE EM COBRE, DN 22 MM, SEM ANEL DE SOLDA, INSTALADO EM PRUMADA DE HIDRÁULICA PREDIAL - FORNECIMENTO E INSTALAÇÃO. AF_04/2022</t>
  </si>
  <si>
    <t>JUNTA DE EXPANSÃO EM COBRE, DN 22 MM, PONTA X PONTA, INSTALADO EM PRUMADA DE HIDRÁULICA PREDIAL - FORNECIMENTO E INSTALAÇÃO. AF_04/2022</t>
  </si>
  <si>
    <t>CONECTOR EM BRONZE/LATÃO, DN 22 MM X 3/4", SEM ANEL DE SOLDA, BOLSA X ROSCA F, INSTALADO EM PRUMADA DE HIDRÁULICA PREDIAL - FORNECIMENTO E INSTALAÇÃO. AF_04/2022</t>
  </si>
  <si>
    <t>CURVA DE TRANSPOSIÇÃO EM BRONZE/LATÃO, DN 22 MM, SEM ANEL DE SOLDA, BOLSA X BOLSA, INSTALADO EM PRUMADA DE HIDRÁULICA PREDIAL - FORNECIMENTO E INSTALAÇÃO. AF_04/2022</t>
  </si>
  <si>
    <t>LUVA PASSANTE EM COBRE, DN 28 MM, SEM ANEL DE SOLDA, INSTALADO EM PRUMADA DE HIDRÁULICA PREDIAL - FORNECIMENTO E INSTALAÇÃO. AF_04/2022</t>
  </si>
  <si>
    <t>BUCHA DE REDUÇÃO EM COBRE, DN 28 MM X 22 MM, SEM ANEL DE SOLDA, PONTA X BOLSA, INSTALADO EM PRUMADA DE HIDRÁULICA PREDIAL - FORNECIMENTO E INSTALAÇÃO. AF_04/2022</t>
  </si>
  <si>
    <t>JUNTA DE EXPANSÃO EM COBRE, DN 28 MM, PONTA X PONTA, INSTALADO EM PRUMADA DE HIDRÁULICA PREDIAL - FORNECIMENTO E INSTALAÇÃO. AF_04/2022</t>
  </si>
  <si>
    <t>CONECTOR EM BRONZE/LATÃO, DN 28 MM X 1/2", SEM ANEL DE SOLDA, BOLSA X ROSCA F, INSTALADO EM PRUMADA DE HIDRÁULICA PREDIAL - FORNECIMENTO E INSTALAÇÃO. AF_04/2022</t>
  </si>
  <si>
    <t>CURVA DE TRANSPOSIÇÃO EM BRONZE/LATÃO, DN 28 MM, SEM ANEL DE SOLDA, BOLSA X BOLSA, INSTALADO EM PRUMADA DE HIDRÁULICA PREDIAL - FORNECIMENTO E INSTALAÇÃO. AF_04/2022</t>
  </si>
  <si>
    <t>LUVA PASSANTE EM COBRE, DN 35 MM, SEM ANEL DE SOLDA, INSTALADO EM PRUMADA DE HIDRÁULICA PREDIAL - FORNECIMENTO E INSTALAÇÃO. AF_04/2022</t>
  </si>
  <si>
    <t>BUCHA DE REDUÇÃO EM COBRE, DN 35 MM X 28 MM, SEM ANEL DE SOLDA, PONTA X BOLSA, INSTALADO EM PRUMADA DE HIDRÁULICA PREDIAL - FORNECIMENTO E INSTALAÇÃO. AF_04/2022</t>
  </si>
  <si>
    <t>JUNTA DE EXPANSÃO EM BRONZE/LATÃO, DN 35 MM, PONTA X PONTA, INSTALADO EM PRUMADA DE HIDRÁULICA PREDIAL - FORNECIMENTO E INSTALAÇÃO. AF_04/2022</t>
  </si>
  <si>
    <t>LUVA PASSANTE EM COBRE, DN 42 MM, SEM ANEL DE SOLDA, INSTALADO EM PRUMADA DE HIDRÁULICA PREDIAL - FORNECIMENTO E INSTALAÇÃO. AF_04/2022</t>
  </si>
  <si>
    <t>BUCHA DE REDUÇÃO EM COBRE, DN 42 MM X 35 MM, SEM ANEL DE SOLDA, PONTA X BOLSA, INSTALADO EM PRUMADA DE HIDRÁULICA PREDIAL - FORNECIMENTO E INSTALAÇÃO. AF_04/2022</t>
  </si>
  <si>
    <t>JUNTA DE EXPANSÃO EM BRONZE/LATÃO, DN 42 MM, PONTA X PONTA, INSTALADO EM PRUMADA DE HIDRÁULICA PREDIAL - FORNECIMENTO E INSTALAÇÃO. AF_04/2022</t>
  </si>
  <si>
    <t>LUVA PASSANTE EM COBRE, DN 54 MM, SEM ANEL DE SOLDA, INSTALADO EM PRUMADA DE HIDRÁULICA PREDIAL - FORNECIMENTO E INSTALAÇÃO. AF_04/2022</t>
  </si>
  <si>
    <t>BUCHA DE REDUÇÃO EM COBRE, DN 54 MM X 42 MM, SEM ANEL DE SOLDA, PONTA X BOLSA, INSTALADO EM PRUMADA DE HIDRÁULICA PREDIAL - FORNECIMENTO E INSTALAÇÃO. AF_04/2022</t>
  </si>
  <si>
    <t>JUNTA DE EXPANSÃO EM BRONZE/LATÃO, DN 54 MM, PONTA X PONTA, INSTALADO EM PRUMADA DE HIDRÁULICA PREDIAL - FORNECIMENTO E INSTALAÇÃO. AF_04/2022</t>
  </si>
  <si>
    <t>LUVA PASSANTE EM COBRE, DN 66 MM, SEM ANEL DE SOLDA, INSTALADO EM PRUMADA DE HIDRÁULICA PREDIAL - FORNECIMENTO E INSTALAÇÃO. AF_04/2022</t>
  </si>
  <si>
    <t>BUCHA DE REDUÇÃO EM COBRE, DN 66 MM X 54 MM, SEM ANEL DE SOLDA, PONTA X BOLSA, INSTALADO EM PRUMADA DE HIDRÁULICA PREDIAL - FORNECIMENTO E INSTALAÇÃO. AF_04/2022</t>
  </si>
  <si>
    <t>JUNTA DE EXPANSÃO EM BRONZE/LATÃO, DN 66 MM, PONTA X PONTA, INSTALADO EM PRUMADA DE HIDRÁULICA PREDIAL - FORNECIMENTO E INSTALAÇÃO. AF_04/2022</t>
  </si>
  <si>
    <t>CURVA EM COBRE, DN 15 MM, 45 GRAUS, SEM ANEL DE SOLDA, BOLSA X BOLSA, INSTALADO EM RAMAL DE DISTRIBUIÇÃO DE HIDRÁULICA PREDIAL - FORNECIMENTO E INSTALAÇÃO. AF_04/2022</t>
  </si>
  <si>
    <t>COTOVELO EM BRONZE/LATÃO, DN 15 MM X 1/2", 90 GRAUS, SEM ANEL DE SOLDA, BOLSA X ROSCA F, INSTALADO EM RAMAL DE DISTRIBUIÇÃO DE HIDRÁULICA PREDIAL - FORNECIMENTO E INSTALAÇÃO. AF_04/2022</t>
  </si>
  <si>
    <t>CURVA EM COBRE, DN 22 MM, 45 GRAUS, SEM ANEL DE SOLDA, BOLSA X BOLSA, INSTALADO EM RAMAL DE DISTRIBUIÇÃO DE HIDRÁULICA PREDIAL - FORNECIMENTO E INSTALAÇÃO. AF_04/2022</t>
  </si>
  <si>
    <t>COTOVELO EM BRONZE/LATÃO, DN 22 MM X 1/2", 90 GRAUS, SEM ANEL DE SOLDA, BOLSA X ROSCA F, INSTALADO EM RAMAL DE DISTRIBUIÇÃO DE HIDRÁULICA PREDIAL - FORNECIMENTO E INSTALAÇÃO. AF_04/2022</t>
  </si>
  <si>
    <t>COTOVELO EM BRONZE/LATÃO, DN 22 MM X 3/4", 90 GRAUS, SEM ANEL DE SOLDA, BOLSA X ROSCA F, INSTALADO EM RAMAL DE DISTRIBUIÇÃO DE HIDRÁULICA PREDIAL - FORNECIMENTO E INSTALAÇÃO. AF_04/2022</t>
  </si>
  <si>
    <t>CURVA EM COBRE, DN 28 MM, 45 GRAUS, SEM ANEL DE SOLDA, BOLSA X BOLSA, INSTALADO EM RAMAL DE DISTRIBUIÇÃO DE HIDRÁULICA PREDIAL - FORNECIMENTO E INSTALAÇÃO. AF_04/2022</t>
  </si>
  <si>
    <t>LUVA PASSANTE EM COBRE, DN 15 MM, SEM ANEL DE SOLDA, INSTALADO EM RAMAL DE DISTRIBUIÇÃO DE HIDRÁULICA PREDIAL - FORNECIMENTO E INSTALAÇÃO. AF_04/2022</t>
  </si>
  <si>
    <t>CONECTOR EM BRONZE/LATÃO, DN 15 MM X 1/2", SEM ANEL DE SOLDA, BOLSA X ROSCA F, INSTALADO EM RAMAL DE DISTRIBUIÇÃO DE HIDRÁULICA PREDIAL - FORNECIMENTO E INSTALAÇÃO. AF_04/2022</t>
  </si>
  <si>
    <t>CURVA DE TRANSPOSIÇÃO EM BRONZE/LATÃO, DN 15 MM, SEM ANEL DE SOLDA, BOLSA X BOLSA, INSTALADO EM RAMAL DE DISTRIBUIÇÃO DE HIDRÁULICA PREDIAL - FORNECIMENTO E INSTALAÇÃO. AF_04/2022</t>
  </si>
  <si>
    <t>JUNTA DE EXPANSÃO EM COBRE, DN 15 MM, PONTA X PONTA, INSTALADO EM RAMAL DE DISTRIBUIÇÃO DE HIDRÁULICA PREDIAL - FORNECIMENTO E INSTALAÇÃO. AF_04/2022</t>
  </si>
  <si>
    <t>LUVA PASSANTE EM COBRE, DN 22 MM, SEM ANEL DE SOLDA, INSTALADO EM RAMAL DE DISTRIBUIÇÃO DE HIDRÁULICA PREDIAL - FORNECIMENTO E INSTALAÇÃO. AF_04/2022</t>
  </si>
  <si>
    <t>BUCHA DE REDUÇÃO EM COBRE, DN 22 MM X 15 MM, SEM ANEL DE SOLDA, PONTA X BOLSA, INSTALADO EM RAMAL DE DISTRIBUIÇÃO DE HIDRÁULICA PREDIAL - FORNECIMENTO E INSTALAÇÃO. AF_04/2022</t>
  </si>
  <si>
    <t>JUNTA DE EXPANSÃO EM COBRE, DN 22 MM, PONTA X PONTA, INSTALADO EM RAMAL DE DISTRIBUIÇÃO DE HIDRÁULICA PREDIAL - FORNECIMENTO E INSTALAÇÃO. AF_04/2022</t>
  </si>
  <si>
    <t>CONECTOR EM BRONZE/LATÃO, DN 22 MM X 1/2", SEM ANEL DE SOLDA, BOLSA X ROSCA F, INSTALADO EM RAMAL DE DISTRIBUIÇÃO DE HIDRÁULICA PREDIAL - FORNECIMENTO E INSTALAÇÃO. AF_04/2022</t>
  </si>
  <si>
    <t>CONECTOR EM BRONZE/LATÃO, DN 22 MM X 3/4", SEM ANEL DE SOLDA, BOLSA X ROSCA F, INSTALADO EM RAMAL DE DISTRIBUIÇÃO DE HIDRÁULICA PREDIAL - FORNECIMENTO E INSTALAÇÃO. AF_04/2022</t>
  </si>
  <si>
    <t>CURVA DE TRANSPOSIÇÃO EM BRONZE/LATÃO, DN 22 MM, SEM ANEL DE SOLDA, BOLSA X BOLSA, INSTALADO EM RAMAL DE DISTRIBUIÇÃO DE HIDRÁULICA PREDIAL - FORNECIMENTO E INSTALAÇÃO. AF_04/2022</t>
  </si>
  <si>
    <t>LUVA PASSANTE EM COBRE, DN 28 MM, SEM ANEL DE SOLDA, INSTALADO EM RAMAL DE DISTRIBUIÇÃO DE HIDRÁULICA PREDIAL - FORNECIMENTO E INSTALAÇÃO. AF_04/2022</t>
  </si>
  <si>
    <t>BUCHA DE REDUÇÃO EM COBRE, DN 28 MM X 22 MM, SEM ANEL DE SOLDA, INSTALADO EM RAMAL DE DISTRIBUIÇÃO DE HIDRÁULICA PREDIAL - FORNECIMENTO E INSTALAÇÃO. AF_04/2022</t>
  </si>
  <si>
    <t>JUNTA DE EXPANSÃO EM COBRE, DN 28 MM, PONTA X PONTA, INSTALADO EM RAMAL DE DISTRIBUIÇÃO DE HIDRÁULICA PREDIAL - FORNECIMENTO E INSTALAÇÃO. AF_04/2022</t>
  </si>
  <si>
    <t>CONECTOR EM BRONZE/LATÃO, DN 28 MM X 1/2", SEM ANEL DE SOLDA, BOLSA X ROSCA F, INSTALADO EM RAMAL DE DISTRIBUIÇÃO DE HIDRÁULICA PREDIAL - FORNECIMENTO E INSTALAÇÃO. AF_04/2022</t>
  </si>
  <si>
    <t>CURVA DE TRANSPOSIÇÃO EM BRONZE/LATÃO, DN 28 MM, SEM ANEL DE SOLDA, BOLSA X BOLSA, INSTALADO EM RAMAL DE DISTRIBUIÇÃO DE HIDRÁULICA PREDIAL - FORNECIMENTO E INSTALAÇÃO. AF_04/2022</t>
  </si>
  <si>
    <t>CURVA EM COBRE, DN 15 MM, 45 GRAUS, SEM ANEL DE SOLDA, BOLSA X BOLSA, INSTALADO EM RAMAL E SUB-RAMAL DE HIDRÁULICA PREDIAL - FORNECIMENTO E INSTALAÇÃO. AF_04/2022</t>
  </si>
  <si>
    <t>COTOVELO EM BRONZE/LATÃO, DN 15 MM X 1/2", 90 GRAUS, SEM ANEL DE SOLDA, BOLSA X ROSCA F, INSTALADO EM RAMAL E SUB-RAMAL DE HIDRÁULICA PREDIAL - FORNECIMENTO E INSTALAÇÃO. AF_04/2022</t>
  </si>
  <si>
    <t>CURVA EM COBRE, DN 22 MM, 45 GRAUS, SEM ANEL DE SOLDA, BOLSA X BOLSA, INSTALADO EM RAMAL E SUB-RAMAL DE HIDRÁULICA PREDIAL - FORNECIMENTO E INSTALAÇÃO. AF_04/2022</t>
  </si>
  <si>
    <t>COTOVELO EM BRONZE/LATÃO, DN 22 MM X 1/2", 90 GRAUS, SEM ANEL DE SOLDA, BOLSA X ROSCA F, INSTALADO EM RAMAL E SUB-RAMAL DE HIDRÁULICA PREDIAL - FORNECIMENTO E INSTALAÇÃO. AF_04/2022</t>
  </si>
  <si>
    <t>COTOVELO EM BRONZE/LATÃO, DN 22 MM X 3/4", 90 GRAUS, SEM ANEL DE SOLDA, BOLSA X ROSCA F, INSTALADO EM RAMAL E SUB-RAMAL DE HIDRÁULICA PREDIAL - FORNECIMENTO E INSTALAÇÃO. AF_04/2022</t>
  </si>
  <si>
    <t>CURVA EM COBRE, DN 28 MM, 45 GRAUS, SEM ANEL DE SOLDA, BOLSA X BOLSA, INSTALADO EM RAMAL E SUB-RAMAL DE HIDRÁULICA PREDIAL - FORNECIMENTO E INSTALAÇÃO. AF_04/2022</t>
  </si>
  <si>
    <t>LUVA PASSANTE EM COBRE, DN 15 MM, SEM ANEL DE SOLDA, INSTALADO EM RAMAL E SUB-RAMAL DE HIDRÁULICA PREDIAL - FORNECIMENTO E INSTALAÇÃO. AF_04/2022</t>
  </si>
  <si>
    <t>CONECTOR EM BRONZE/LATÃO, DN 15 MM X 1/2", SEM ANEL DE SOLDA, BOLSA X ROSCA F, INSTALADO EM RAMAL E SUB-RAMAL DE HIDRÁULICA PREDIAL - FORNECIMENTO E INSTALAÇÃO. AF_04/2022</t>
  </si>
  <si>
    <t>CURVA DE TRANSPOSIÇÃO EM BRONZE/LATÃO, DN 15 MM, SEM ANEL DE SOLDA, BOLSA X BOLSA, INSTALADO EM RAMAL E SUB-RAMAL DE HIDRÁULICA PREDIAL - FORNECIMENTO E INSTALAÇÃO. AF_04/2022</t>
  </si>
  <si>
    <t>JUNTA DE EXPANSÃO EM COBRE, DN 15 MM, PONTA X PONTA, INSTALADO EM RAMAL E SUB-RAMAL DE HIDRÁULICA PREDIAL - FORNECIMENTO E INSTALAÇÃO. AF_04/2022</t>
  </si>
  <si>
    <t>LUVA PASSANTE EM COBRE, DN 22 MM, SEM ANEL DE SOLDA, INSTALADO EM RAMAL E SUB-RAMAL DE HIDRÁULICA PREDIAL - FORNECIMENTO E INSTALAÇÃO. AF_04/2022</t>
  </si>
  <si>
    <t>BUCHA DE REDUÇÃO EM COBRE, DN 22 MM X 15 MM, SEM ANEL DE SOLDA, PONTA X BOLSA, INSTALADO EM RAMAL E SUB-RAMAL DE HIDRÁULICA PREDIAL - FORNECIMENTO E INSTALAÇÃO. AF_04/2022</t>
  </si>
  <si>
    <t>JUNTA DE EXPANSÃO EM COBRE, DN 22 MM, PONTA X PONTA, INSTALADO EM RAMAL E SUB-RAMAL DE HIDRÁULICA PREDIAL - FORNECIMENTO E INSTALAÇÃO. AF_04/2022</t>
  </si>
  <si>
    <t>CONECTOR EM BRONZE/LATÃO, DN 22 MM X 1/2", SEM ANEL DE SOLDA, BOLSA X ROSCA F, INSTALADO EM RAMAL E SUB-RAMAL DE HIDRÁULICA PREDIAL - FORNECIMENTO E INSTALAÇÃO. AF_04/2022</t>
  </si>
  <si>
    <t>CONECTOR EM BRONZE/LATÃO, DN 22 MM X 3/4", SEM ANEL DE SOLDA, BOLSA X ROSCA F, INSTALADO EM RAMAL E SUB-RAMAL DE HIDRÁULICA PREDIAL - FORNECIMENTO E INSTALAÇÃO. AF_04/2022</t>
  </si>
  <si>
    <t>CURVA DE TRANSPOSIÇÃO EM BRONZE/LATÃO, DN 22 MM, SEM ANEL DE SOLDA, BOLSA X BOLSA, INSTALADO EM RAMAL E SUB-RAMAL DE HIDRÁULICA PREDIAL - FORNECIMENTO E INSTALAÇÃO. AF_04/2022</t>
  </si>
  <si>
    <t>LUVA PASSANTE EM COBRE, DN 28 MM, SEM ANEL DE SOLDA, INSTALADO EM RAMAL E SUB-RAMAL  DE HIDRÁULICA PREDIAL - FORNECIMENTO E INSTALAÇÃO. AF_04/2022</t>
  </si>
  <si>
    <t>CONECTOR EM BRONZE/LATÃO, DN 28 MM X 1/2", SEM ANEL DE SOLDA, BOLSA X ROSCA F, INSTALADO EM RAMAL E SUB-RAMAL DE HIDRÁULICA PREDIAL - FORNECIMENTO E INSTALAÇÃO. AF_04/2022</t>
  </si>
  <si>
    <t>CURVA DE TRANSPOSIÇÃO EM BRONZE/LATÃO, DN 28 MM, SEM ANEL DE SOLDA, BOLSA X BOLSA, INSTALADO EM RAMAL E SUB-RAMAL DE HIDRÁULICA PREDIAL - FORNECIMENTO E INSTALAÇÃO. AF_04/2022</t>
  </si>
  <si>
    <t>JUNTA DE EXPANSÃO EM COBRE, DN 28 MM, PONTA X PONTA, INSTALADO EM RAMAL E SUB-RAMAL DE HIDRÁULICA PREDIAL - FORNECIMENTO E INSTALAÇÃO. AF_04/2022</t>
  </si>
  <si>
    <t>TE DUPLA CURVA EM BRONZE/LATÃO, DN 1/2" X 15 MM X 1/2", SEM ANEL DE SOLDA, ROSCA F X BOLSA X ROSCA F, INSTALADO EM RAMAL E SUB-RAMAL DE HIDRÁULICA PREDIAL - FORNECIMENTO E INSTALAÇÃO. AF_04/2022</t>
  </si>
  <si>
    <t>TE DUPLA CURVA EM BRONZE/LATÃO, DN 3/4" X 22 MM X 3/4", SEM ANEL DE SOLDA, ROSCA F X BOLSA X ROSCA F, INSTALADO EM RAMAL E SUB-RAMAL DE HIDRÁULICA PREDIAL - FORNECIMENTO E INSTALAÇÃO. AF_04/2022</t>
  </si>
  <si>
    <t>CURVA EM COBRE, DN 22 MM, 45 GRAUS, SEM ANEL DE SOLDA, BOLSA X BOLSA, INSTALADO EM PRUMADA DE HIDRÁULICA PREDIAL - FORNECIMENTO E INSTALAÇÃO. AF_04/2022</t>
  </si>
  <si>
    <t>COTOVELO EM BRONZE/LATÃO, DN 22 MM X 1/2", 90 GRAUS, SEM ANEL DE SOLDA, BOLSA X ROSCA F, INSTALADO EM PRUMADA DE HIDRÁULICA PREDIAL - FORNECIMENTO E INSTALAÇÃO. AF_04/2022</t>
  </si>
  <si>
    <t>COTOVELO EM BRONZE/LATÃO, DN 22 MM X 3/4", 90 GRAUS, SEM ANEL DE SOLDA, BOLSA X ROSCA F, INSTALADO EM PRUMADA DE HIDRÁULICA PREDIAL - FORNECIMENTO E INSTALAÇÃO. AF_04/2022</t>
  </si>
  <si>
    <t>CURVA EM COBRE, DN 28 MM, 45 GRAUS, SEM ANEL DE SOLDA, BOLSA X BOLSA, INSTALADO EM PRUMADA DE HIDRÁULICA PREDIAL - FORNECIMENTO E INSTALAÇÃO. AF_04/2022</t>
  </si>
  <si>
    <t>CURVA EM COBRE, DN 35 MM, 45 GRAUS, SEM ANEL DE SOLDA, BOLSA X BOLSA, INSTALADO EM PRUMADA DE HIDRÁULICA PREDIAL -  FORNECIMENTO E INSTALAÇÃO. AF_04/2022</t>
  </si>
  <si>
    <t>CURVA EM COBRE, DN 42 MM, 45 GRAUS, SEM ANEL DE SOLDA, BOLSA X BOLSA, INSTALADO EM PRUMADA DE HIDRÁULICA PREDIAL - FORNECIMENTO E INSTALAÇÃO. AF_04/2022</t>
  </si>
  <si>
    <t>CURVA EM COBRE, DN 54 MM, 45 GRAUS, SEM ANEL DE SOLDA, BOLSA X BOLSA, INSTALADO EM PRUMADA DE HIDRÁULICA PREDIAL - FORNECIMENTO E INSTALAÇÃO. AF_04/2022</t>
  </si>
  <si>
    <t>CURVA EM COBRE, DN 66 MM, 45 GRAUS, SEM ANEL DE SOLDA, BOLSA X BOLSA, INSTALADO EM PRUMADA DE HIDRÁULICA PREDIAL - FORNECIMENTO E INSTALAÇÃO. AF_04/2022</t>
  </si>
  <si>
    <t>BUCHA DE REDUÇÃO EM COBRE, DN 28 MM X 22 MM, SEM ANEL DE SOLDA, INSTALADO EM RAMAL E SUB-RAMAL DE HIDRÁULICA PREDIAL - FORNECIMENTO E INSTALAÇÃO. AF_04/2022</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</si>
  <si>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</si>
  <si>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</si>
  <si>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</si>
  <si>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</si>
  <si>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</si>
  <si>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</si>
  <si>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</si>
  <si>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</si>
  <si>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</si>
  <si>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</si>
  <si>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</si>
  <si>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</si>
  <si>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</si>
  <si>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</si>
  <si>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</si>
  <si>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</si>
  <si>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</si>
  <si>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</si>
  <si>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</si>
  <si>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</si>
  <si>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</si>
  <si>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</si>
  <si>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</si>
  <si>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</si>
  <si>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</si>
  <si>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</si>
  <si>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</si>
  <si>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</si>
  <si>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</si>
  <si>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</si>
  <si>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</si>
  <si>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</si>
  <si>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</si>
  <si>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</si>
  <si>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</si>
  <si>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</si>
  <si>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</si>
  <si>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</si>
  <si>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</si>
  <si>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</si>
  <si>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</si>
  <si>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</si>
  <si>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</si>
  <si>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</si>
  <si>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</si>
  <si>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</si>
  <si>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</si>
  <si>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</si>
  <si>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</si>
  <si>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</si>
  <si>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</si>
  <si>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</si>
  <si>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</si>
  <si>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</si>
  <si>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</si>
  <si>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</si>
  <si>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</si>
  <si>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</si>
  <si>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</si>
  <si>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</si>
  <si>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</si>
  <si>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</si>
  <si>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</si>
  <si>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</si>
  <si>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</si>
  <si>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</si>
  <si>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</si>
  <si>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</si>
  <si>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</si>
  <si>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</si>
  <si>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</si>
  <si>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</si>
  <si>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</si>
  <si>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</si>
  <si>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</si>
  <si>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</si>
  <si>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</si>
  <si>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</si>
  <si>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</si>
  <si>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</si>
  <si>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</si>
  <si>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</si>
  <si>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</si>
  <si>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</si>
  <si>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</si>
  <si>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</si>
  <si>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</si>
  <si>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</si>
  <si>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</si>
  <si>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</si>
  <si>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</si>
  <si>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</si>
  <si>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CONECTOR, CPVC, SOLDÁVEL, DN 54 MM X 2",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</si>
  <si>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</si>
  <si>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CONECTOR, CPVC, SOLDÁVEL, DN 73 MM X 2 1/2", INSTALADO EM RESERVAÇÃO DE ÁGUA DE EDIFICAÇÃO QUE POSSUA RESERVATÓRIO DE FIBRA/FIBROCIMENTO - FORNECIMENTO E INSTALAÇÃO. AF_06/2016</t>
  </si>
  <si>
    <t>CONECTOR, CPVC, SOLDÁVEL, DN 89 MM X 3",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</si>
  <si>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</si>
  <si>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CONECTOR, CPVC, SOLDÁVEL, DN 114 MM X 4", INSTALADO EM RESERVAÇÃO DE ÁGUA DE EDIFICAÇÃO QUE POSSUA RESERVATÓRIO DE FIBRA/FIBROCIMENTO - FORNECIMENTO E INSTALAÇÃO. AF_06/2016</t>
  </si>
  <si>
    <t>LUVA, CPVC, SOLDÁVEL, DN 114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</si>
  <si>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</si>
  <si>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</si>
  <si>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</si>
  <si>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</si>
  <si>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</si>
  <si>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</si>
  <si>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</si>
  <si>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</si>
  <si>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</si>
  <si>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JOELHO 90 GRAUS, CPVC, SOLDÁVEL, DN 114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</si>
  <si>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</si>
  <si>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</si>
  <si>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</si>
  <si>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</si>
  <si>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</si>
  <si>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</si>
  <si>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</si>
  <si>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TE, CPVC, SOLDÁVEL, DN 114 MM, INSTALADO EM RESERVAÇÃO DE ÁGUA DE EDIFICAÇÃO QUE POSSUA RESERVATÓRIO DE FIBRA/FIBROCIMENTO - FORNECIMENTO E INSTALAÇÃO. AF_06/2016</t>
  </si>
  <si>
    <t>ADAPTADOR COM FLANGE E ANEL DE VEDAÇÃO, CPVC, ROSCÁVEL, DN 15 MM, INSTALADO EM RESERVAÇÃO DE ÁGUA DE EDIFICAÇÃO QUE POSSUA RESERVATÓRIO DE FIBRA/FIBROCIMENTO - FORNECIMENTO E INSTALAÇÃO. AF_06/2016</t>
  </si>
  <si>
    <t>ADAPTADOR COM FLANGE E ANEL DE VEDAÇÃO, CPVC, ROSCÁVEL, DN 22 MM, INSTALADO EM RESERVAÇÃO DE ÁGUA DE EDIFICAÇÃO QUE POSSUA RESERVATÓRIO DE FIBRA/FIBROCIMENTO - FORNECIMENTO E INSTALAÇÃO. AF_06/2016</t>
  </si>
  <si>
    <t>ADAPTADOR COM FLANGE E ANEL DE VEDAÇÃO, CPVC, ROSCÁVEL, DN 28 MM, INSTALADO EM RESERVAÇÃO DE ÁGUA DE EDIFICAÇÃO QUE POSSUA RESERVATÓRIO DE FIBRA/FIBROCIMENTO - FORNECIMENTO E INSTALAÇÃO. AF_06/2016</t>
  </si>
  <si>
    <t>ADAPTADOR COM FLANGE E ANEL DE VEDAÇÃO, CPVC, ROSCÁVEL, DN 35 MM, INSTALADO EM RESERVAÇÃO DE ÁGUA DE EDIFICAÇÃO QUE POSSUA RESERVATÓRIO DE FIBRA/FIBROCIMENTO - FORNECIMENTO E INSTALAÇÃO. AF_06/2016</t>
  </si>
  <si>
    <t>ADAPTADOR COM FLANGE E ANEL DE VEDAÇÃO, CPVC, ROSCÁVEL, DN 42 MM, INSTALADO EM RESERVAÇÃO DE ÁGUA DE EDIFICAÇÃO QUE POSSUA RESERVATÓRIO DE FIBRA/FIBROCIMENTO - FORNECIMENTO E INSTALAÇÃO. AF_06/2016</t>
  </si>
  <si>
    <t>ADAPTADOR COM FLANGE E ANEL DE VEDAÇÃO, CPVC, ROSCÁVEL, DN 54 MM, INSTALADO EM RESERVAÇÃO DE ÁGUA DE EDIFICAÇÃO QUE POSSUA RESERVATÓRIO DE FIBRA/FIBROCIMENTO - FORNECIMENTO E INSTALAÇÃO. AF_06/2016</t>
  </si>
  <si>
    <t>ADAPTADOR COM FLANGES LIVRES, CPVC, ROSCÁVEL, DN 15 MM, INSTALADO EM RESERVAÇÃO DE ÁGUA DE EDIFICAÇÃO QUE POSSUA RESERVATÓRIO DE FIBRA/FIBROCIMENTO - FORNECIMENTO E INSTALAÇÃO. AF_06/2016</t>
  </si>
  <si>
    <t>ADAPTADOR COM FLANGES LIVRES, CPVC, ROSCÁVEL, DN 22 MM, INSTALADO EM RESERVAÇÃO DE ÁGUA DE EDIFICAÇÃO QUE POSSUA RESERVATÓRIO DE FIBRA/FIBROCIMENTO - FORNECIMENTO E INSTALAÇÃO. AF_06/2016</t>
  </si>
  <si>
    <t>ADAPTADOR COM FLANGES LIVRES, CPVC, ROSCÁVEL, DN 28 MM, INSTALADO EM RESERVAÇÃO DE ÁGUA DE EDIFICAÇÃO QUE POSSUA RESERVATÓRIO DE FIBRA/FIBROCIMENTO - FORNECIMENTO E INSTALAÇÃO. AF_06/2016</t>
  </si>
  <si>
    <t>ADAPTADOR COM FLANGES LIVRES, CPVC, ROSCÁVEL, DN 35 MM, INSTALADO EM RESERVAÇÃO DE ÁGUA DE EDIFICAÇÃO QUE POSSUA RESERVATÓRIO DE FIBRA/FIBROCIMENTO - FORNECIMENTO E INSTALAÇÃO. AF_06/2016</t>
  </si>
  <si>
    <t>ADAPTADOR COM FLANGES LIVRES, CPVC, ROSCÁVEL, DN 42 MM, INSTALADO EM RESERVAÇÃO DE ÁGUA DE EDIFICAÇÃO QUE POSSUA RESERVATÓRIO DE FIBRA/FIBROCIMENTO - FORNECIMENTO E INSTALAÇÃO. AF_06/2016</t>
  </si>
  <si>
    <t>ADAPTADOR COM FLANGES LIVRES, CPVC, ROSCÁVEL, DN 54 MM, INSTALADO EM RESERVAÇÃO DE ÁGUA DE EDIFICAÇÃO QUE POSSUA RESERVATÓRIO DE FIBRA/FIBROCIMENTO - FORNECIMENTO E INSTALAÇÃO. AF_06/2016</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</si>
  <si>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</si>
  <si>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</si>
  <si>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</si>
  <si>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</si>
  <si>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</si>
  <si>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</si>
  <si>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LUVA COM BUCHA DE LATÃO, PVC, SOLDÁVEL, DN 32MM X 1 , INSTALADO EM RAMAL DE DISTRIBUIÇÃO DE ÁGUA   FORNECIMENTO E INSTALAÇÃO. AF_06/2022</t>
  </si>
  <si>
    <t>LUVA SIMPLES, PVC, SÉRIE NORMAL, ESGOTO PREDIAL, DN 150 MM, JUNTA ELÁSTICA, FORNECIDO E INSTALADO EM SUBCOLETOR AÉREO DE ESGOTO SANITÁRIO. AF_08/2022</t>
  </si>
  <si>
    <t>CURVA 90 GRAUS, PVC, SERIE R, ÁGUA PLUVIAL, DN 100 MM, JUNTA ELÁSTICA, FORNECIDO E INSTALADO EM RAMAL DE ENCAMINHAMENTO. AF_06/2022</t>
  </si>
  <si>
    <t>CURVA 90 GRAUS, PVC, SERIE R, ÁGUA PLUVIAL, DN 100 MM, JUNTA ELÁSTICA, FORNECIDO E INSTALADO EM CONDUTORES VERTICAIS DE ÁGUAS PLUVIAIS. AF_06/2022</t>
  </si>
  <si>
    <t>SPRINKLER TIPO PENDENTE, 68 °C, UNIÃO POR ROSCA DN 15 (1/2") - FORNECIMENTO E INSTALAÇÃO. AF_10/2020</t>
  </si>
  <si>
    <t>JOELHO 90 GRAUS, PPR, DN 25 MM, CLASSE PN 25, INSTALADO EM RAMAL OU SUB-RAMAL DE ÁGUA   FORNECIMENTO E INSTALAÇÃO. AF_08/2022</t>
  </si>
  <si>
    <t>JOELHO 45 GRAUS, PPR, DN 25 MM, CLASSE PN 25, INSTALADO EM RAMAL OU SUB-RAMAL DE ÁGUA   FORNECIMENTO E INSTALAÇÃO. AF_08/2022</t>
  </si>
  <si>
    <t>LUVA, PPR, DN 25 MM, CLASSE PN 25, INSTALADO EM RAMAL OU SUB-RAMAL DE ÁGUA   FORNECIMENTO E INSTALAÇÃO. AF_08/2022</t>
  </si>
  <si>
    <t>CONECTOR MACHO, PPR, 25 X 1/2  , CLASSE PN 25, INSTALADO EM RAMAL OU SUB-RAMAL DE ÁGUA   FORNECIMENTO E INSTALAÇÃO. AF_08/2022</t>
  </si>
  <si>
    <t>CONECTOR FÊMEA, PPR, 25 X 1/2  , CLASSE PN 25, INSTALADO EM RAMAL OU SUB-RAMAL DE ÁGUA   FORNECIMENTO E INSTALAÇÃO. AF_08/2022</t>
  </si>
  <si>
    <t>TÊ NORMAL, PPR, DN 25 MM, CLASSE PN 25, INSTALADO EM RAMAL OU SUB-RAMAL DE ÁGUA   FORNECIMENTO E INSTALAÇÃO. AF_08/2022</t>
  </si>
  <si>
    <t>TÊ MISTURADOR, PPR, 25 X 3/4   , CLASSE PN 25, INSTALADO EM RAMAL OU SUB-RAMAL DE ÁGUA   FORNECIMENTO E INSTALAÇÃO. AF_08/2022</t>
  </si>
  <si>
    <t>JOELHO 90 GRAUS, PPR, DN 25 MM, CLASSE PN 25, INSTALADO EM RAMAL DE DISTRIBUIÇÃO   FORNECIMENTO E INSTALAÇÃO. AF_08/2022</t>
  </si>
  <si>
    <t>JOELHO 45 GRAUS, PPR, DN 25 MM, CLASSE PN 25, INSTALADO EM RAMAL DE DISTRIBUIÇÃO DE ÁGUA   FORNECIMENTO E INSTALAÇÃO. AF_08/2022</t>
  </si>
  <si>
    <t>JOELHO 90 GRAUS, PPR, DN 32 MM, CLASSE PN 25, INSTALADO EM RAMAL DE DISTRIBUIÇÃO - FORNECIMENTO E INSTALAÇÃO. AF_08/2022</t>
  </si>
  <si>
    <t>JOELHO 45 GRAUS, PPR, DN 32 MM, CLASSE PN 25, INSTALADO EM RAMAL DE DISTRIBUIÇÃO DE ÁGUA - FORNECIMENTO E INSTALAÇÃO. AF_08/2022</t>
  </si>
  <si>
    <t>JOELHO 90 GRAUS, PPR, DN 40 MM, CLASSE PN 25, INSTALADO EM RAMAL DE DISTRIBUIÇÃO - FORNECIMENTO E INSTALAÇÃO. AF_08/2022</t>
  </si>
  <si>
    <t>JOELHO 45 GRAUS, PPR, DN 40 MM, CLASSE PN 25, INSTALADO EM RAMAL DE DISTRIBUIÇÃO DE ÁGUA - FORNECIMENTO E INSTALAÇÃO. AF_08/2022</t>
  </si>
  <si>
    <t>LUVA, PPR, DN 25 MM, CLASSE PN 25, INSTALADO EM RAMAL DE DISTRIBUIÇÃO DE ÁGUA   FORNECIMENTO E INSTALAÇÃO. AF_08/2022</t>
  </si>
  <si>
    <t>CONECTOR MACHO, PPR, 25 X 1/2, CLASSE PN 25, INSTALADO EM RAMAL DE DISTRIBUIÇÃO DE ÁGUA   FORNECIMENTO E INSTALAÇÃO. AF_08/2022</t>
  </si>
  <si>
    <t>CONECTOR FÊMEA, PPR, 25 X 1/2  , CLASSE PN 25, INSTALADO EM RAMAL DE DISTRIBUIÇÃO DE ÁGUA   FORNECIMENTO E INSTALAÇÃO. AF_08/2022</t>
  </si>
  <si>
    <t>LUVA, PPR, DN 32 MM, CLASSE PN 25, INSTALADO EM RAMAL DE DISTRIBUIÇÃO DE ÁGUA   FORNECIMENTO E INSTALAÇÃO. AF_08/2022</t>
  </si>
  <si>
    <t>CONECTOR MACHO, PPR, 32 X 3/4, CLASSE PN 25, INSTALADO EM RAMAL DE DISTRIBUIÇÃO DE ÁGUA   FORNECIMENTO E INSTALAÇÃO. AF_08/2022</t>
  </si>
  <si>
    <t>CONECTOR FÊMEA, PPR, 32 X 3/4, CLASSE PN 25, INSTALADO EM RAMAL DE DISTRIBUIÇÃO DE ÁGUA   FORNECIMENTO E INSTALAÇÃO. AF_08/2022</t>
  </si>
  <si>
    <t>BUCHA DE REDUÇÃO, PPR, 32 X 25, CLASSE PN 25, INSTALADO EM RAMAL DE DISTRIBUIÇÃO DE ÁGUA   FORNECIMENTO E INSTALAÇÃO. AF_08/2022</t>
  </si>
  <si>
    <t>LUVA, PPR, DN 40 MM, CLASSE PN 25, INSTALADO EM RAMAL DE DISTRIBUIÇÃO DE ÁGUA   FORNECIMENTO E INSTALAÇÃO. AF_08/2022</t>
  </si>
  <si>
    <t>BUCHA DE REDUÇÃO, PPR, 40 X 25, CLASSE PN 25, INSTALADO EM RAMAL DE DISTRIBUIÇÃO DE ÁGUA   FORNECIMENTO E INSTALAÇÃO. AF_08/2022</t>
  </si>
  <si>
    <t>TÊ NORMAL, PPR, DN 25 MM, CLASSE PN 25, INSTALADO EM RAMAL DE DISTRIBUIÇÃO DE ÁGUA   FORNECIMENTO E INSTALAÇÃO. AF_08/2022</t>
  </si>
  <si>
    <t>TÊ NORMAL, PPR, DN 32 MM, CLASSE PN 25, INSTALADO EM RAMAL DE DISTRIBUIÇÃO DE ÁGUA   FORNECIMENTO E INSTALAÇÃO. AF_08/2022</t>
  </si>
  <si>
    <t>TÊ NORMAL, PPR, DN 40 MM, CLASSE PN 25, INSTALADO EM RAMAL DE DISTRIBUIÇÃO DE ÁGUA   FORNECIMENTO E INSTALAÇÃO. AF_08/2022</t>
  </si>
  <si>
    <t>JOELHO 90 GRAUS, PPR, DN 25 MM, CLASSE PN 25, INSTALADO EM PRUMADA DE ÁGUA   FORNECIMENTO E INSTALAÇÃO . AF_08/2022</t>
  </si>
  <si>
    <t>JOELHO 45 GRAUS, PPR, DN 25 MM, CLASSE PN 25, INSTALADO EM PRUMADA DE ÁGUA   FORNECIMENTO E INSTALAÇÃO . AF_08/2022</t>
  </si>
  <si>
    <t>JOELHO 90 GRAUS, PPR, DN 32 MM, CLASSE PN 25, INSTALADO EM PRUMADA DE ÁGUA   FORNECIMENTO E INSTALAÇÃO . AF_08/2022</t>
  </si>
  <si>
    <t>JOELHO 45 GRAUS, PPR, DN 32 MM, CLASSE PN 25, INSTALADO EM PRUMADA DE ÁGUA   FORNECIMENTO E INSTALAÇÃO . AF_08/2022</t>
  </si>
  <si>
    <t>JOELHO 90 GRAUS, PPR, DN 40 MM, CLASSE PN 25, INSTALADO EM PRUMADA DE ÁGUA   FORNECIMENTO E INSTALAÇÃO . AF_08/2022</t>
  </si>
  <si>
    <t>JOELHO 45 GRAUS, PPR, DN 40 MM, CLASSE PN 25, INSTALADO EM PRUMADA DE ÁGUA   FORNECIMENTO E INSTALAÇÃO . AF_08/2022</t>
  </si>
  <si>
    <t>JOELHO 90 GRAUS, PPR, DN 50 MM, CLASSE PN 25, INSTALADO EM PRUMADA DE ÁGUA   FORNECIMENTO E INSTALAÇÃO . AF_08/2022</t>
  </si>
  <si>
    <t>JOELHO 45 GRAUS, PPR, DN 50 MM, CLASSE PN 25, INSTALADO EM PRUMADA DE ÁGUA   FORNECIMENTO E INSTALAÇÃO . AF_08/2022</t>
  </si>
  <si>
    <t>JOELHO 90 GRAUS, PPR, DN 63 MM, CLASSE PN 25, INSTALADO EM PRUMADA DE ÁGUA   FORNECIMENTO E INSTALAÇÃO . AF_08/2022</t>
  </si>
  <si>
    <t>JOELHO 45 GRAUS, PPR, DN 63 MM, CLASSE PN 25, INSTALADO EM PRUMADA DE ÁGUA   FORNECIMENTO E INSTALAÇÃO . AF_08/2022</t>
  </si>
  <si>
    <t>JOELHO 90 GRAUS, PPR, DN 75 MM, CLASSE PN 25, INSTALADO EM PRUMADA DE ÁGUA   FORNECIMENTO E INSTALAÇÃO . AF_08/2022</t>
  </si>
  <si>
    <t>JOELHO 45 GRAUS, PPR, DN 75 MM, CLASSE PN 25, INSTALADO EM PRUMADA DE ÁGUA   FORNECIMENTO E INSTALAÇÃO . AF_08/2022</t>
  </si>
  <si>
    <t>JOELHO 90 GRAUS, PPR, DN 90 MM, CLASSE PN 25, INSTALADO EM PRUMADA DE ÁGUA   FORNECIMENTO E INSTALAÇÃO . AF_08/2022</t>
  </si>
  <si>
    <t>JOELHO 90 GRAUS, PPR, DN 110 MM, CLASSE PN 25, INSTALADO EM PRUMADA DE ÁGUA   FORNECIMENTO E INSTALAÇÃO . AF_08/2022</t>
  </si>
  <si>
    <t>LUVA, PPR, DN 25 MM, CLASSE PN 25, INSTALADO EM PRUMADA DE ÁGUA   FORNECIMENTO E INSTALAÇÃO . AF_08/2022</t>
  </si>
  <si>
    <t>CONECTOR MACHO, PPR, 25 X 1/2, CLASSE PN 25, INSTALADO EM PRUMADA DE ÁGUA   FORNECIMENTO E INSTALAÇÃO . AF_08/2022</t>
  </si>
  <si>
    <t>CONECTOR FÊMEA, PPR, 25 X 1/2, CLASSE PN 25, INSTALADO EM PRUMADA DE ÁGUA   FORNECIMENTO E INSTALAÇÃO . AF_08/2022</t>
  </si>
  <si>
    <t>LUVA, PPR, DN 32 MM, CLASSE PN 25, INSTALADO EM PRUMADA DE ÁGUA   FORNECIMENTO E INSTALAÇÃO. AF_08/2022</t>
  </si>
  <si>
    <t>BUCHA DE REDUÇÃO, PPR, 32 X 25, CLASSE PN 25, INSTALADO EM PRUMADA DE ÁGUA   FORNECIMENTO E INSTALAÇÃO . AF_08/2022</t>
  </si>
  <si>
    <t>LUVA, PPR, DN 40 MM, CLASSE PN 25, INSTALADO EM PRUMADA DE ÁGUA   FORNECIMENTO E INSTALAÇÃO. AF_08/2022</t>
  </si>
  <si>
    <t>BUCHA DE REDUÇÃO, PPR, 40 X 25, CLASSE PN 25, INSTALADO EM PRUMADA DE ÁGUA   FORNECIMENTO E INSTALAÇÃO . AF_08/2022</t>
  </si>
  <si>
    <t>LUVA, PPR, DN 50 MM, CLASSE PN 25, INSTALADO EM PRUMADA DE ÁGUA   FORNECIMENTO E INSTALAÇÃO. AF_08/2022</t>
  </si>
  <si>
    <t>LUVA, PPR, DN 63 MM, CLASSE PN 25, INSTALADO EM PRUMADA DE ÁGUA   FORNECIMENTO E INSTALAÇÃO. AF_08/2022</t>
  </si>
  <si>
    <t>LUVA, PPR, DN 75 MM, CLASSE PN 25, INSTALADO EM PRUMADA DE ÁGUA   FORNECIMENTO E INSTALAÇÃO. AF_08/2022</t>
  </si>
  <si>
    <t>LUVA, PPR, DN 90 MM, CLASSE PN 25, INSTALADO EM PRUMADA DE ÁGUA   FORNECIMENTO E INSTALAÇÃO. AF_08/2022</t>
  </si>
  <si>
    <t>LUVA, PPR, DN 110 MM, CLASSE PN 25, INSTALADO EM PRUMADA DE ÁGUA   FORNECIMENTO E INSTALAÇÃO. AF_08/2022</t>
  </si>
  <si>
    <t>TÊ NORMAL, PPR, DN 25 MM, CLASSE PN 25, INSTALADO EM PRUMADA DE ÁGUA   FORNECIMENTO E INSTALAÇÃO . AF_08/2022</t>
  </si>
  <si>
    <t>TÊ NORMAL, PPR, DN 32 MM, CLASSE PN 25, INSTALADO EM PRUMADA DE ÁGUA   FORNECIMENTO E INSTALAÇÃO . AF_08/2022</t>
  </si>
  <si>
    <t>TÊ NORMAL, PPR, DN 40 MM, CLASSE PN 25, INSTALADO EM PRUMADA DE ÁGUA   FORNECIMENTO E INSTALAÇÃO . AF_08/2022</t>
  </si>
  <si>
    <t>TÊ NORMAL, PPR, DN 50 MM, CLASSE PN 25, INSTALADO EM PRUMADA DE ÁGUA   FORNECIMENTO E INSTALAÇÃO . AF_08/2022</t>
  </si>
  <si>
    <t>TÊ NORMAL, PPR, DN 63 MM, CLASSE PN 25, INSTALADO EM PRUMADA DE ÁGUA   FORNECIMENTO E INSTALAÇÃO . AF_08/2022</t>
  </si>
  <si>
    <t>TÊ NORMAL, PPR, DN 75 MM, CLASSE PN 25, INSTALADO EM PRUMADA DE ÁGUA   FORNECIMENTO E INSTALAÇÃO . AF_08/2022</t>
  </si>
  <si>
    <t>TÊ NORMAL, PPR, DN 90 MM, CLASSE PN 25, INSTALADO EM PRUMADA DE ÁGUA   FORNECIMENTO E INSTALAÇÃO . AF_08/2022</t>
  </si>
  <si>
    <t>TÊ NORMAL, PPR, DN 110 MM, CLASSE PN 25, INSTALADO EM PRUMADA DE ÁGUA   FORNECIMENTO E INSTALAÇÃO . AF_08/2022</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</si>
  <si>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</si>
  <si>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</si>
  <si>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</si>
  <si>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</si>
  <si>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</si>
  <si>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</si>
  <si>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</si>
  <si>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</si>
  <si>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</si>
  <si>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</si>
  <si>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</si>
  <si>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</si>
  <si>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</si>
  <si>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</si>
  <si>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</si>
  <si>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</si>
  <si>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</si>
  <si>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</si>
  <si>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</si>
  <si>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</si>
  <si>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</si>
  <si>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</si>
  <si>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</si>
  <si>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</si>
  <si>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</si>
  <si>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</si>
  <si>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</si>
  <si>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</si>
  <si>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</si>
  <si>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KIT CHASSI PEX, PRÉ-FABRICADO, PARA CHUVEIRO, INCLUSO QUADRO METÁLICO, TUBOS, REGISTROS DE PRESSÃO E CONEXÕES POR CRIMPAGEM - FORNECIMENTO E INSTALAÇÃO. AF_02/2023</t>
  </si>
  <si>
    <t>KIT CHASSI PEX, PRÉ-FABRICADO, PARA COZINHA COM CUBA SIMPLES, INCLUSO QUADRO METÁLICO, TUBOS E CONEXÕES POR CRIMPAGEM - FORNECIMENTO E INSTALAÇÃO. AF_02/2023</t>
  </si>
  <si>
    <t>KIT CHASSI PEX, PRÉ-FABRICADO, PARA ÁREA DE SERVIÇO COM TANQUE E MÁQUINA DE LAVAR ROUPA, INCLUSO QUADRO METÁLICO, TUBOS E CONEXÕES POR CRIMPAGEM - FORNECIMENTO E INSTALAÇÃO. AF_02/2023</t>
  </si>
  <si>
    <t>KIT CHASSI PEX, PRÉ-FABRICADO, PARA CHUVEIRO, INCLUSO QUADRO METÁLICO, TUBOS, REGISTROS DE PRESSÃO E CONEXÕES POR ANEL DESLIZANTE - FORNECIMENTO E INSTALAÇÃO. AF_02/2023</t>
  </si>
  <si>
    <t>KIT CHASSI PEX, PRÉ-FABRICADO, PARA COZINHA COM CUBA SIMPLES, INCLUSO QUADRO METÁLICO, TUBOS E CONEXÕES POR ANEL DESLIZANTE - FORNECIMENTO E INSTALAÇÃO. AF_02/2023</t>
  </si>
  <si>
    <t>KIT CHASSI PEX, PRÉ-FABRICADO, PARA ÁREA DE SERVIÇO COM TANQUE E MÁQUINA DE LAVAR ROUPA, INCLUSO QUADRO METÁLICO, TUBOS E CONEXÕES POR ANEL DESLIZANTE - FORNECIMENTO E INSTALAÇÃO. AF_02/2023</t>
  </si>
  <si>
    <t>UNIÃO METÁLICA PARA INSTALAÇÕES EM PEX ÁGUA, DN 16 MM, COM ANEL DESLIZANTE - FORNECIMENTO E INSTALAÇÃO. AF_02/2023</t>
  </si>
  <si>
    <t>CONEXÃO FIXA, ROSCA FÊMEA, METÁLICA, PARA INSTALAÇÕES EM PEX ÁGUA, DN 16 MM X 1/2", COM ANEL DESLIZANTE. FORNECIMENTO E INSTALAÇÃO. AF_02/2023</t>
  </si>
  <si>
    <t>CONEXÃO MÓVEL, ROSCA FÊMEA, METÁLICA, PARA INSTALAÇÕES EM PEX ÁGUA, DN 16 MM X 3/4", COM ANEL DESLIZANTE. FORNECIMENTO E INSTALAÇÃO. AF_02/2023</t>
  </si>
  <si>
    <t>UNIÃO METÁLICA PARA INSTALAÇÕES EM PEX ÁGUA, DN 20 MM, COM ANEL DESLIZANTE - FORNECIMENTO E INSTALAÇÃO. AF_02/2023</t>
  </si>
  <si>
    <t>CONEXÃO FIXA, ROSCA FÊMEA, METÁLICA, PARA INSTALAÇÕES EM PEX ÁGUA, DN 20 MM X 1/2", COM ANEL DESLIZANTE. FORNECIMENTO E INSTALAÇÃO. AF_02/2023</t>
  </si>
  <si>
    <t>CONEXÃO FIXA, ROSCA FÊMEA, METÁLICA, PARA INSTALAÇÕES EM PEX ÁGUA, DN 20 MM X 3/4", COM ANEL DESLIZANTE. FORNECIMENTO E INSTALAÇÃO. AF_02/2023</t>
  </si>
  <si>
    <t>UNIÃO DE REDUÇÃO, METÁLICA, PARA INSTALAÇÕES EM PEX ÁGUA, DN 20 X 16 MM, CONEXÃO POR ANEL DESLIZANTE - FORNECIMENTO E INSTALAÇÃO. AF_02/2023</t>
  </si>
  <si>
    <t>UNIÃO METÁLICA PARA INSTALAÇÕES EM PEX ÁGUA, DN 25 MM, COM ANEL DESLIZANTE - FORNECIMENTO E INSTALAÇÃO. AF_02/2023</t>
  </si>
  <si>
    <t>CONEXÃO FIXA, ROSCA FÊMEA, METÁLICA, PARA INSTALAÇÕES EM PEX ÁGUA, DN 25 MM X 3/4", COM ANEL DESLIZANTE - FORNECIMENTO E INSTALAÇÃO. AF_02/2023</t>
  </si>
  <si>
    <t>CONEXÃO FIXA, ROSCA FÊMEA, METÁLICA, PARA INSTALAÇÕES EM PEX ÁGUA, DN 25 MM X 1", COM ANEL DESLIZANTE - FORNECIMENTO E INSTALAÇÃO. AF_02/2023</t>
  </si>
  <si>
    <t>UNIÃO DE REDUÇÃO, METÁLICA, PARA INSTALAÇÕES EM PEX ÁGUA, DN 25 X 16 MM, CONEXÃO POR ANEL DESLIZANTE - FORNECIMENTO E INSTALAÇÃO. AF_02/2023</t>
  </si>
  <si>
    <t>UNIÃO DE REDUÇÃO, METÁLICA, PARA INSTALAÇÕES EM PEX ÁGUA, DN 25 X 20 MM, CONEXÃO POR ANEL DESLIZANTE - FORNECIMENTO E INSTALAÇÃO. AF_02/2023</t>
  </si>
  <si>
    <t>UNIÃO METÁLICA PARA INSTALAÇÕES EM PEX ÁGUA, DN 32 MM, COM ANEL DESLIZANTE - FORNECIMENTO E INSTALAÇÃO. AF_02/2023</t>
  </si>
  <si>
    <t>CONEXÃO FIXA, ROSCA FÊMEA, METÁLICA, PARA INSTALAÇÕES EM PEX ÁGUA, DN 32 MM X 1", COM ANEL DESLIZANTE - FORNECIMENTO E INSTALAÇÃO. AF_02/2023</t>
  </si>
  <si>
    <t>UNIÃO DE REDUÇÃO, METÁLICA, PARA INSTALAÇÕES EM PEX ÁGUA, DN 32 X 25 MM, CONEXÃO POR ANEL DESLIZANTE - FORNECIMENTO E INSTALAÇÃO. AF_02/2023</t>
  </si>
  <si>
    <t>LUVA PARA INSTALAÇÕES EM PEX ÁGUA, DN 16 MM, CONEXÃO POR CRIMPAGEM - FORNECIMENTO E INSTALAÇÃO. AF_02/2023</t>
  </si>
  <si>
    <t>CONEXÃO FIXA, ROSCA FÊMEA, PARA INSTALAÇÕES EM PEX ÁGUA, DN 16MM X 1/2", CONEXÃO POR CRIMPAGEM - FORNECIMENTO E INSTALAÇÃO. AF_02/2023</t>
  </si>
  <si>
    <t>LUVA PARA INSTALAÇÕES EM PEX ÁGUA, DN 20 MM, CONEXÃO POR CRIMPAGEM - FORNECIMENTO E INSTALAÇÃO. AF_02/2023</t>
  </si>
  <si>
    <t>CONEXÃO FIXA, ROSCA FÊMEA, PARA INSTALAÇÕES EM PEX ÁGUA, DN 20MM X 1/2", CONEXÃO POR CRIMPAGEM - FORNECIMENTO E INSTALAÇÃO. AF_02/2023</t>
  </si>
  <si>
    <t>CONEXÃO FIXA, ROSCA FÊMEA, PARA INSTALAÇÕES EM PEX ÁGUA, DN 20MM X 3/4", CONEXÃO POR CRIMPAGEM - FORNECIMENTO E INSTALAÇÃO. AF_02/2023</t>
  </si>
  <si>
    <t>LUVA DE REDUÇÃO PARA INSTALAÇÕES EM PEX ÁGUA, DN 20 X 16 MM, CONEXÃO POR CRIMPAGEM - FORNECIMENTO E INSTALAÇÃO. AF_02/2023</t>
  </si>
  <si>
    <t>LUVA PARA INSTALAÇÕES EM PEX ÁGUA, DN 25 MM, CONEXÃO POR CRIMPAGEM - FORNECIMENTO E INSTALAÇÃO. AF_02/2023</t>
  </si>
  <si>
    <t>CONEXÃO FIXA, ROSCA FÊMEA, PARA INSTALAÇÕES EM PEX ÁGUA, DN 25MM X 3/4", CONEXÃO POR CRIMPAGEM - FORNECIMENTO E INSTALAÇÃO. AF_02/2023</t>
  </si>
  <si>
    <t>LUVA DE REDUÇÃO PARA INSTALAÇÕES EM PEX ÁGUA, DN 25 X 16 MM, CONEXÃO POR CRIMPAGEM - FORNECIMENTO E INSTALAÇÃO. AF_02/2023</t>
  </si>
  <si>
    <t>LUVA PARA INSTALAÇÕES EM PEX ÁGUA, DN 32 MM, CONEXÃO POR CRIMPAGEM - FORNECIMENTO E INSTALAÇÃO. AF_02/2023</t>
  </si>
  <si>
    <t>LUVA DE REDUÇÃO PARA INSTALAÇÕES EM PEX ÁGUA, DN 32 X 25 MM, CONEXÃO POR CRIMPAGEM - FORNECIMENTO E INSTALAÇÃO. AF_02/2023</t>
  </si>
  <si>
    <t>JOELHO 90 GRAUS, METÁLICO, PARA INSTALAÇÕES EM PEX ÁGUA, DN 16 MM, CONEXÃO POR ANEL DESLIZANTE - FORNECIMENTO E INSTALAÇÃO. AF_02/2023</t>
  </si>
  <si>
    <t>JOELHO 90 GRAUS, ROSCA FÊMEA TERMINAL, METÁLICO, PARA INSTALAÇÕES EM PEX ÁGUA, DN 16MM X 1/2", CONEXÃO POR ANEL DESLIZANTE - FORNECIMENTO E INSTALAÇÃO. AF_02/2023</t>
  </si>
  <si>
    <t>JOELHO, ROSCA FÊMEA, COM BASE FIXA, METÁLICO, PARA INSTALAÇÕES EM PEX ÁGUA, DN 16MM X 1/2", CONEXÃO POR ANEL DESLIZANTE - FORNECIMENTO E INSTALAÇÃO. AF_02/2023</t>
  </si>
  <si>
    <t>JOELHO 90 GRAUS, METÁLICO, PARA INSTALAÇÕES EM PEX ÁGUA, DN 20 MM, CONEXÃO POR ANEL DESLIZANTE - FORNECIMENTO E INSTALAÇÃO. AF_02/2023</t>
  </si>
  <si>
    <t>JOELHO 90 GRAUS, ROSCA FÊMEA TERMINAL, METÁLICO, PARA INSTALAÇÕES EM PEX ÁGUA, DN 20 MM X 1/2", CONEXÃO POR ANEL DESLIZANTE - FORNECIMENTO E INSTALAÇÃO. AF_02/2023</t>
  </si>
  <si>
    <t>JOELHO 90 GRAUS, ROSCA FÊMEA TERMINAL, METÁLICO, PARA INSTALAÇÕES EM PEX ÁGUA, DN 20 MM X 3/4", CONEXÃO POR ANEL DESLIZANTE - FORNECIMENTO E INSTALAÇÃO. AF_02/2023</t>
  </si>
  <si>
    <t>JOELHO ROSCA FÊMEA, COM BASE FIXA, METÁLICO, PARA INSTALAÇÕES EM PEX ÁGUA, DN 20MM X 1/2", CONEXÃO POR ANEL DESLIZANTE - FORNECIMENTO E INSTALAÇÃO. AF_02/2023</t>
  </si>
  <si>
    <t>JOELHO ROSCA FÊMEA, MÓVEL, METÁLICO, PARA INSTALAÇÕES EM PEX ÁGUA, DN 20MM X 3/4", CONEXÃO POR ANEL DESLIZANTE - FORNECIMENTO E INSTALAÇÃO. AF_02/2023</t>
  </si>
  <si>
    <t>JOELHO 90 GRAUS, METÁLICO, PARA INSTALAÇÕES EM PEX ÁGUA, DN 25 MM, CONEXÃO POR ANEL DESLIZANTE - FORNECIMENTO E INSTALAÇÃO. AF_02/2023</t>
  </si>
  <si>
    <t>JOELHO 90 GRAUS, ROSCA FÊMEA TERMINAL, METÁLICO, PARA INSTALAÇÕES EM PEX ÁGUA, DN 25 MM X 3/4", CONEXÃO POR ANEL DESLIZANTE - FORNECIMENTO E INSTALAÇÃO. AF_02/2023</t>
  </si>
  <si>
    <t>JOELHO ROSCA FÊMEA, COM BASE FIXA, METÁLICO, PARA INSTALAÇÕES EM PEX ÁGUA, DN 25MM X 3/4", CONEXÃO POR ANEL DESLIZANTE - FORNECIMENTO E INSTALAÇÃO. AF_02/2023</t>
  </si>
  <si>
    <t>JOELHO 90 GRAUS, METÁLICO, PARA INSTALAÇÕES EM PEX ÁGUA, DN 32 MM, CONEXÃO POR ANEL DESLIZANTE - FORNECIMENTO E INSTALAÇÃO. AF_02/2023</t>
  </si>
  <si>
    <t>JOELHO 90 GRAUS, PARA INSTALAÇÕES EM PEX ÁGUA, DN 16 MM, CONEXÃO POR CRIMPAGEM - FORNECIMENTO E INSTALAÇÃO. AF_02/2023</t>
  </si>
  <si>
    <t>JOELHO 90 GRAUS, ROSCA FÊMEA TERMINAL, PARA INSTALAÇÕES EM PEX ÁGUA, DN 16MM X 1/2", CONEXÃO POR CRIMPAGEM - FORNECIMENTO E INSTALAÇÃO. AF_02/2023</t>
  </si>
  <si>
    <t>JOELHO 90 GRAUS, PARA INSTALAÇÕES EM PEX ÁGUA, DN 20 MM, CONEXÃO POR CRIMPAGEM - FORNECIMENTO E INSTALAÇÃO. AF_02/2023</t>
  </si>
  <si>
    <t>JOELHO 90 GRAUS, ROSCA FÊMEA TERMINAL, PARA INSTALAÇÕES EM PEX ÁGUA, DN 20MM X 1/2", CONEXÃO POR CRIMPAGEM - FORNECIMENTO E INSTALAÇÃO. AF_02/2023</t>
  </si>
  <si>
    <t>JOELHO 90 GRAUS, ROSCA FÊMEA TERMINAL, PARA INSTALAÇÕES EM PEX ÁGUA, DN 20MM X 3/4", CONEXÃO POR CRIMPAGEM - FORNECIMENTO E INSTALAÇÃO. AF_02/2023</t>
  </si>
  <si>
    <t>JOELHO 90 GRAUS, PARA INSTALAÇÕES EM PEX ÁGUA, DN 25 MM, CONEXÃO POR CRIMPAGEM - FORNECIMENTO E INSTALAÇÃO. AF_02/2023</t>
  </si>
  <si>
    <t>JOELHO 90 GRAUS, ROSCA FÊMEA TERMINAL, PARA INSTALAÇÕES EM PEX ÁGUA, DN 25MM X 1/2", CONEXÃO POR CRIMPAGEM - FORNECIMENTO E INSTALAÇÃO. AF_02/2023</t>
  </si>
  <si>
    <t>TÊ, METÁLICO, PARA INSTALAÇÕES EM PEX ÁGUA, DN 16 MM, CONEXÃO POR ANEL DESLIZANTE - FORNECIMENTO E INSTALAÇÃO. AF_02/2023</t>
  </si>
  <si>
    <t>TÊ, ROSCA FÊMEA, METÁLICO, PARA INSTALAÇÕES EM PEX ÁGUA, DN 16 MM X ½, CONEXÃO POR ANEL DESLIZANTE - FORNECIMENTO E INSTALAÇÃO. AF_02/2023</t>
  </si>
  <si>
    <t>TÊ, METÁLICO, PARA INSTALAÇÕES EM PEX ÁGUA, DN 20 MM, CONEXÃO POR ANEL DESLIZANTE - FORNECIMENTO E INSTALAÇÃO. AF_02/2023</t>
  </si>
  <si>
    <t>TÊ, ROSCA FÊMEA, METÁLICO, PARA INSTALAÇÕES EM PEX ÁGUA, DN 20 MM X 1/2", CONEXÃO POR ANEL DESLIZANTE - FORNECIMENTO E INSTALAÇÃO. AF_02/2023</t>
  </si>
  <si>
    <t>TÊ, METÁLICO, PARA INSTALAÇÕES EM PEX ÁGUA, DN 25 MM, CONEXÃO POR ANEL DESLIZANTE - FORNECIMENTO E INSTALAÇÃO. AF_02/2023</t>
  </si>
  <si>
    <t>TÊ, ROSCA FÊMEA, METÁLICO, PARA INSTALAÇÕES EM PEX ÁGUA, DN 25 MM X 3/4", CONEXÃO POR ANEL DESLIZANTE - FORNECIMENTO E INSTALAÇÃO. AF_02/2023</t>
  </si>
  <si>
    <t>TÊ, METÁLICO, PARA INSTALAÇÕES EM PEX ÁGUA, DN 32 MM, CONEXÃO POR ANEL DESLIZANTE - FORNECIMENTO E INSTALAÇÃO. AF_02/2023</t>
  </si>
  <si>
    <t>TÊ, PARA INSTALAÇÕES EM PEX ÁGUA, DN 16 MM, CONEXÃO POR CRIMPAGEM - FORNECIMENTO E INSTALAÇÃO. AF_02/2023</t>
  </si>
  <si>
    <t>TÊ, PARA INSTALAÇÕES EM PEX ÁGUA, DN 20 MM, CONEXÃO POR CRIMPAGEM - FORNECIMENTO E INSTALAÇÃO. AF_02/2023</t>
  </si>
  <si>
    <t>TÊ, PARA INSTALAÇÕES EM PEX ÁGUA, DN 25 MM, CONEXÃO POR CRIMPAGEM - FORNECIMENTO E INSTALAÇÃO. AF_02/2023</t>
  </si>
  <si>
    <t>TÊ, PARA INSTALAÇÕES EM PEX ÁGUA, DN 32 MM, CONEXÃO POR CRIMPAGEM - FORNECIMENTO E INSTALAÇÃO. AF_02/2023</t>
  </si>
  <si>
    <t>DISTRIBUIDOR 2 SAÍDAS, METÁLICO, PARA INSTALAÇÕES EM PEX ÁGUA, ENTRADA DE 3/4" X 2 SAÍDAS DE 1/2", CONEXÃO POR ANEL DESLIZANTE - FORNECIMENTO E INSTALAÇÃO. AF_02/2023</t>
  </si>
  <si>
    <t>DISTRIBUIDOR 2 SAÍDAS, METÁLICO, PARA INSTALAÇÕES EM PEX ÁGUA, ENTRADA DE 1" X 2 SAÍDAS DE 1/2", CONEXÃO POR ANEL DESLIZANTE - FORNECIMENTO E INSTALAÇÃO. AF_02/2023</t>
  </si>
  <si>
    <t>DISTRIBUIDOR 3 SAÍDAS, METÁLICO, PARA INSTALAÇÕES EM PEX ÁGUA, ENTRADA DE 3/4" X 3 SAÍDAS DE 1/2", CONEXÃO POR ANEL DESLIZANTE - FORNECIMENTO E INSTALAÇÃO. AF_02/2023</t>
  </si>
  <si>
    <t>DISTRIBUIDOR 3 SAÍDAS, METÁLICO, PARA INSTALAÇÕES EM PEX ÁGUA, ENTRADA DE 1" X 3 SAÍDAS DE 1/2", CONEXÃO POR ANEL DESLIZANTE - FORNECIMENTO E INSTALAÇÃO. AF_02/2023</t>
  </si>
  <si>
    <t>DISTRIBUIDOR 2 SAÍDAS, PARA INSTALAÇÕES EM PEX ÁGUA, ENTRADA DE 32 MM X 2 SAÍDAS DE 16 MM, CONEXÃO POR CRIMPAGEM FORNECIMENTO E INSTALAÇÃO. AF_02/2023</t>
  </si>
  <si>
    <t>DISTRIBUIDOR 2 SAÍDAS, PARA INSTALAÇÕES EM PEX ÁGUA, ENTRADA DE 32 MM X 2 SAÍDAS DE 25 MM, CONEXÃO POR CRIMPAGEM - FORNECIMENTO E INSTALAÇÃO. AF_02/2023</t>
  </si>
  <si>
    <t>DISTRIBUIDOR 3 SAÍDAS, PARA INSTALAÇÕES EM PEX ÁGUA, ENTRADA DE 32 MM X 3 SAÍDAS DE 16 MM, CONEXÃO POR CRIMPAGEM - FORNECIMENTO E INSTALAÇÃO. AF_02/2023</t>
  </si>
  <si>
    <t>DISTRIBUIDOR 3 SAÍDAS, PARA INSTALAÇÕES EM PEX ÁGUA, ENTRADA DE 32 MM X 3 SAÍDAS DE 25 MM, CONEXÃO POR CRIMPAGEM - FORNECIMENTO E INSTALAÇÃO. AF_02/2023</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</si>
  <si>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</si>
  <si>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</si>
  <si>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</si>
  <si>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</si>
  <si>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</si>
  <si>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AF_10/2020</t>
  </si>
  <si>
    <t>ACOPLAMENTO RÍGIDO EM AÇO, CONEXÃO RANHURADA, DN 65 (2 1/2"), INSTALADO EM PRUMADAS - FORNECIMENTO E INSTALAÇÃO. AF_10/2020</t>
  </si>
  <si>
    <t>ACOPLAMENTO RÍGIDO EM AÇO, CONEXÃO RANHURADA, DN 80 (3"), INSTALADO EM PRUMADAS - FORNECIMENTO E INSTALAÇÃO. AF_10/2020</t>
  </si>
  <si>
    <t>CURVA 45 GRAUS, EM AÇO, CONEXÃO RANHURADA, DN 50 (2"), INSTALADO EM PRUMADAS - FORNECIMENTO E INSTALAÇÃO. AF_10/2020</t>
  </si>
  <si>
    <t>CURVA 90 GRAUS, EM AÇO, CONEXÃO RANHURADA, DN 50 (2"), INSTALADO EM PRUMADAS - FORNECIMENTO E INSTALAÇÃO. AF_10/2020</t>
  </si>
  <si>
    <t>CURVA 45 GRAUS, EM AÇO, CONEXÃO RANHURADA, DN 65 (2 1/2"), INSTALADO EM PRUMADAS - FORNECIMENTO E INSTALAÇÃO. AF_10/2020</t>
  </si>
  <si>
    <t>CURVA 90 GRAUS, EM AÇO, CONEXÃO RANHURADA, DN 65 (2 1/2"), INSTALADO EM PRUMADAS - FORNECIMENTO E INSTALAÇÃO. AF_10/2020</t>
  </si>
  <si>
    <t>CURVA 45 GRAUS, EM AÇO, CONEXÃO RANHURADA, DN 80 (3), INSTALADO EM PRUMADAS - FORNECIMENTO E INSTALAÇÃO. AF_10/2020</t>
  </si>
  <si>
    <t>CURVA 90 GRAUS, EM AÇO, CONEXÃO RANHURADA, DN 80 (3"), INSTALADO EM PRUMADAS - FORNECIMENTO E INSTALAÇÃO. AF_10/2020</t>
  </si>
  <si>
    <t>TÊ, EM AÇO, CONEXÃO RANHURADA, DN 50 (2"), INSTALADO EM PRUMADAS - FORNECIMENTO E INSTALAÇÃO. AF_10/2020</t>
  </si>
  <si>
    <t>TÊ, EM AÇO, CONEXÃO RANHURADA, DN 65 (2 1/2"), INSTALADO EM PRUMADAS - FORNECIMENTO E INSTALAÇÃO. AF_10/2020</t>
  </si>
  <si>
    <t>TÊ, EM AÇO, CONEXÃO RANHURADA, DN 80 (3"), INSTALADO EM PRUMADAS - FORNECIMENTO E INSTALAÇÃO. AF_10/2020</t>
  </si>
  <si>
    <t>LUVA, EM AÇO, CONEXÃO SOLDADA, DN 50 (2"), INSTALADO EM PRUMADAS - FORNECIMENTO E INSTALAÇÃO. AF_10/2020</t>
  </si>
  <si>
    <t>LUVA COM REDUÇÃO, EM AÇO, CONEXÃO SOLDADA, DN 50 X 40 MM (2  X 1 1/2"), INSTALADO EM PRUMADAS - FORNECIMENTO E INSTALAÇÃO. AF_10/2020</t>
  </si>
  <si>
    <t>LUVA, EM AÇO, CONEXÃO SOLDADA, DN 65 (2 1/2"), INSTALADO EM PRUMADAS - FORNECIMENTO E INSTALAÇÃO. AF_10/2020</t>
  </si>
  <si>
    <t>LUVA COM REDUÇÃO, EM AÇO, CONEXÃO SOLDADA, DN 65 X 50 MM (2 1/2" X 2"), INSTALADO EM PRUMADAS - FORNECIMENTO E INSTALAÇÃO. AF_10/2020</t>
  </si>
  <si>
    <t>LUVA, EM AÇO, CONEXÃO SOLDADA, DN 80 (3"), INSTALADO EM PRUMADAS - FORNECIMENTO E INSTALAÇÃO. AF_10/2020</t>
  </si>
  <si>
    <t>LUVA COM REDUÇÃO, EM AÇO, CONEXÃO SOLDADA, DN 80 X 65 MM (3" X 2 1/2"), INSTALADO EM PRUMADAS - FORNECIMENTO E INSTALAÇÃO. AF_10/2020</t>
  </si>
  <si>
    <t>CURVA 45 GRAUS, EM AÇO, CONEXÃO SOLDADA, DN 50 (2"), INSTALADO EM PRUMADAS - FORNECIMENTO E INSTALAÇÃO. AF_10/2020</t>
  </si>
  <si>
    <t>CURVA 90 GRAUS, EM AÇO, CONEXÃO SOLDADA, DN 50 (2"), INSTALADO EM PRUMADAS - FORNECIMENTO E INSTALAÇÃO. AF_10/2020</t>
  </si>
  <si>
    <t>CURVA 45 GRAUS, EM AÇO, CONEXÃO SOLDADA, DN 65 (2 1/2"), INSTALADO EM PRUMADAS - FORNECIMENTO E INSTALAÇÃO. AF_10/2020</t>
  </si>
  <si>
    <t>CURVA 90 GRAUS, EM AÇO, CONEXÃO SOLDADA, DN 65 (2 1/2"), INSTALADO EM PRUMADAS - FORNECIMENTO E INSTALAÇÃO. AF_10/2020</t>
  </si>
  <si>
    <t>CURVA 45 GRAUS, EM AÇO, CONEXÃO SOLDADA, DN 80 (3"), INSTALADO EM PRUMADAS - FORNECIMENTO E INSTALAÇÃO. AF_10/2020</t>
  </si>
  <si>
    <t>CURVA 90 GRAUS, EM AÇO, CONEXÃO SOLDADA, DN 80 (3"), INSTALADO EM PRUMADAS - FORNECIMENTO E INSTALAÇÃO. AF_10/2020</t>
  </si>
  <si>
    <t>TÊ, EM AÇO, CONEXÃO SOLDADA, DN 50 (2"), INSTALADO EM PRUMADAS - FORNECIMENTO E INSTALAÇÃO. AF_10/2020</t>
  </si>
  <si>
    <t>TÊ, EM AÇO, CONEXÃO SOLDADA, DN 65 (2 1/2"), INSTALADO EM PRUMADAS - FORNECIMENTO E INSTALAÇÃO. AF_10/2020</t>
  </si>
  <si>
    <t>TÊ, EM AÇO, CONEXÃO SOLDADA, DN 80 (3"), INSTALADO EM PRUMADAS - FORNECIMENTO E INSTALAÇÃO. AF_10/2020</t>
  </si>
  <si>
    <t>LUVA, EM AÇO, CONEXÃO SOLDADA, DN 25 (1"), INSTALADO EM REDE DE ALIMENTAÇÃO PARA HIDRANTE - FORNECIMENTO E INSTALAÇÃO. AF_10/2020</t>
  </si>
  <si>
    <t>LUVA COM REDUÇÃO, EM AÇO, CONEXÃO SOLDADA, DN 25 X 20 MM (1  X 3/4"), INSTALADO EM REDE DE ALIMENTAÇÃO PARA HIDRANTE - FORNECIMENTO E INSTALAÇÃO. AF_10/2020</t>
  </si>
  <si>
    <t>LUVA, EM AÇO, CONEXÃO SOLDADA, DN 32 (1 1/4"), INSTALADO EM REDE DE ALIMENTAÇÃO PARA HIDRANTE - FORNECIMENTO E INSTALAÇÃO. AF_10/2020</t>
  </si>
  <si>
    <t>LUVA COM REDUÇÃO, EM AÇO, CONEXÃO SOLDADA, DN 32 X 25 MM (1 1/4"  X 1"), INSTALADO EM REDE DE ALIMENTAÇÃO PARA HIDRANTE - FORNECIMENTO E INSTALAÇÃO. AF_10/2020</t>
  </si>
  <si>
    <t>LUVA, EM AÇO, CONEXÃO SOLDADA, DN 40 (1 1/2"), INSTALADO EM REDE DE ALIMENTAÇÃO PARA HIDRANTE - FORNECIMENTO E INSTALAÇÃO. AF_10/2020</t>
  </si>
  <si>
    <t>LUVA COM REDUÇÃO, EM AÇO, CONEXÃO SOLDADA, DN 40  X 32 MM (1 1/2" X 1 1/4"), INSTALADO EM REDE DE ALIMENTAÇÃO PARA HIDRANTE - FORNECIMENTO E INSTALAÇÃO. AF_10/2020</t>
  </si>
  <si>
    <t>LUVA, EM AÇO, CONEXÃO SOLDADA, DN 50 (2"), INSTALADO EM REDE DE ALIMENTAÇÃO PARA HIDRANTE - FORNECIMENTO E INSTALAÇÃO. AF_10/2020</t>
  </si>
  <si>
    <t>LUVA COM REDUÇÃO, EM AÇO, CONEXÃO SOLDADA, DN 50 X 40 MM (2" X 1 1/2"), INSTALADO EM REDE DE ALIMENTAÇÃO PARA HIDRANTE - FORNECIMENTO E INSTALAÇÃO. AF_10/2020</t>
  </si>
  <si>
    <t>LUVA, EM AÇO, CONEXÃO SOLDADA, DN 65 (2 1/2"), INSTALADO EM REDE DE ALIMENTAÇÃO PARA HIDRANTE - FORNECIMENTO E INSTALAÇÃO. AF_10/2020</t>
  </si>
  <si>
    <t>LUVA COM REDUÇÃO, EM AÇO, CONEXÃO SOLDADA, DN 65 X 50 MM (2 1/2" X 2"), INSTALADO EM REDE DE ALIMENTAÇÃO PARA HIDRANTE - FORNECIMENTO E INSTALAÇÃO. AF_10/2020</t>
  </si>
  <si>
    <t>LUVA, EM AÇO, CONEXÃO SOLDADA, DN 80 (3"), INSTALADO EM REDE DE ALIMENTAÇÃO PARA HIDRANTE - FORNECIMENTO E INSTALAÇÃO. AF_10/2020</t>
  </si>
  <si>
    <t>LUVA COM REDUÇÃO, EM AÇO, CONEXÃO SOLDADA, DN 80 X 65 MM (3" X 2 1/2"), INSTALADO EM REDE DE ALIMENTAÇÃO PARA HIDRANTE - FORNECIMENTO E INSTALAÇÃO. AF_10/2020</t>
  </si>
  <si>
    <t>CURVA 45 GRAUS, EM AÇO, CONEXÃO SOLDADA, DN 25 (1"), INSTALADO EM REDE DE ALIMENTAÇÃO PARA HIDRANTE - FORNECIMENTO E INSTALAÇÃO. AF_10/2020</t>
  </si>
  <si>
    <t>CURVA 90 GRAUS, EM AÇO, CONEXÃO SOLDADA, DN 25 (1"), INSTALADO EM REDE DE ALIMENTAÇÃO PARA HIDRANTE - FORNECIMENTO E INSTALAÇÃO. AF_10/2020</t>
  </si>
  <si>
    <t>CURVA 45 GRAUS, EM AÇO, CONEXÃO SOLDADA, DN 32 (1 1/4"), INSTALADO EM REDE DE ALIMENTAÇÃO PARA HIDRANTE - FORNECIMENTO E INSTALAÇÃO. AF_10/2020</t>
  </si>
  <si>
    <t>CURVA 90 GRAUS, EM AÇO, CONEXÃO SOLDADA, DN 32 (1 1/4"), INSTALADO EM REDE DE ALIMENTAÇÃO PARA HIDRANTE - FORNECIMENTO E INSTALAÇÃO. AF_10/2020</t>
  </si>
  <si>
    <t>CURVA 45 GRAUS, EM AÇO, CONEXÃO SOLDADA, DN 40 (1 1/2"), INSTALADO EM REDE DE ALIMENTAÇÃO PARA HIDRANTE - FORNECIMENTO E INSTALAÇÃO. AF_10/2020</t>
  </si>
  <si>
    <t>CURVA 90 GRAUS, EM AÇO, CONEXÃO SOLDADA, DN 40 (1 1/2"), INSTALADO EM REDE DE ALIMENTAÇÃO PARA HIDRANTE - FORNECIMENTO E INSTALAÇÃO. AF_10/2020</t>
  </si>
  <si>
    <t>CURVA 45 GRAUS, EM AÇO, CONEXÃO SOLDADA, DN 50 (2"), INSTALADO EM REDE DE ALIMENTAÇÃO PARA HIDRANTE - FORNECIMENTO E INSTALAÇÃO. AF_10/2020</t>
  </si>
  <si>
    <t>CURVA 90 GRAUS, EM AÇO, CONEXÃO SOLDADA, DN 50 (2"), INSTALADO EM REDE DE ALIMENTAÇÃO PARA HIDRANTE - FORNECIMENTO E INSTALAÇÃO. AF_10/2020</t>
  </si>
  <si>
    <t>CURVA 45 GRAUS, EM AÇO, CONEXÃO SOLDADA, DN 65 (2 1/2"), INSTALADO EM REDE DE ALIMENTAÇÃO PARA HIDRANTE - FORNECIMENTO E INSTALAÇÃO. AF_10/2020</t>
  </si>
  <si>
    <t>CURVA 90 GRAUS, EM AÇO, CONEXÃO SOLDADA, DN 65 (2 1/2"), INSTALADO EM REDE DE ALIMENTAÇÃO PARA HIDRANTE - FORNECIMENTO E INSTALAÇÃO. AF_10/2020</t>
  </si>
  <si>
    <t>CURVA 45 GRAUS, EM AÇO, CONEXÃO SOLDADA, DN 80 (3"), INSTALADO EM REDE DE ALIMENTAÇÃO PARA HIDRANTE - FORNECIMENTO E INSTALAÇÃO. AF_10/2020</t>
  </si>
  <si>
    <t>CURVA 90 GRAUS, EM AÇO, CONEXÃO SOLDADA, DN 80 (3"), INSTALADO EM REDE DE ALIMENTAÇÃO PARA HIDRANTE - FORNECIMENTO E INSTALAÇÃO. AF_10/2020</t>
  </si>
  <si>
    <t>TÊ, EM AÇO, CONEXÃO SOLDADA, DN 25 (1"), INSTALADO EM REDE DE ALIMENTAÇÃO PARA HIDRANTE - FORNECIMENTO E INSTALAÇÃO. AF_10/2020</t>
  </si>
  <si>
    <t>TÊ, EM AÇO, CONEXÃO SOLDADA, DN 32 (1 1/4"), INSTALADO EM REDE DE ALIMENTAÇÃO PARA HIDRANTE - FORNECIMENTO E INSTALAÇÃO. AF_10/2020</t>
  </si>
  <si>
    <t>TÊ, EM AÇO, CONEXÃO SOLDADA, DN 40 (1 1/2"), INSTALADO EM REDE DE ALIMENTAÇÃO PARA HIDRANTE - FORNECIMENTO E INSTALAÇÃO. AF_10/2020</t>
  </si>
  <si>
    <t>TÊ, EM AÇO, CONEXÃO SOLDADA, DN 50 (2"), INSTALADO EM REDE DE ALIMENTAÇÃO PARA HIDRANTE - FORNECIMENTO E INSTALAÇÃO. AF_10/2020</t>
  </si>
  <si>
    <t>TÊ, EM AÇO, CONEXÃO SOLDADA, DN 65 (2 1/2"), INSTALADO EM REDE DE ALIMENTAÇÃO PARA HIDRANTE - FORNECIMENTO E INSTALAÇÃO. AF_10/2020</t>
  </si>
  <si>
    <t>TÊ, EM AÇO, CONEXÃO SOLDADA, DN 80 (3"), INSTALADO EM REDE DE ALIMENTAÇÃO PARA HIDRANTE - FORNECIMENTO E INSTALAÇÃO. AF_10/2020</t>
  </si>
  <si>
    <t>LUVA, EM AÇO, CONEXÃO SOLDADA, DN 25 (1"), INSTALADO EM REDE DE ALIMENTAÇÃO PARA SPRINKLER - FORNECIMENTO E INSTALAÇÃO. AF_10/2020</t>
  </si>
  <si>
    <t>LUVA COM REDUÇÃO, EM AÇO, CONEXÃO SOLDADA, DN 25 X 20 MM (1" X 3/4"), INSTALADO EM REDE DE ALIMENTAÇÃO PARA SPRINKLER - FORNECIMENTO E INSTALAÇÃO. AF_10/2020</t>
  </si>
  <si>
    <t>LUVA, EM AÇO, CONEXÃO SOLDADA, DN 32 (1 1/4"), INSTALADO EM REDE DE ALIMENTAÇÃO PARA SPRINKLER - FORNECIMENTO E INSTALAÇÃO. AF_10/2020</t>
  </si>
  <si>
    <t>LUVA COM REDUÇÃO, EM AÇO, CONEXÃO SOLDADA, DN 32 X 25 MM (1 1/4"  X 1"), INSTALADO EM REDE DE ALIMENTAÇÃO PARA SPRINKLER - FORNECIMENTO E INSTALAÇÃO. AF_10/2020</t>
  </si>
  <si>
    <t>LUVA, EM AÇO, CONEXÃO SOLDADA, DN 40 (1 1/2"), INSTALADO EM REDE DE ALIMENTAÇÃO PARA SPRINKLER - FORNECIMENTO E INSTALAÇÃO. AF_10/2020</t>
  </si>
  <si>
    <t>LUVA COM REDUÇÃO, EM AÇO, CONEXÃO SOLDADA, DN 40  X 32 MM (1 1/2" X 1 1/4"), INSTALADO EM REDE DE ALIMENTAÇÃO PARA SPRINKLER - FORNECIMENTO E INSTALAÇÃO. AF_10/2020</t>
  </si>
  <si>
    <t>LUVA, EM AÇO, CONEXÃO SOLDADA, DN 50 (2"), INSTALADO EM REDE DE ALIMENTAÇÃO PARA SPRINKLER - FORNECIMENTO E INSTALAÇÃO. AF_10/2020</t>
  </si>
  <si>
    <t>LUVA COM REDUÇÃO, EM AÇO, CONEXÃO SOLDADA, DN 50 X 40 MM (2" X 1 1/2"), INSTALADO EM REDE DE ALIMENTAÇÃO PARA SPRINKLER - FORNECIMENTO E INSTALAÇÃO. AF_10/2020</t>
  </si>
  <si>
    <t>LUVA, EM AÇO, CONEXÃO SOLDADA, DN 65 (2 1/2"), INSTALADO EM REDE DE ALIMENTAÇÃO PARA SPRINKLER - FORNECIMENTO E INSTALAÇÃO. AF_10/2020</t>
  </si>
  <si>
    <t>LUVA COM REDUÇÃO, EM AÇO, CONEXÃO SOLDADA, DN 65 X 50 MM (2 1/2" X 2"), INSTALADO EM REDE DE ALIMENTAÇÃO PARA SPRINKLER - FORNECIMENTO E INSTALAÇÃO. AF_10/2020</t>
  </si>
  <si>
    <t>LUVA, EM AÇO, CONEXÃO SOLDADA, DN 80 (3"), INSTALADO EM REDE DE ALIMENTAÇÃO PARA SPRINKLER - FORNECIMENTO E INSTALAÇÃO. AF_10/2020</t>
  </si>
  <si>
    <t>LUVA COM REDUÇÃO, EM AÇO, CONEXÃO SOLDADA, DN 80 X 65 MM (3" X 2 1/2"), INSTALADO EM REDE DE ALIMENTAÇÃO PARA SPRINKLER - FORNECIMENTO E INSTALAÇÃO. AF_10/2020</t>
  </si>
  <si>
    <t>CURVA 45 GRAUS, EM AÇO, CONEXÃO SOLDADA, DN 25 (1"), INSTALADO EM REDE DE ALIMENTAÇÃO PARA SPRINKLER - FORNECIMENTO E INSTALAÇÃO. AF_10/2020</t>
  </si>
  <si>
    <t>CURVA 90 GRAUS, EM AÇO, CONEXÃO SOLDADA, DN 25 (1"), INSTALADO EM REDE DE ALIMENTAÇÃO PARA SPRINKLER - FORNECIMENTO E INSTALAÇÃO. AF_10/2020</t>
  </si>
  <si>
    <t>CURVA 45 GRAUS, EM AÇO, CONEXÃO SOLDADA, DN 32 (1 1/4"), INSTALADO EM REDE DE ALIMENTAÇÃO PARA SPRINKLER - FORNECIMENTO E INSTALAÇÃO. AF_10/2020</t>
  </si>
  <si>
    <t>CURVA 90 GRAUS, EM AÇO, CONEXÃO SOLDADA, DN 32 (1 1/4"), INSTALADO EM REDE DE ALIMENTAÇÃO PARA SPRINKLER - FORNECIMENTO E INSTALAÇÃO. AF_10/2020</t>
  </si>
  <si>
    <t>CURVA 45 GRAUS, EM AÇO, CONEXÃO SOLDADA, DN 40 (1 1/2"), INSTALADO EM REDE DE ALIMENTAÇÃO PARA SPRINKLER - FORNECIMENTO E INSTALAÇÃO. AF_10/2020</t>
  </si>
  <si>
    <t>CURVA 90 GRAUS, EM AÇO, CONEXÃO SOLDADA, DN 40 (1 1/2"), INSTALADO EM REDE DE ALIMENTAÇÃO PARA SPRINKLER - FORNECIMENTO E INSTALAÇÃO. AF_10/2020</t>
  </si>
  <si>
    <t>CURVA 45 GRAUS, EM AÇO, CONEXÃO SOLDADA, DN 50 (2"), INSTALADO EM REDE DE ALIMENTAÇÃO PARA SPRINKLER - FORNECIMENTO E INSTALAÇÃO. AF_10/2020</t>
  </si>
  <si>
    <t>CURVA 90 GRAUS, EM AÇO, CONEXÃO SOLDADA, DN 50 (2"), INSTALADO EM REDE DE ALIMENTAÇÃO PARA SPRINKLER - FORNECIMENTO E INSTALAÇÃO. AF_10/2020</t>
  </si>
  <si>
    <t>CURVA 45 GRAUS, EM AÇO, CONEXÃO SOLDADA, DN 65 (2 1/2"), INSTALADO EM REDE DE ALIMENTAÇÃO PARA SPRINKLER - FORNECIMENTO E INSTALAÇÃO. AF_10/2020</t>
  </si>
  <si>
    <t>CURVA 90 GRAUS, EM AÇO, CONEXÃO SOLDADA, DN 65 (2 1/2"), INSTALADO EM REDE DE ALIMENTAÇÃO PARA SPRINKLER - FORNECIMENTO E INSTALAÇÃO. AF_10/2020</t>
  </si>
  <si>
    <t>CURVA 45 GRAUS, EM AÇO, CONEXÃO SOLDADA, DN 80 (3"), INSTALADO EM REDE DE ALIMENTAÇÃO PARA SPRINKLER - FORNECIMENTO E INSTALAÇÃO. AF_10/2020</t>
  </si>
  <si>
    <t>CURVA 90 GRAUS, EM AÇO, CONEXÃO SOLDADA, DN 80 (3"), INSTALADO EM REDE DE ALIMENTAÇÃO PARA SPRINKLER - FORNECIMENTO E INSTALAÇÃO. AF_10/2020</t>
  </si>
  <si>
    <t>TÊ, EM AÇO, CONEXÃO SOLDADA, DN 25 (1"), INSTALADO EM REDE DE ALIMENTAÇÃO PARA SPRINKLER - FORNECIMENTO E INSTALAÇÃO. AF_10/2020</t>
  </si>
  <si>
    <t>TÊ, EM AÇO, CONEXÃO SOLDADA, DN 32 (1 1/4"), INSTALADO EM REDE DE ALIMENTAÇÃO PARA SPRINKLER - FORNECIMENTO E INSTALAÇÃO. AF_10/2020</t>
  </si>
  <si>
    <t>TÊ, EM AÇO, CONEXÃO SOLDADA, DN 40 (1 1/2"), INSTALADO EM REDE DE ALIMENTAÇÃO PARA SPRINKLER - FORNECIMENTO E INSTALAÇÃO. AF_10/2020</t>
  </si>
  <si>
    <t>TÊ, EM AÇO, CONEXÃO SOLDADA, DN 50 (2"), INSTALADO EM REDE DE ALIMENTAÇÃO PARA SPRINKLER - FORNECIMENTO E INSTALAÇÃO. AF_10/2020</t>
  </si>
  <si>
    <t>TÊ, EM AÇO, CONEXÃO SOLDADA, DN 65 (2 1/2"), INSTALADO EM REDE DE ALIMENTAÇÃO PARA SPRINKLER - FORNECIMENTO E INSTALAÇÃO. AF_10/2020</t>
  </si>
  <si>
    <t>TÊ, EM AÇO, CONEXÃO SOLDADA, DN 80 (3"), INSTALADO EM REDE DE ALIMENTAÇÃO PARA SPRINKLER - FORNECIMENTO E INSTALAÇÃO. AF_10/2020</t>
  </si>
  <si>
    <t>LUVA, EM AÇO, CONEXÃO SOLDADA, DN 15 (1/2"), INSTALADO EM RAMAIS E SUB-RAMAIS DE GÁS - FORNECIMENTO E INSTALAÇÃO. AF_10/2020</t>
  </si>
  <si>
    <t>LUVA, EM AÇO, CONEXÃO SOLDADA, DN 20 (3/4"), INSTALADO EM RAMAIS E SUB-RAMAIS DE GÁS - FORNECIMENTO E INSTALAÇÃO. AF_10/2020</t>
  </si>
  <si>
    <t>LUVA COM REDUÇÃO, EM AÇO, CONEXÃO SOLDADA, DN 20 X 15 MM (3/4" X 1/2"), INSTALADO EM RAMAIS E SUB-RAMAIS DE GÁS - FORNECIMENTO E INSTALAÇÃO. AF_10/2020</t>
  </si>
  <si>
    <t>LUVA, EM AÇO, CONEXÃO SOLDADA, DN 25 (1"), INSTALADO EM RAMAIS E SUB-RAMAIS DE GÁS - FORNECIMENTO E INSTALAÇÃO. AF_10/2020</t>
  </si>
  <si>
    <t>LUVA COM REDUÇÃO, EM AÇO, CONEXÃO SOLDADA, DN 25 X 20 MM (1" X 3/4"), INSTALADO EM RAMAIS E SUB-RAMAIS DE GÁS - FORNECIMENTO E INSTALAÇÃO. AF_10/2020</t>
  </si>
  <si>
    <t>CURVA 45 GRAUS, EM AÇO, CONEXÃO SOLDADA, DN 15 (1/2"), INSTALADO EM RAMAIS E SUB-RAMAIS DE GÁS - FORNECIMENTO E INSTALAÇÃO. AF_10/2020</t>
  </si>
  <si>
    <t>CURVA 90 GRAUS, EM AÇO, CONEXÃO SOLDADA, DN 15 (1/2"), INSTALADO EM RAMAIS E SUB-RAMAIS DE GÁS - FORNECIMENTO E INSTALAÇÃO. AF_10/2020</t>
  </si>
  <si>
    <t>CURVA 45 GRAUS, EM AÇO, CONEXÃO SOLDADA, DN 20 (3/4"), INSTALADO EM RAMAIS E SUB-RAMAIS DE GÁS - FORNECIMENTO E INSTALAÇÃO. AF_10/2020</t>
  </si>
  <si>
    <t>CURVA 90 GRAUS, EM AÇO, CONEXÃO SOLDADA, DN 20 (3/4"), INSTALADO EM RAMAIS E SUB-RAMAIS DE GÁS - FORNECIMENTO E INSTALAÇÃO. AF_10/2020</t>
  </si>
  <si>
    <t>CURVA 45 GRAUS, EM AÇO, CONEXÃO SOLDADA, DN 25 (1"), INSTALADO EM RAMAIS E SUB-RAMAIS DE GÁS - FORNECIMENTO E INSTALAÇÃO. AF_10/2020</t>
  </si>
  <si>
    <t>CURVA 90 GRAUS, EM AÇO, CONEXÃO SOLDADA, DN 25 (1"), INSTALADO EM RAMAIS E SUB-RAMAIS DE GÁS - FORNECIMENTO E INSTALAÇÃO. AF_10/2020</t>
  </si>
  <si>
    <t>TÊ, EM AÇO, CONEXÃO SOLDADA, DN 15 (1/2"), INSTALADO EM RAMAIS E SUB-RAMAIS DE GÁS - FORNECIMENTO E INSTALAÇÃO. AF_10/2020</t>
  </si>
  <si>
    <t>TÊ, EM AÇO, CONEXÃO SOLDADA, DN 20 (3/4"), INSTALADO EM RAMAIS E SUB-RAMAIS DE GÁS - FORNECIMENTO E INSTALAÇÃO. AF_10/2020</t>
  </si>
  <si>
    <t>TÊ, EM AÇO, CONEXÃO SOLDADA, DN 25 (1"), INSTALADO EM RAMAIS E SUB-RAMAIS DE GÁS - FORNECIMENTO E INSTALAÇÃO. AF_10/2020</t>
  </si>
  <si>
    <t>CONECTOR EM BRONZE/LATÃO, DN 22 MM X 1/2", SEM ANEL DE SOLDA, BOLSA X ROSCA F, INSTALADO EM PRUMADA DE HIDRÁULICA PREDIAL - FORNECIMENTO E INSTALAÇÃO. AF_04/2022</t>
  </si>
  <si>
    <t>COTOVELO EM COBRE, DN 15 MM, 90 GRAUS, SEM ANEL DE SOLDA, INSTALADO EM RAMAL E SUB-RAMAL DE GÁS COMBUSTÍVEL - FORNECIMENTO E INSTALAÇÃO. AF_04/2022</t>
  </si>
  <si>
    <t>CURVA EM COBRE, DN 15 MM, 45 GRAUS, SEM ANEL DE SOLDA, BOLSA X BOLSA, INSTALADO EM RAMAL E SUB-RAMAL DE GÁS COMBUSTÍVEL - FORNECIMENTO E INSTALAÇÃO. AF_04/2022</t>
  </si>
  <si>
    <t>COTOVELO EM BRONZE/LATÃO, DN 15 MM X 1/2, 90 GRAUS, SEM ANEL DE SOLDA, BOLSA X ROSCA F, INSTALADO EM RAMAL E SUB-RAMAL DE GÁS COMBUSTÍVEL - FORNECIMENTO E INSTALAÇÃO. AF_04/2022</t>
  </si>
  <si>
    <t>COTOVELO EM COBRE, DN 22 MM, 90 GRAUS, SEM ANEL DE SOLDA, INSTALADO EM RAMAL E SUB-RAMAL DE GÁS COMBUSTÍVEL - FORNECIMENTO E INSTALAÇÃO. AF_04/2022</t>
  </si>
  <si>
    <t>CURVA EM COBRE, DN 22 MM, 45 GRAUS, SEM ANEL DE SOLDA, BOLSA X BOLSA, INSTALADO EM RAMAL E SUB-RAMAL DE GÁS COMBUSTÍVEL - FORNECIMENTO E INSTALAÇÃO. AF_04/2022</t>
  </si>
  <si>
    <t>COTOVELO EM BRONZE/LATÃO, DN 22 MM X 1/2, 90 GRAUS, SEM ANEL DE SOLDA, BOLSA X ROSCA F, INSTALADO EM RAMAL E SUB-RAMAL DE GÁS COMBUSTÍVEL - FORNECIMENTO E INSTALAÇÃO. AF_04/2022</t>
  </si>
  <si>
    <t>COTOVELO EM BRONZE/LATÃO, DN 22 MM X 3/4, 90 GRAUS, SEM ANEL DE SOLDA, BOLSA X ROSCA F, INSTALADO EM RAMAL E SUB-RAMAL DE GÁS COMBUSTÍVEL - FORNECIMENTO E INSTALAÇÃO. AF_04/2022</t>
  </si>
  <si>
    <t>COTOVELO EM COBRE, DN 28 MM, 90 GRAUS, SEM ANEL DE SOLDA, INSTALADO EM RAMAL E SUB-RAMAL DE GÁS COMBUSTÍVEL - FORNECIMENTO E INSTALAÇÃO. AF_04/2022</t>
  </si>
  <si>
    <t>CURVA EM COBRE, DN 28 MM, 45 GRAUS, SEM ANEL DE SOLDA, BOLSA X BOLSA, INSTALADO EM RAMAL E SUB-RAMAL DE GÁS COMBUSTÍVEL - FORNECIMENTO E INSTALAÇÃO. AF_04/2022</t>
  </si>
  <si>
    <t>LUVA EM COBRE, DN 15 MM, SEM ANEL DE SOLDA, INSTALADO EM RAMAL E SUB-RAMAL DE GÁS COMBUSTÍVEL - FORNECIMENTO E INSTALAÇÃO. AF_04/2022</t>
  </si>
  <si>
    <t>LUVA PASSANTE EM COBRE, DN 15 MM, SEM ANEL DE SOLDA, INSTALADO EM RAMAL E SUB-RAMAL DE GÁS COMBUSTÍVEL - FORNECIMENTO E INSTALAÇÃO. AF_04/2022</t>
  </si>
  <si>
    <t>CURVA DE TRANSPOSIÇÃO EM BRONZE/LATÃO, DN 15 MM, SEM ANEL DE SOLDA, BOLSA X BOLSA, INSTALADO EM RAMAL E SUB-RAMAL DE GÁS COMBUSTÍVEL - FORNECIMENTO E INSTALAÇÃO. AF_04/2022</t>
  </si>
  <si>
    <t>JUNTA DE EXPANSÃO EM COBRE, DN 15 MM, PONTA X PONTA, INSTALADO EM RAMAL E SUB-RAMAL DE GÁS COMBUSTÍVEL - FORNECIMENTO E INSTALAÇÃO. AF_04/2022</t>
  </si>
  <si>
    <t>CONECTOR EM BRONZE/LATÃO, DN 15 MM X 1/2, SEM ANEL DE SOLDA, BOLSA X ROSCA F, INSTALADO EM RAMAL E SUB-RAMAL DE GÁS COMBUSTÍVEL - FORNECIMENTO E INSTALAÇÃO. AF_04/2022</t>
  </si>
  <si>
    <t>LUVA EM COBRE, DN 22 MM, SEM ANEL DE SOLDA, INSTALADO EM RAMAL E SUB-RAMAL DE GÁS COMBUSTÍVEL - FORNECIMENTO E INSTALAÇÃO. AF_04/2022</t>
  </si>
  <si>
    <t>LUVA PASSANTE EM COBRE, DN 22 MM, SEM ANEL DE SOLDA, INSTALADO EM RAMAL E SUB-RAMAL DE GÁS COMBUSTÍVEL - FORNECIMENTO E INSTALAÇÃO. AF_04/2022</t>
  </si>
  <si>
    <t>JUNTA DE EXPANSÃO EM COBRE, DN 22 MM, PONTA X PONTA, INSTALADO EM RAMAL E SUB-RAMAL DE GÁS COMBUSTÍVEL - FORNECIMENTO E INSTALAÇÃO. AF_04/2022</t>
  </si>
  <si>
    <t>CURVA DE TRANSPOSIÇÃO EM BRONZE/LATÃO, DN 22 MM, SEM ANEL DE SOLDA, BOLSA X BOLSA, INSTALADO EM RAMAL E SUB-RAMAL DE GÁS COMBUSTÍVEL - FORNECIMENTO E INSTALAÇÃO. AF_04/2022</t>
  </si>
  <si>
    <t>BUCHA DE REDUÇÃO EM COBRE, DN 22 MM X 15 MM, SEM ANEL DE SOLDA, PONTA X BOLSA, INSTALADO EM RAMAL E SUB-RAMAL DE GÁS COMBUSTÍVEL - FORNECIMENTO E INSTALAÇÃO. AF_04/2022</t>
  </si>
  <si>
    <t>CONECTOR EM BRONZE/LATÃO, DN 22 MM X 1/2, SEM ANEL DE SOLDA, BOLSA X ROSCA F, INSTALADO EM RAMAL E SUB-RAMAL DE GÁS COMBUSTÍVEL - FORNECIMENTO E INSTALAÇÃO. AF_04/2022</t>
  </si>
  <si>
    <t>CONECTOR EM BRONZE/LATÃO, DN 22 MM X 3/4, SEM ANEL DE SOLDA, BOLSA X ROSCA F, INSTALADO EM RAMAL E SUB-RAMAL DE GÁS COMBUSTÍVEL - FORNECIMENTO E INSTALAÇÃO. AF_04/2022</t>
  </si>
  <si>
    <t>LUVA EM COBRE, DN 28 MM, SEM ANEL DE SOLDA, INSTALADO EM RAMAL E SUB-RAMAL DE GÁS COMBUSTÍVEL - FORNECIMENTO E INSTALAÇÃO. AF_04/2022</t>
  </si>
  <si>
    <t>LUVA PASSANTE EM COBRE, DN 28 MM, SEM ANEL DE SOLDA, INSTALADO EM RAMAL E SUB-RAMAL DE GÁS COMBUSTÍVEL - FORNECIMENTO E INSTALAÇÃO. AF_04/2022</t>
  </si>
  <si>
    <t>CURVA DE TRANSPOSIÇÃO EM BRONZE/LATÃO, DN 28 MM, SEM ANEL DE SOLDA, BOLSA X BOLSA, INSTALADO EM RAMAL E SUB-RAMAL DE GÁS COMBUSTÍVEL - FORNECIMENTO E INSTALAÇÃO. AF_04/2022</t>
  </si>
  <si>
    <t>JUNTA DE EXPANSÃO EM COBRE, DN 28 MM, PONTA X PONTA, INSTALADO EM RAMAL E SUB-RAMAL DE GÁS COMBUSTÍVEL - FORNECIMENTO E INSTALAÇÃO. AF_04/2022</t>
  </si>
  <si>
    <t>CONECTOR EM BRONZE/LATÃO, DN 28 MM X 1/2, SEM ANEL DE SOLDA, BOLSA X ROSCA F, INSTALADO EM RAMAL E SUB-RAMAL DE GÁS COMBUSTÍVEL - FORNECIMENTO E INSTALAÇÃO. AF_04/2022</t>
  </si>
  <si>
    <t>BUCHA DE REDUÇÃO EM COBRE, DN 28 MM X 22 MM, SEM ANEL DE SOLDA, INSTALADO EM RAMAL E SUB-RAMAL DE GÁS COMBUSTÍVEL - FORNECIMENTO E INSTALAÇÃO. AF_04/2022</t>
  </si>
  <si>
    <t>TÊ EM COBRE, DN 15 MM, SEM ANEL DE SOLDA, INSTALADO EM RAMAL E SUB-RAMAL DE GÁS COMBUSTÍVEL - FORNECIMENTO E INSTALAÇÃO. AF_04/2022</t>
  </si>
  <si>
    <t>TE EM COBRE, DN 22 MM, SEM ANEL DE SOLDA, INSTALADO EM RAMAL E SUB-RAMAL DE GÁS COMBUSTÍVEL - FORNECIMENTO E INSTALAÇÃO. AF_04/2022</t>
  </si>
  <si>
    <t>TÊ EM COBRE, DN 28 MM, SEM ANEL DE SOLDA, INSTALADO EM RAMAL E SUB-RAMAL DE GÁS COMBUSTÍVEL - FORNECIMENTO E INSTALAÇÃO. AF_04/2022</t>
  </si>
  <si>
    <t>COTOVELO EM COBRE, DN 15 MM, 90 GRAUS, SEM ANEL DE SOLDA, INSTALADO EM RAMAL E SUB-RAMAL DE GÁS MEDICINAL - FORNECIMENTO E INSTALAÇÃO. AF_04/2022</t>
  </si>
  <si>
    <t>CURVA EM COBRE, DN 15 MM, 45 GRAUS, SEM ANEL DE SOLDA, BOLSA X BOLSA, INSTALADO EM RAMAL E SUB-RAMAL DE GÁS MEDICINAL - FORNECIMENTO E INSTALAÇÃO. AF_04/2022</t>
  </si>
  <si>
    <t>COTOVELO EM BRONZE/LATÃO, DN 15 MM X 1/2, 90 GRAUS, SEM ANEL DE SOLDA, BOLSA X ROSCA F, INSTALADO EM RAMAL E SUB-RAMAL DE GÁS MEDICINAL - FORNECIMENTO E INSTALAÇÃO. AF_04/2022</t>
  </si>
  <si>
    <t>COTOVELO EM COBRE, DN 22 MM, 90 GRAUS, SEM ANEL DE SOLDA, INSTALADO EM RAMAL E SUB-RAMAL DE GÁS MEDICINAL - FORNECIMENTO E INSTALAÇÃO. AF_04/2022</t>
  </si>
  <si>
    <t>CURVA EM COBRE, DN 22 MM, 45 GRAUS, SEM ANEL DE SOLDA, BOLSA X BOLSA, INSTALADO EM RAMAL E SUB-RAMAL DE GÁS MEDICINAL - FORNECIMENTO E INSTALAÇÃO. AF_04/2022</t>
  </si>
  <si>
    <t>COTOVELO EM BRONZE/LATÃO, DN 22 MM X 1/2, 90 GRAUS, SEM ANEL DE SOLDA, BOLSA X ROSCA F, INSTALADO EM RAMAL E SUB-RAMAL DE GÁS MEDICINAL - FORNECIMENTO E INSTALAÇÃO. AF_04/2022</t>
  </si>
  <si>
    <t>COTOVELO EM BRONZE/LATÃO, DN 22 MM X 3/4, 90 GRAUS, SEM ANEL DE SOLDA, BOLSA X ROSCA F, INSTALADO EM RAMAL E SUB-RAMAL DE GÁS MEDICINAL - FORNECIMENTO E INSTALAÇÃO. AF_04/2022</t>
  </si>
  <si>
    <t>COTOVELO EM COBRE, DN 28 MM, 90 GRAUS, SEM ANEL DE SOLDA, INSTALADO EM RAMAL E SUB-RAMAL DE GÁS MEDICINAL - FORNECIMENTO E INSTALAÇÃO. AF_04/2022</t>
  </si>
  <si>
    <t>CURVA EM COBRE, DN 28 MM, 45 GRAUS, SEM ANEL DE SOLDA, BOLSA X BOLSA, INSTALADO EM RAMAL E SUB-RAMAL DE GÁS MEDICINAL - FORNECIMENTO E INSTALAÇÃO. AF_04/2022</t>
  </si>
  <si>
    <t>LUVA EM COBRE, DN 15 MM, SEM ANEL DE SOLDA, INSTALADO EM RAMAL E SUB-RAMAL DE GÁS MEDICINAL - FORNECIMENTO E INSTALAÇÃO. AF_04/2022</t>
  </si>
  <si>
    <t>LUVA PASSANTE EM COBRE, DN 15 MM, SEM ANEL DE SOLDA, INSTALADO EM RAMAL E SUB-RAMAL DE GÁS MEDICINAL - FORNECIMENTO E INSTALAÇÃO. AF_04/2022</t>
  </si>
  <si>
    <t>CURVA DE TRANSPOSIÇÃO EM BRONZE/LATÃO, DN 15 MM, SEM ANEL DE SOLDA, BOLSA X BOLSA, INSTALADO EM RAMAL E SUB-RAMAL DE GÁS MEDICINAL - FORNECIMENTO E INSTALAÇÃO. AF_04/2022</t>
  </si>
  <si>
    <t>JUNTA DE EXPANSÃO EM COBRE, DN 15 MM, PONTA X PONTA, INSTALADO EM RAMAL E SUB-RAMAL DE GÁS MEDICINAL - FORNECIMENTO E INSTALAÇÃO. AF_04/2022</t>
  </si>
  <si>
    <t>CONECTOR EM BRONZE/LATÃO, DN 15 MM X 1/2, SEM ANEL DE SOLDA, BOLSA X ROSCA F, INSTALADO EM RAMAL E SUB-RAMAL DE GÁS MEDICINAL - FORNECIMENTO E INSTALAÇÃO. AF_04/2022</t>
  </si>
  <si>
    <t>LUVA EM COBRE, DN 22 MM, SEM ANEL DE SOLDA, INSTALADO EM RAMAL E SUB-RAMAL DE GÁS MEDICINAL - FORNECIMENTO E INSTALAÇÃO. AF_04/2022</t>
  </si>
  <si>
    <t>LUVA PASSANTE EM COBRE, DN 22 MM, SEM ANEL DE SOLDA, INSTALADO EM RAMAL E SUB-RAMAL DE GÁS MEDICINAL - FORNECIMENTO E INSTALAÇÃO. AF_04/2022</t>
  </si>
  <si>
    <t>JUNTA DE EXPANSÃO EM COBRE, DN 22 MM, PONTA X PONTA, INSTALADO EM RAMAL E SUB-RAMAL DE GÁS MEDICINAL - FORNECIMENTO E INSTALAÇÃO. AF_04/2022</t>
  </si>
  <si>
    <t>CURVA DE TRANSPOSIÇÃO EM BRONZE/LATÃO, DN 22 MM, SEM ANEL DE SOLDA, BOLSA X BOLSA, INSTALADO EM RAMAL E SUB-RAMAL DE GÁS MEDICINAL - FORNECIMENTO E INSTALAÇÃO. AF_04/2022</t>
  </si>
  <si>
    <t>BUCHA DE REDUÇÃO EM COBRE, DN 22 MM X 15 MM, SEM ANEL DE SOLDA, PONTA X BOLSA, INSTALADO EM RAMAL E SUB-RAMAL DE GÁS MEDICINAL - FORNECIMENTO E INSTALAÇÃO. AF_04/2022</t>
  </si>
  <si>
    <t>CONECTOR EM BRONZE/LATÃO, DN 22 MM X 1/2", SEM ANEL DE SOLDA, BOLSA X ROSCA F, INSTALADO EM RAMAL E SUB-RAMAL DE GÁS MEDICINAL - FORNECIMENTO E INSTALAÇÃO. AF_04/2022</t>
  </si>
  <si>
    <t>CONECTOR EM BRONZE/LATÃO, DN 22 MM X 3/4", SEM ANEL DE SOLDA, BOLSA X ROSCA F, INSTALADO EM RAMAL E SUB-RAMAL DE GÁS MEDICINAL - FORNECIMENTO E INSTALAÇÃO. AF_04/2022</t>
  </si>
  <si>
    <t>LUVA EM COBRE, DN 28 MM, SEM ANEL DE SOLDA, INSTALADO EM RAMAL E SUB-RAMAL DE GÁS MEDICINAL - FORNECIMENTO E INSTALAÇÃO. AF_04/2022</t>
  </si>
  <si>
    <t>LUVA PASSANTE EM COBRE, DN 28 MM, SEM ANEL DE SOLDA, INSTALADO EM RAMAL E SUB-RAMAL DE GÁS MEDICINAL - FORNECIMENTO E INSTALAÇÃO. AF_04/2022</t>
  </si>
  <si>
    <t>CURVA DE TRANSPOSIÇÃO EM BRONZE/LATÃO, DN 28 MM, SEM ANEL DE SOLDA, BOLSA X BOLSA, INSTALADO EM RAMAL E SUB-RAMAL DE GÁS MEDICINAL - FORNECIMENTO E INSTALAÇÃO. AF_04/2022</t>
  </si>
  <si>
    <t>JUNTA DE EXPANSÃO EM COBRE, DN 28 MM, PONTA X PONTA, INSTALADO EM RAMAL E SUB-RAMAL DE GÁS MEDICINAL - FORNECIMENTO E INSTALAÇÃO. AF_04/2022</t>
  </si>
  <si>
    <t>CONECTOR EM BRONZE/LATÃO, DN 28 MM X 1/2", SEM ANEL DE SOLDA, BOLSA X ROSCA F, INSTALADO EM RAMAL E SUB-RAMAL DE GÁS MEDICINAL - FORNECIMENTO E INSTALAÇÃO. AF_04/2022</t>
  </si>
  <si>
    <t>BUCHA DE REDUÇÃO EM COBRE, DN 28 MM X 22 MM, SEM ANEL DE SOLDA, INSTALADO EM RAMAL E SUB-RAMAL DE GÁS MEDICINAL - FORNECIMENTO E INSTALAÇÃO. AF_04/2022</t>
  </si>
  <si>
    <t>TÊ EM COBRE, DN 15 MM, SEM ANEL DE SOLDA, INSTALADO EM RAMAL E SUB-RAMAL DE GÁS MEDICINAL - FORNECIMENTO E INSTALAÇÃO. AF_04/2022</t>
  </si>
  <si>
    <t>TÊ EM COBRE, DN 22 MM, SEM ANEL DE SOLDA, INSTALADO EM RAMAL E SUB-RAMAL DE GÁS MEDICINAL - FORNECIMENTO E INSTALAÇÃO. AF_04/2022</t>
  </si>
  <si>
    <t>TÊ EM COBRE, DN 28 MM, SEM ANEL DE SOLDA, INSTALADO EM RAMAL E SUB-RAMAL DE GÁS MEDICINAL - FORNECIMENTO E INSTALAÇÃO. AF_04/2022</t>
  </si>
  <si>
    <t>COTOVELO EM COBRE, DN 15 MM, 90 GRAUS, SEM ANEL DE SOLDA, INSTALADO EM RAMAL E SUB-RAMAL DE AQUECIMENTO SOLAR - FORNECIMENTO E INSTALAÇÃO. AF_04/2022</t>
  </si>
  <si>
    <t>CURVA EM COBRE, DN 15 MM, 45 GRAUS, SEM ANEL DE SOLDA, BOLSA X BOLSA, INSTALADO EM RAMAL E SUB-RAMAL DE AQUECIMENTO SOLAR - FORNECIMENTO E INSTALAÇÃO. AF_04/2022</t>
  </si>
  <si>
    <t>COTOVELO EM BRONZE/LATÃO, DN 15 MM X 1/2", 90 GRAUS, SEM ANEL DE SOLDA, BOLSA X ROSCA F, INSTALADO EM RAMAL E SUB-RAMAL DE AQUECIMENTO SOLAR - FORNECIMENTO E INSTALAÇÃO. AF_04/2022</t>
  </si>
  <si>
    <t>COTOVELO EM COBRE, DN 22 MM, 90 GRAUS, SEM ANEL DE SOLDA, INSTALADO EM RAMAL E SUB-RAMAL DE AQUECIMENTO SOLAR - FORNECIMENTO E INSTALAÇÃO. AF_04/2022</t>
  </si>
  <si>
    <t>CURVA EM COBRE, DN 22 MM, 45 GRAUS, SEM ANEL DE SOLDA, BOLSA X BOLSA, INSTALADO EM RAMAL E SUB-RAMAL DE AQUECIMENTO SOLAR - FORNECIMENTO E INSTALAÇÃO. AF_04/2022</t>
  </si>
  <si>
    <t>COTOVELO EM BRONZE/LATÃO, DN 22 MM X 1/2", 90 GRAUS, SEM ANEL DE SOLDA, BOLSA X ROSCA F, INSTALADO EM RAMAL E SUB-RAMAL DE AQUECIMENTO SOLAR - FORNECIMENTO E INSTALAÇÃO. AF_04/2022</t>
  </si>
  <si>
    <t>COTOVELO EM BRONZE/LATÃO, DN 22 MM X 3/4", 90 GRAUS, SEM ANEL DE SOLDA, BOLSA X ROSCA F, INSTALADO EM RAMAL E SUB-RAMAL DE AQUECIMENTO SOLAR - FORNECIMENTO E INSTALAÇÃO. AF_04/2022</t>
  </si>
  <si>
    <t>COTOVELO EM COBRE, DN 28 MM, 90 GRAUS, SEM ANEL DE SOLDA, INSTALADO EM RAMAL E SUB-RAMAL DE AQUECIMENTO SOLAR - FORNECIMENTO E INSTALAÇÃO. AF_04/2022</t>
  </si>
  <si>
    <t>CURVA EM COBRE, DN 28 MM, 45 GRAUS, SEM ANEL DE SOLDA, BOLSA X BOLSA, INSTALADO EM RAMAL E SUB-RAMAL DE AQUECIMENTO SOLAR - FORNECIMENTO E INSTALAÇÃO. AF_04/2022</t>
  </si>
  <si>
    <t>LUVA EM COBRE, DN 15 MM, SEM ANEL DE SOLDA, INSTALADO EM RAMAL E SUB-RAMAL DE AQUECIMENTO SOLAR - FORNECIMENTO E INSTALAÇÃO. AF_04/2022</t>
  </si>
  <si>
    <t>LUVA PASSANTE EM COBRE, DN 15 MM, SEM ANEL DE SOLDA, INSTALADO EM RAMAL E SUB-RAMAL DE AQUECIMENTO SOLAR - FORNECIMENTO E INSTALAÇÃO. AF_04/2022</t>
  </si>
  <si>
    <t>CURVA DE TRANSPOSIÇÃO EM BRONZE/LATÃO, DN 15 MM, SEM ANEL DE SOLDA, BOLSA X BOLSA, INSTALADO EM RAMAL E SUB-RAMAL DE AQUECIMENTO SOLAR - FORNECIMENTO E INSTALAÇÃO. AF_04/2022</t>
  </si>
  <si>
    <t>JUNTA DE EXPANSÃO EM COBRE, DN 15 MM, PONTA X PONTA, INSTALADO EM RAMAL E SUB-RAMAL DE AQUECIMENTO SOLAR - FORNECIMENTO E INSTALAÇÃO. AF_04/2022</t>
  </si>
  <si>
    <t>CONECTOR EM BRONZE/LATÃO, DN 15 MM X 1/2", SEM ANEL DE SOLDA, BOLSA X ROSCA F, INSTALADO EM RAMAL E SUB-RAMAL DE AQUECIMENTO SOLAR - FORNECIMENTO E INSTALAÇÃO. AF_04/2022</t>
  </si>
  <si>
    <t>LUVA EM COBRE, DN 22 MM, SEM ANEL DE SOLDA, INSTALADO EM RAMAL E SUB-RAMAL DE AQUECIMENTO SOLAR - FORNECIMENTO E INSTALAÇÃO. AF_04/2022</t>
  </si>
  <si>
    <t>LUVA PASSANTE EM COBRE, DN 22 MM, SEM ANEL DE SOLDA, INSTALADO EM RAMAL E SUB-RAMAL DE AQUECIMENTO SOLAR - FORNECIMENTO E INSTALAÇÃO. AF_04/2022</t>
  </si>
  <si>
    <t>JUNTA DE EXPANSÃO EM COBRE, DN 22 MM, PONTA X PONTA, INSTALADO EM RAMAL E SUB-RAMAL DE AQUECIMENTO SOLAR - FORNECIMENTO E INSTALAÇÃO. AF_04/2022</t>
  </si>
  <si>
    <t>CURVA DE TRANSPOSIÇÃO EM BRONZE/LATÃO, DN 22 MM, SEM ANEL DE SOLDA, BOLSA X BOLSA, INSTALADO EM RAMAL E SUB-RAMAL DE AQUECIMENTO SOLAR - FORNECIMENTO E INSTALAÇÃO. AF_04/2022</t>
  </si>
  <si>
    <t>BUCHA DE REDUÇÃO EM COBRE, DN 22 MM X 15 MM, SEM ANEL DE SOLDA, PONTA X BOLSA, INSTALADO EM RAMAL E SUB-RAMAL DE AQUECIMENTO SOLAR - FORNECIMENTO E INSTALAÇÃO. AF_04/2022</t>
  </si>
  <si>
    <t>CONECTOR EM BRONZE/LATÃO, DN 22 MM X 1/2", SEM ANEL DE SOLDA, BOLSA X ROSCA F, INSTALADO EM RAMAL E SUB-RAMAL DE AQUECIMENTO SOLAR - FORNECIMENTO E INSTALAÇÃO. AF_04/2022</t>
  </si>
  <si>
    <t>CONECTOR EM BRONZE/LATÃO, DN 22 MM X 3/4", SEM ANEL DE SOLDA, BOLSA X ROSCA F, INSTALADO EM RAMAL E SUB-RAMAL DE AQUECIMENTO SOLAR - FORNECIMENTO E INSTALAÇÃO. AF_04/2022</t>
  </si>
  <si>
    <t>LUVA EM COBRE, DN 28 MM, SEM ANEL DE SOLDA, INSTALADO EM RAMAL E SUB-RAMAL DE AQUECIMENTO SOLAR - FORNECIMENTO E INSTALAÇÃO. AF_04/2022</t>
  </si>
  <si>
    <t>LUVA PASSANTE EM COBRE, DN 28 MM, SEM ANEL DE SOLDA, INSTALADO EM RAMAL E SUB-RAMAL DE AQUECIMENTO SOLAR - FORNECIMENTO E INSTALAÇÃO. AF_04/2022</t>
  </si>
  <si>
    <t>CURVA DE TRANSPOSIÇÃO EM BRONZE/LATÃO, DN 28 MM, SEM ANEL DE SOLDA, BOLSA X BOLSA, INSTALADO EM RAMAL E SUB-RAMAL DE AQUECIMENTO SOLAR - FORNECIMENTO E INSTALAÇÃO. AF_04/2022</t>
  </si>
  <si>
    <t>JUNTA DE EXPANSÃO EM COBRE, DN 28 MM, PONTA X PONTA, INSTALADO EM RAMAL E SUB-RAMAL DE AQUECIMENTO SOLAR - FORNECIMENTO E INSTALAÇÃO. AF_04/2022</t>
  </si>
  <si>
    <t>CONECTOR EM BRONZE/LATÃO, DN 28 MM X 1/2", SEM ANEL DE SOLDA, BOLSA X ROSCA F, INSTALADO EM RAMAL E SUB-RAMAL DE AQUECIMENTO SOLAR - FORNECIMENTO E INSTALAÇÃO. AF_04/2022</t>
  </si>
  <si>
    <t>BUCHA DE REDUÇÃO EM COBRE, DN 28 MM X 22 MM, SEM ANEL DE SOLDA, INSTALADO EM RAMAL E SUB-RAMAL DE AQUECIMENTO SOLAR - FORNECIMENTO E INSTALAÇÃO. AF_04/2022</t>
  </si>
  <si>
    <t>TÊ EM COBRE, DN 15 MM, SEM ANEL DE SOLDA, INSTALADO EM RAMAL E SUB-RAMAL DE AQUECIMENTO SOLAR - FORNECIMENTO E INSTALAÇÃO. AF_04/2022</t>
  </si>
  <si>
    <t>TÊ EM COBRE, DN 22 MM, SEM ANEL DE SOLDA, INSTALADO EM RAMAL E SUB-RAMAL DE AQUECIMENTO SOLAR - FORNECIMENTO E INSTALAÇÃO. AF_04/2022</t>
  </si>
  <si>
    <t>TÊ EM COBRE, DN 28 MM, SEM ANEL DE SOLDA, INSTALADO EM RAMAL E SUB-RAMAL DE AQUECIMENTO SOLAR - FORNECIMENTO E INSTALAÇÃO. AF_04/2022</t>
  </si>
  <si>
    <t>BUCHA DE REDUÇÃO, CURTA, PVC, SOLDÁVEL, DN 25 X 20 MM, INSTALADO EM RAMAL OU SUB-RAMAL DE ÁGUA - FORNECIMENTO E INSTALAÇÃO. AF_06/2022</t>
  </si>
  <si>
    <t>BUCHA DE REDUÇÃO, CURTA, PVC, SOLDÁVEL, DN 32 X 25 MM, INSTALADO EM RAMAL OU SUB-RAMAL DE ÁGUA - FORNECIMENTO E INSTALAÇÃO. AF_06/2022</t>
  </si>
  <si>
    <t>BUCHA DE REDUÇÃO, LONGA, PVC, SOLDÁVEL, DN 32 X 20 MM, INSTALADO EM RAMAL OU SUB-RAMAL DE ÁGUA - FORNECIMENTO E INSTALAÇÃO. AF_06/2022</t>
  </si>
  <si>
    <t>JOELHO DE REDUÇÃO, 90 GRAUS, PVC, SOLDÁVEL, DN 25 MM X 20 MM, INSTALADO EM RAMAL OU SUB-RAMAL DE ÁGUA - FORNECIMENTO E INSTALAÇÃO. AF_06/2022</t>
  </si>
  <si>
    <t>JOELHO DE REDUÇÃO, 90 GRAUS, PVC, SOLDÁVEL, DN 32 MM X 25 MM, INSTALADO EM RAMAL OU SUB-RAMAL DE ÁGUA - FORNECIMENTO E INSTALAÇÃO. AF_06/2022</t>
  </si>
  <si>
    <t>BUCHA DE REDUÇÃO, CURTA, PVC, SOLDÁVEL, DN 25 X 20 MM, INSTALADO EM RAMAL DE DISTRIBUIÇÃO DE ÁGUA - FORNECIMENTO E INSTALAÇÃO. AF_06/2022</t>
  </si>
  <si>
    <t>BUCHA DE REDUÇÃO, CURTA, PVC, SOLDÁVEL, DN 32 X 25 MM, INSTALADO EM RAMAL DE DISTRIBUIÇÃO DE ÁGUA - FORNECIMENTO E INSTALAÇÃO. AF_06/2022</t>
  </si>
  <si>
    <t>BUCHA DE REDUÇÃO, LONGA, PVC, SOLDÁVEL, DN 32 X 20 MM, INSTALADO EM RAMAL DE DISTRIBUIÇÃO DE ÁGUA - FORNECIMENTO E INSTALAÇÃO. AF_06/2022</t>
  </si>
  <si>
    <t>JOELHO DE REDUÇÃO, 90 GRAUS, PVC, SOLDÁVEL, DN 25 MM X 20 MM, INSTALADO EM RAMAL DE DISTRIBUIÇÃO DE ÁGUA - FORNECIMENTO E INSTALAÇÃO. AF_06/2022</t>
  </si>
  <si>
    <t>JOELHO DE REDUÇÃO, 90 GRAUS, PVC, SOLDÁVEL, DN 32 MM X 25 MM, INSTALADO EM RAMAL DE DISTRIBUIÇÃO DE ÁGUA - FORNECIMENTO E INSTALAÇÃO. AF_06/2022</t>
  </si>
  <si>
    <t>BUCHA DE REDUÇÃO, CURTA, PVC, SOLDÁVEL, DN 32 X 25 MM, INSTALADO EM PRUMADA DE ÁGUA - FORNECIMENTO E INSTALAÇÃO. AF_06/2022</t>
  </si>
  <si>
    <t>BUCHA DE REDUÇÃO, CURTA, PVC, SOLDÁVEL, DN 50 X 40 MM, INSTALADO EM PRUMADA DE ÁGUA - FORNECIMENTO E INSTALAÇÃO. AF_06/2022</t>
  </si>
  <si>
    <t>BUCHA DE REDUÇÃO, CURTA, PVC, SOLDÁVEL, DN 60 X 50 MM, INSTALADO EM PRUMADA DE ÁGUA - FORNECIMENTO E INSTALAÇÃO. AF_06/2022</t>
  </si>
  <si>
    <t>BUCHA DE REDUÇÃO, LONGA, PVC, SOLDÁVEL, DN 32 X 20 MM, INSTALADO EM PRUMADA DE ÁGUA - FORNECIMENTO E INSTALAÇÃO. AF_06/2022</t>
  </si>
  <si>
    <t>BUCHA DE REDUÇÃO, LONGA, PVC, SOLDÁVEL, DN 40 X 25 MM, INSTALADO EM PRUMADA DE ÁGUA - FORNECIMENTO E INSTALAÇÃO. AF_06/2022</t>
  </si>
  <si>
    <t>BUCHA DE REDUÇÃO, LONGA, PVC, SOLDÁVEL, DN 50 X 25 MM, INSTALADO EM PRUMADA DE ÁGUA - FORNECIMENTO E INSTALAÇÃO. AF_06/2022</t>
  </si>
  <si>
    <t>BUCHA DE REDUÇÃO , LONGA, PVC, SOLDÁVEL, DN 50 X 32 MM, INSTALADO EM PRUMADA DE ÁGUA - FORNECIMENTO E INSTALAÇÃO. AF_06/2022</t>
  </si>
  <si>
    <t>BUCHA DE REDUÇÃO, LONGA, PVC, SOLDÁVEL, DN 60 X 25 MM, INSTALADO EM PRUMADA DE ÁGUA - FORNECIMENTO E INSTALAÇÃO. AF_06/2022</t>
  </si>
  <si>
    <t>BUCHA DE REDUÇÃO, LONGA, PVC, SOLDÁVEL, DN 60 X 32 MM, INSTALADO EM PRUMADA DE ÁGUA - FORNECIMENTO E INSTALAÇÃO. AF_06/2022</t>
  </si>
  <si>
    <t>BUCHA DE REDUÇÃO, LONGA, PVC, SOLDÁVEL, DN 60 X 50 MM, INSTALADO EM PRUMADA DE ÁGUA - FORNECIMENTO E INSTALAÇÃO. AF_06/2022</t>
  </si>
  <si>
    <t>BUCHA DE REDUÇÃO, LONGA, PVC, SOLDÁVEL, DN 75 X 50 MM, INSTALADO EM PRUMADA DE ÁGUA - FORNECIMENTO E INSTALAÇÃO. AF_06/2022</t>
  </si>
  <si>
    <t>JOELHO DE REDUÇÃO, 90 GRAUS, PVC, SOLDÁVEL, DN 32 MM X 25 MM, INSTALADO EM PRUMADA DE ÁGUA - FORNECIMENTO E INSTALAÇÃO. AF_06/2022</t>
  </si>
  <si>
    <t>TE DE REDUÇÃO, 90 GRAUS, PVC, SOLDÁVEL, DN 50 MM X 20 MM, INSTALADO EM PRUMADA DE ÁGUA - FORNECIMENTO E INSTALAÇÃO. AF_06/2022</t>
  </si>
  <si>
    <t>TE DE REDUÇÃO, 90 GRAUS, PVC, SOLDÁVEL, DN 50 MM X 32 MM, INSTALADO EM PRUMADA DE ÁGUA - FORNECIMENTO E INSTALAÇÃO. AF_06/2022</t>
  </si>
  <si>
    <t>BUCHA DE REDUÇÃO, PVC, SOLDÁVEL, DN 40MM X 32MM, INSTALADO EM PRUMADA DE ÁGUA - FORNECIMENTO E INSTALAÇÃO. AF_06/2022</t>
  </si>
  <si>
    <t>JOELHO 90 GRAUS, PVC, SOLDÁVEL, DN 40MM, INSTALADO EM RAMAL DE DISTRIBUIÇÃO DE ÁGUA - FORNECIMENTO E INSTALAÇÃO. AF_06/2022</t>
  </si>
  <si>
    <t>JOELHO 45 GRAUS, PVC, SOLDÁVEL, DN 40MM, INSTALADO EM RAMAL DE DISTRIBUIÇÃO DE ÁGUA - FORNECIMENTO E INSTALAÇÃO. AF_06/2022</t>
  </si>
  <si>
    <t>CURVA 90 GRAUS, PVC, SOLDÁVEL, DN 40MM, INSTALADO EM RAMAL DE DISTRIBUIÇÃO DE ÁGUA - FORNECIMENTO E INSTALAÇÃO. AF_06/2022</t>
  </si>
  <si>
    <t>CURVA 45 GRAUS, PVC, SOLDÁVEL, DN 40MM, INSTALADO EM RAMAL DE DISTRIBUIÇÃO DE ÁGUA - FORNECIMENTO E INSTALAÇÃO. AF_06/2022</t>
  </si>
  <si>
    <t>JOELHO 90 GRAUS, PVC, SOLDÁVEL, DN 50MM, INSTALADO EM RAMAL DE DISTRIBUIÇÃO DE ÁGUA - FORNECIMENTO E INSTALAÇÃO. AF_06/2022</t>
  </si>
  <si>
    <t>JOELHO 45 GRAUS, PVC, SOLDÁVEL, DN 50MM, INSTALADO EM RAMAL DE DISTRIBUIÇÃO DE ÁGUA - FORNECIMENTO E INSTALAÇÃO. AF_06/2022</t>
  </si>
  <si>
    <t>CURVA 90 GRAUS, PVC, SOLDÁVEL, DN 50MM, INSTALADO EM RAMAL DE DISTRIBUIÇÃO DE ÁGUA - FORNECIMENTO E INSTALAÇÃO. AF_06/2022</t>
  </si>
  <si>
    <t>CURVA 45 GRAUS, PVC, SOLDÁVEL, DN 50MM, INSTALADO EM RAMAL DE DISTRIBUIÇÃO DE ÁGUA - FORNECIMENTO E INSTALAÇÃO. AF_06/2022</t>
  </si>
  <si>
    <t>LUVA, PVC, SOLDÁVEL, DN 40MM, INSTALADO EM RAMAL DE DISTRIBUIÇÃO DE ÁGUA - FORNECIMENTO E INSTALAÇÃO. AF_06/2022</t>
  </si>
  <si>
    <t>UNIÃO, PVC, SOLDÁVEL, DN 40MM, INSTALADO EM RAMAL DE DISTRIBUIÇÃO DE ÁGUA - FORNECIMENTO E INSTALAÇÃO. AF_06/2022</t>
  </si>
  <si>
    <t>LUVA COM ROSCA, PVC, SOLDÁVEL, DN 40MM X 1.1/4, INSTALADO EM RAMAL DE DISTRIBUIÇÃO DE ÁGUA - FORNECIMENTO E INSTALAÇÃO. AF_06/2022</t>
  </si>
  <si>
    <t>ADAPTADOR CURTO COM BOLSA E ROSCA PARA REGISTRO, PVC, SOLDÁVEL, DN 40MM X 1.1/4, INSTALADO EM RAMAL DE DISTRIBUIÇÃO DE ÁGUA - FORNECIMENTO E INSTALAÇÃO. AF_06/2022</t>
  </si>
  <si>
    <t>BUCHA DE REDUÇÃO, PVC, SOLDÁVEL, DN 40MM X 32MM, INSTALADO EM RAMAL DE DISTRIBUIÇÃO DE ÁGUA - FORNECIMENTO E INSTALAÇÃO. AF_06/2022</t>
  </si>
  <si>
    <t>ADAPTADOR CURTO COM BOLSA E ROSCA PARA REGISTRO, PVC, SOLDÁVEL, DN 40MM X 1.1/2, INSTALADO EM RAMAL DE DISTRIBUIÇÃO DE ÁGUA - FORNECIMENTO E INSTALAÇÃO. AF_06/2022</t>
  </si>
  <si>
    <t>LUVA, PVC, SOLDÁVEL, DN 50MM, INSTALADO EM RAMAL DE DISTRIBUIÇÃO DE ÁGUA - FORNECIMENTO E INSTALAÇÃO. AF_06/2022</t>
  </si>
  <si>
    <t>LUVA DE CORRER, PVC, SOLDÁVEL, DN 50MM, INSTALADO EM RAMAL DE DISTRIBUIÇÃO DE ÁGUA - FORNECIMENTO E INSTALAÇÃO. AF_06/2022</t>
  </si>
  <si>
    <t>UNIÃO, PVC, SOLDÁVEL, DN 50MM, INSTALADO EM RAMAL DE DISTRIBUIÇÃO DE ÁGUA - FORNECIMENTO E INSTALAÇÃO. AF_06/2022</t>
  </si>
  <si>
    <t>LUVA DE REDUÇÃO, PVC, SOLDÁVEL, DN 50MM X 25MM, INSTALADO EM RAMAL DE DISTRIBUIÇÃO DE ÁGUA   FORNECIMENTO E INSTALAÇÃO. AF_06/2022</t>
  </si>
  <si>
    <t>BUCHA DE REDUÇÃO, LONGA, PVC, SOLDÁVEL, DN 50 X 25 MM, INSTALADO EM RAMAL DE DISTRIBUIÇÃO DE ÁGUA - FORNECIMENTO E INSTALAÇÃO. AF_06/2022</t>
  </si>
  <si>
    <t>LUVA COM ROSCA, PVC, SOLDÁVEL, DN 50MM X 1.1/2, INSTALADO EM RAMAL DE DISTRIBUIÇÃO DE ÁGUA - FORNECIMENTO E INSTALAÇÃO. AF_06/2022</t>
  </si>
  <si>
    <t>ADAPTADOR CURTO COM BOLSA E ROSCA PARA REGISTRO, PVC, SOLDÁVEL, DN 50MM X 1.1/2, INSTALADO EM RAMAL DE DISTRIBUIÇÃO DE ÁGUA - FORNECIMENTO E INSTALAÇÃO. AF_06/2022</t>
  </si>
  <si>
    <t>ADAPTADOR CURTO COM BOLSA E ROSCA PARA REGISTRO, PVC, SOLDÁVEL, DN 50MM X 1.1/4, INSTALADO EM RAMAL DE DISTRIBUIÇÃO DE ÁGUA - FORNECIMENTO E INSTALAÇÃO. AF_06/2022</t>
  </si>
  <si>
    <t>BUCHA DE REDUÇÃO , LONGA, PVC, SOLDÁVEL, DN 50 X 32 MM, INSTALADO EM RAMAL DE DISTRIBUIÇÃO DE ÁGUA - FORNECIMENTO E INSTALAÇÃO. AF_06/2022</t>
  </si>
  <si>
    <t>TE, PVC, SOLDÁVEL, DN 50MM, INSTALADO EM RAMAL DE DISTRIBUIÇÃO DE ÁGUA - FORNECIMENTO E INSTALAÇÃO. AF_06/2022</t>
  </si>
  <si>
    <t>TÊ DE REDUÇÃO, PVC, SOLDÁVEL, DN 50MM X 40MM, INSTALADO EM RAMAL DE DISTRIBUIÇÃO DE ÁGUA - FORNECIMENTO E INSTALAÇÃO. AF_06/2022</t>
  </si>
  <si>
    <t>TÊ DE REDUÇÃO, PVC, SOLDÁVEL, DN 50MM X 25MM, INSTALADO EM RAMAL DE DISTRIBUIÇÃO DE ÁGUA - FORNECIMENTO E INSTALAÇÃO. AF_06/2022</t>
  </si>
  <si>
    <t>TE DE REDUÇÃO, 90 GRAUS, PVC, SOLDÁVEL, DN 50 MM X 20 MM, INSTALADO EM RAMAL DE DISTRIBUIÇÃO DE ÁGUA - FORNECIMENTO E INSTALAÇÃO. AF_06/2022</t>
  </si>
  <si>
    <t>TE DE REDUÇÃO, 90 GRAUS, PVC, SOLDÁVEL, DN 50 MM X 32 MM, INSTALADO EM RAMAL DE DISTRIBUIÇÃO DE ÁGUA - FORNECIMENTO E INSTALAÇÃO. AF_06/2022</t>
  </si>
  <si>
    <t>BUCHA DE REDUÇÃO, CURTA, PVC, SOLDÁVEL, DN 50 X 40 MM, INSTALADO EM RAMAL DE DISTRIBUIÇÃO DE ÁGUA - FORNECIMENTO E INSTALAÇÃO. AF_06/2022</t>
  </si>
  <si>
    <t>TE, PVC, SOLDÁVEL, DN 40MM, INSTALADO EM RAMAL DE DISTRIBUIÇÃO DE ÁGUA - FORNECIMENTO E INSTALAÇÃO. AF_06/2022</t>
  </si>
  <si>
    <t>TÊ DE REDUÇÃO, PVC, SOLDÁVEL, DN 40MM X 32MM, INSTALADO EM RAMAL DE DISTRIBUIÇÃO DE ÁGUA - FORNECIMENTO E INSTALAÇÃO. AF_06/2022</t>
  </si>
  <si>
    <t>BUCHA DE REDUÇÃO, LONGA, PVC, SOLDÁVEL, DN 40 X 25 MM, INSTALADO EM RAMAL DE DISTRIBUIÇÃO DE ÁGUA - FORNECIMENTO E INSTALAÇÃO. AF_06/2022</t>
  </si>
  <si>
    <t>TE DE REDUÇÃO, CPVC, SOLDÁVEL, DN 22 X 15 MM, INSTALADO EM RAMAL OU SUB-RAMAL DE ÁGUA - FORNECIMENTO E INSTALAÇÃO. AF_06/2022</t>
  </si>
  <si>
    <t>TE DE REDUÇÃO, CPVC, SOLDÁVEL, DN 28 X 22 MM, INSTALADO EM RAMAL OU SUB-RAMAL DE ÁGUA - FORNECIMENTO E INSTALAÇÃO. AF_06/2022</t>
  </si>
  <si>
    <t>TE DE REDUÇÃO, CPVC, SOLDÁVEL, DN 35 X 28 MM, INSTALADO EM RAMAL OU SUB-RAMAL DE ÁGUA - FORNECIMENTO E INSTALAÇÃO. AF_06/2022</t>
  </si>
  <si>
    <t>TE DE REDUÇÃO, CPVC, SOLDÁVEL, DN 35 X 28 MM, INSTALADO EM RAMAL DE DISTRIBUIÇÃO DE ÁGUA - FORNECIMENTO E INSTALAÇÃO. AF_06/2022</t>
  </si>
  <si>
    <t>TE DE REDUÇÃO, CPVC, SOLDÁVEL, DN 42 X 35 MM, INSTALADO EM PRUMADA DE ÁGUA - FORNECIMENTO E INSTALAÇÃO. AF_06/2022</t>
  </si>
  <si>
    <t>TE, CPVC, SOLDÁVEL, DN  42MM, INSTALADO EM RAMAL DE DISTRIBUIÇÃO DE ÁGUA  FORNECIMENTO E INSTALAÇÃO. AF_06/2022</t>
  </si>
  <si>
    <t>JOELHO 90 GRAUS, CPVC, SOLDÁVEL, DN 42MM, INSTALADO EM RAMAL DE DISTRIBUIÇÃO DE ÁGUA  FORNECIMENTO E INSTALAÇÃO. AF_06/2022</t>
  </si>
  <si>
    <t>JOELHO 45 GRAUS, CPVC, SOLDÁVEL, DN 42MM, INSTALADO EM RAMAL DE DISTRIBUIÇÃO DE ÁGUA  FORNECIMENTO E INSTALAÇÃO. AF_06/2022</t>
  </si>
  <si>
    <t>LUVA, CPVC, SOLDÁVEL, DN 42MM, INSTALADO EM RAMAL DE DISTRIBUIÇÃO DE ÁGUA  FORNECIMENTO E INSTALAÇÃO. AF_06/2022</t>
  </si>
  <si>
    <t>LUVA DE CORRER, CPVC, SOLDÁVEL, DN 42MM, INSTALADO EM RAMAL DE DISTRIBUIÇÃO DE ÁGUA  FORNECIMENTO E INSTALAÇÃO. AF_06/2022</t>
  </si>
  <si>
    <t>UNIÃO, CPVC, SOLDÁVEL, DN 42MM, INSTALADO EM RAMAL DE DISTRIBUIÇÃO DE ÁGUA   FORNECIMENTO E INSTALAÇÃO. AF_06/2022</t>
  </si>
  <si>
    <t>LUVA DE TRANSIÇÃO, CPVC, SOLDÁVEL, DN42MM X 1.1/2, INSTALADO EM RAMAL DE DISTRIBUIÇÃO DE ÁGUA  FORNECIMENTO E INSTALAÇÃO. AF_06/2022</t>
  </si>
  <si>
    <t>CONECTOR, CPVC, SOLDÁVEL, DN 42MM X 1.1/2, INSTALADO EM RAMAL DE DISTRIBUIÇÃO DE ÁGUA  FORNECIMENTO E INSTALAÇÃO. AF_06/2022</t>
  </si>
  <si>
    <t>TE DE REDUÇÃO, CPVC, SOLDÁVEL, DN 42 X 35 MM, INSTALADO EM RAMAL DE DISTRIBUIÇÃO DE ÁGUA - FORNECIMENTO E INSTALAÇÃO. AF_06/2022</t>
  </si>
  <si>
    <t>LUVA DE CORRER, PVC, SOLDÁVEL, DN 40MM, INSTALADO EM RAMAL DE DISTRIBUIÇÃO DE ÁGUA  FORNECIMENTO E INSTALAÇÃO. AF_06/2022</t>
  </si>
  <si>
    <t>JOELHO 90 GRAUS, PVC, SERIE R, ÁGUA PLUVIAL, DN 150 MM, JUNTA ELÁSTICA, FORNECIDO E INSTALADO EM RAMAL DE ENCAMINHAMENTO. AF_06/2022</t>
  </si>
  <si>
    <t>JOELHO 45 GRAUS, PVC, SERIE R, ÁGUA PLUVIAL, DN 150 MM, JUNTA ELÁSTICA, FORNECIDO E INSTALADO EM RAMAL DE ENCAMINHAMENTO. AF_06/2022</t>
  </si>
  <si>
    <t>CURVA 87 GRAUS E 30 MINUTOS, PVC, SERIE R, ÁGUA PLUVIAL, DN 150 MM, JUNTA ELÁSTICA, FORNECIDO E INSTALADO EM RAMAL DE ENCAMINHAMENTO. AF_06/2022</t>
  </si>
  <si>
    <t>LUVA SIMPLES, PVC, SERIE R, ÁGUA PLUVIAL, DN 150 MM, JUNTA ELÁSTICA, FORNECIDO E INSTALADO EM RAMAL DE ENCAMINHAMENTO. AF_06/2022</t>
  </si>
  <si>
    <t>LUVA DE CORRER, PVC, SERIE R, ÁGUA PLUVIAL, DN 150 MM, JUNTA ELÁSTICA, FORNECIDO E INSTALADO EM RAMAL DE ENCAMINHAMENTO. AF_06/2022</t>
  </si>
  <si>
    <t>TÊ DE INSPEÇÃO, PVC, SERIE R, ÁGUA PLUVIAL, DN 150 MM, JUNTA ELÁSTICA, FORNECIDO E INSTALADO EM RAMAL DE ENCAMINHAMENTO. AF_06/2022</t>
  </si>
  <si>
    <t>REDUÇÃO EXCÊNTRICA, PVC, SERIE R, ÁGUA PLUVIAL, DN 150 X 100 MM, JUNTA ELÁSTICA, FORNECIDO E INSTALADO EM RAMAL DE ENCAMINHAMENTO. AF_06/2022</t>
  </si>
  <si>
    <t>JUNÇÃO SIMPLES, PVC, SERIE R, ÁGUA PLUVIAL, DN 150 X 100 MM, JUNTA ELÁSTICA, FORNECIDO E INSTALADO EM RAMAL DE ENCAMINHAMENTO. AF_06/2022</t>
  </si>
  <si>
    <t>TÊ, PVC, SERIE R, ÁGUA PLUVIAL, DN 150 X 100 MM, JUNTA ELÁSTICA, FORNECIDO E INSTALADO EM RAMAL DE ENCAMINHAMENTO. AF_06/2022</t>
  </si>
  <si>
    <t>JUNÇÃO SIMPLES, PVC, SERIE R, ÁGUA PLUVIAL, DN 150 X 150 MM, JUNTA ELÁSTICA, FORNECIDO E INSTALADO EM RAMAL DE ENCAMINHAMENTO. AF_06/2022</t>
  </si>
  <si>
    <t>TÊ, PVC, SERIE R, ÁGUA PLUVIAL, DN 150 X 150 MM, JUNTA ELÁSTICA, FORNECIDO E INSTALADO EM RAMAL DE ENCAMINHAMENTO. AF_06/2022</t>
  </si>
  <si>
    <t>CAP, PVC, SERIE R, ÁGUA PLUVIAL, DN 100 MM, JUNTA ELÁSTICA, FORNECIDO E INSTALADO EM RAMAL DE ENCAMINHAMENTO. AF_06/2022</t>
  </si>
  <si>
    <t>CAP, PVC, SERIE R, ÁGUA PLUVIAL, DN 150 MM, JUNTA ELÁSTICA, FORNECIDO E INSTALADO EM RAMAL DE ENCAMINHAMENTO. AF_06/2022</t>
  </si>
  <si>
    <t>BUCHA DE REDUÇÃO, PPR, DN 25 X 20 MM, INSTALADO EM RAMAL OU SUB-RAMAL DE ÁGUA - FORNECIMENTO E INSTALAÇÃO. AF_08/2022</t>
  </si>
  <si>
    <t>TÊ MISTURADOR, PPR, F M M, DN 25 X 25 MM, INSTALADO EM RAMAL OU SUB-RAMAL DE ÁGUA - FORNECIMENTO E INSTALAÇÃO. AF_08/2022</t>
  </si>
  <si>
    <t>JOELHO 45 GRAUS, PPR, F/ F, DN 90 MM, INSTALADO EM PRUMADA DE ÁGUA - FORNECIMENTO E INSTALAÇÃO. AF_08/2022</t>
  </si>
  <si>
    <t>CURVA 90 GRAUS, PPR, DN 20 MM, INSTALADO EM RAMAL OU SUB-RAMAL DE ÁGUA - FORNECIMENTO E INSTALAÇÃO. AF_08/2022</t>
  </si>
  <si>
    <t>CURVA 90 GRAUS, PPR, DN 25 MM, INSTALADO EM RAMAL OU SUB-RAMAL DE ÁGUA - FORNECIMENTO E INSTALAÇÃO. AF_08/2022</t>
  </si>
  <si>
    <t>JOELHO 45 GRAUS, PPR, DN 20 MM, INSTALADO EM RAMAL OU SUB-RAMAL DE ÁGUA - FORNECIMENTO E INSTALAÇÃO. AF_08/2022</t>
  </si>
  <si>
    <t>JOELHO 90 GRAUS, PPR, DN 20 MM, INSTALADO EM RAMAL OU SUB-RAMAL DE ÁGUA - FORNECIMENTO E INSTALAÇÃO. AF_08/2022</t>
  </si>
  <si>
    <t>LUVA, PPR, DN 20 MM, INSTALADO EM RAMAL OU SUB-RAMAL DE ÁGUA - FORNECIMENTO E INSTALAÇÃO. AF_08/2022</t>
  </si>
  <si>
    <t>TÊ MISTURADOR, PPR, F M M, DN 20 X 20 MM, INSTALADO EM RAMAL OU SUB-RAMAL DE ÁGUA - FORNECIMENTO E INSTALAÇÃO. AF_08/2022</t>
  </si>
  <si>
    <t>TÊ NORMAL, PPR, 90 GRAUS, DN 20 X 20 X 20 MM, INSTALADO EM RAMAL OU SUB-RAMAL DE ÁGUA - FORNECIMENTO E INSTALAÇÃO. AF_08/2022</t>
  </si>
  <si>
    <t>JOELHO 90 GRAUS, PVC, SOLDÁVEL, DN 20 MM, INSTALADO EM DRENO DE AR CONDICIONADO - FORNECIMENTO E INSTALAÇÃO. AF_08/2022</t>
  </si>
  <si>
    <t>JOELHO 45 GRAUS, PVC, SOLDÁVEL, DN 20 MM, INSTALADO EM DRENO DE AR CONDICIONADO - FORNECIMENTO E INSTALAÇÃO. AF_08/2022</t>
  </si>
  <si>
    <t>JOELHO 90 GRAUS, PVC, SOLDÁVEL, DN 32 MM, INSTALADO EM DRENO DE AR CONDICIONADO - FORNECIMENTO E INSTALAÇÃO. AF_08/2022</t>
  </si>
  <si>
    <t>JOELHO 45 GRAUS, PVC, SOLDÁVEL, DN 32 MM, INSTALADO EM DRENO DE AR CONDICIONADO - FORNECIMENTO E INSTALAÇÃO. AF_08/2022</t>
  </si>
  <si>
    <t>LUVA, PVC, SOLDÁVEL, DN 20 MM, INSTALADO EM DRENO DE AR CONDICIONADO - FORNECIMENTO E INSTALAÇÃO. AF_08/2022</t>
  </si>
  <si>
    <t>LUVA, PVC, SOLDÁVEL, DN 32 MM, INSTALADO EM DRENO DE AR CONDICIONADO - FORNECIMENTO E INSTALAÇÃO. AF_08/2022</t>
  </si>
  <si>
    <t>TE, PVC, SOLDÁVEL, DN 20 MM, INSTALADO EM DRENO DE AR CONDICIONADO - FORNECIMENTO E INSTALAÇÃO. AF_08/2022</t>
  </si>
  <si>
    <t>TE, PVC, SOLDÁVEL, DN 32 MM, INSTALADO EM DRENO DE AR CONDICIONADO - FORNECIMENTO E INSTALAÇÃO. AF_08/2022</t>
  </si>
  <si>
    <t>BUCHA DE REDUÇÃO LONGA, PVC, SÉRIE NORMAL, ESGOTO PREDIAL, DN 50 X 40 MM, JUNTA SOLDÁVEL E ELÁSTICA, FORNECIDO E INSTALADO EM RAMAL DE DESCARGA OU RAMAL DE ESGOTO SANITÁRIO. AF_08/2022</t>
  </si>
  <si>
    <t>JUNÇÃO DE REDUÇÃO INVERTIDA, PVC, SÉRIE NORMAL, ESGOTO PREDIAL, DN 75 X 50 MM, JUNTA ELÁSTICA, FORNECIDO E INSTALADO EM RAMAL DE DESCARGA OU RAMAL DE ESGOTO SANITÁRIO. AF_08/2022</t>
  </si>
  <si>
    <t>TE, PVC, SÉRIE NORMAL, ESGOTO PREDIAL, DN 100 X 50 MM, JUNTA ELÁSTICA, FORNECIDO E INSTALADO EM RAMAL DE DESCARGA OU RAMAL DE ESGOTO SANITÁRIO. AF_08/2022</t>
  </si>
  <si>
    <t>JUNÇÃO DE REDUÇÃO INVERTIDA, PVC, SÉRIE NORMAL, ESGOTO PREDIAL, DN 100 X 50 MM, JUNTA ELÁSTICA, FORNECIDO E INSTALADO EM RAMAL DE DESCARGA OU RAMAL DE ESGOTO SANITÁRIO. AF_08/2022</t>
  </si>
  <si>
    <t>TE, PVC, SÉRIE NORMAL, ESGOTO PREDIAL, DN 100 X 75 MM, JUNTA ELÁSTICA, FORNECIDO E INSTALADO EM RAMAL DE DESCARGA OU RAMAL DE ESGOTO SANITÁRIO. AF_08/2022</t>
  </si>
  <si>
    <t>JUNÇÃO DE REDUCAO INVERTIDA, PVC, SÉRIE NORMAL, ESGOTO PREDIAL, DN 100 X 75 MM, JUNTA ELÁSTICA, FORNECIDO E INSTALADO EM RAMAL DE DESCARGA OU RAMAL DE ESGOTO SANITÁRIO. AF_08/2022</t>
  </si>
  <si>
    <t>TERMINAL DE VENTILAÇÃO, PVC, SÉRIE NORMAL, ESGOTO PREDIAL, DN 50 MM, JUNTA SOLDÁVEL, FORNECIDO E INSTALADO EM PRUMADA DE ESGOTO SANITÁRIO OU VENTILAÇÃO. AF_08/2022</t>
  </si>
  <si>
    <t>JUNÇÃO DE REDUÇÃO INVERTIDA, PVC, SÉRIE NORMAL, ESGOTO PREDIAL, DN 75 X 50 MM, JUNTA ELÁSTICA, FORNECIDO E INSTALADO EM PRUMADA DE ESGOTO SANITÁRIO OU VENTILAÇÃO. AF_08/2022</t>
  </si>
  <si>
    <t>TERMINAL DE VENTILAÇÃO, PVC, SÉRIE NORMAL, ESGOTO PREDIAL, DN 75 MM, JUNTA SOLDÁVEL, FORNECIDO E INSTALADO EM PRUMADA DE ESGOTO SANITÁRIO OU VENTILAÇÃO. AF_08/2022</t>
  </si>
  <si>
    <t>TE, PVC, SÉRIE NORMAL, ESGOTO PREDIAL, DN 100 X 50 MM, JUNTA ELÁSTICA, FORNECIDO E INSTALADO EM PRUMADA DE ESGOTO SANITÁRIO OU VENTILAÇÃO. AF_08/2022</t>
  </si>
  <si>
    <t>JUNÇÃO DE REDUÇÃO INVERTIDA, PVC, SÉRIE NORMAL, ESGOTO PREDIAL, DN 100 X 50 MM, JUNTA ELÁSTICA, FORNECIDO E INSTALADO EM PRUMADA DE ESGOTO SANITÁRIO OU VENTILAÇÃO. AF_08/2022</t>
  </si>
  <si>
    <t>TE, PVC, SÉRIE NORMAL, ESGOTO PREDIAL, DN 100 X 75 MM, JUNTA ELÁSTICA, FORNECIDO E INSTALADO EM PRUMADA DE ESGOTO SANITÁRIO OU VENTILAÇÃO. AF_08/2022</t>
  </si>
  <si>
    <t>JUNÇÃO DE REDUCAO INVERTIDA, PVC, SÉRIE NORMAL, ESGOTO PREDIAL, DN 100 X 75 MM, JUNTA ELÁSTICA, FORNECIDO E INSTALADO EM PRUMADA DE ESGOTO SANITÁRIO OU VENTILAÇÃO. AF_08/2022</t>
  </si>
  <si>
    <t>TERMINAL DE VENTILAÇÃO, PVC, SÉRIE NORMAL, ESGOTO PREDIAL, DN 100 MM, JUNTA SOLDÁVEL, FORNECIDO E INSTALADO EM PRUMADA DE ESGOTO SANITÁRIO OU VENTILAÇÃO. AF_08/2022</t>
  </si>
  <si>
    <t>CAP, PVC, SÉRIE NORMAL, ESGOTO PREDIAL, DN 100 MM, JUNTA ELÁSTICA, FORNECIDO E INSTALADO EM SUBCOLETOR AÉREO DE ESGOTO SANITÁRIO. AF_08/2022</t>
  </si>
  <si>
    <t>LUVA DE REDUÇÃO, PARA INSTALAÇÕES EM PEX ÁGUA, DN 20 X 16 MM, COM ANEL DESLIZANTE - FORNECIMENTO E INSTALAÇÃO. AF_02/2023</t>
  </si>
  <si>
    <t>LUVA DE REDUÇÃO, PARA INSTALAÇÕES EM PEX ÁGUA, DN 25 X 16 MM, COM ANEL DESLIZANTE - FORNECIMENTO E INSTALAÇÃO. AF_02/2023</t>
  </si>
  <si>
    <t>LUVA DE REDUÇÃO, PARA INSTALAÇÕES EM PEX ÁGUA, DN 25 X 20 MM, COM ANEL DESLIZANTE - FORNECIMENTO E INSTALAÇÃO. AF_02/2023</t>
  </si>
  <si>
    <t>LUVA DE REDUÇÃO, PARA INSTALAÇÕES EM PEX ÁGUA, DN 32 X 25 MM, COM ANEL DESLIZANTE - FORNECIMENTO E INSTALAÇÃO. AF_02/2023</t>
  </si>
  <si>
    <t>LUVA , PARA INSTALAÇÕES EM PEX ÁGUA, DN 16 MM, COM ANEL DESLIZANTE - FORNECIMENTO E INSTALAÇÃO. AF_02/2023</t>
  </si>
  <si>
    <t>LUVA , PARA INSTALAÇÕES EM PEX ÁGUA, DN 20 MM, COM ANEL DESLIZANTE - FORNECIMENTO E INSTALAÇÃO. AF_02/2023</t>
  </si>
  <si>
    <t>LUVA , PARA INSTALAÇÕES EM PEX ÁGUA, DN 25 MM, COM ANEL DESLIZANTE - FORNECIMENTO E INSTALAÇÃO. AF_02/2023</t>
  </si>
  <si>
    <t>LUVA , PARA INSTALAÇÕES EM PEX ÁGUA, DN 32 MM, COM ANEL DESLIZANTE - FORNECIMENTO E INSTALAÇÃO. AF_02/2023</t>
  </si>
  <si>
    <t>CAIXA ENTERRADA HIDRÁULICA RETANGULAR, EM CONCRETO PRÉ-MOLDADO, DIMENSÕES INTERNAS: 0,3X0,3X0,3 M. AF_12/2020</t>
  </si>
  <si>
    <t>CAIXA ENTERRADA HIDRÁULICA RETANGULAR, EM CONCRETO PRÉ-MOLDADO, DIMENSÕES INTERNAS: 0,4X0,4X0,4 M. AF_12/2020</t>
  </si>
  <si>
    <t>CAIXA ENTERRADA HIDRÁULICA RETANGULAR, EM CONCRETO PRÉ-MOLDADO, DIMENSÕES INTERNAS: 0,6X0,6X0,5 M. AF_12/2020</t>
  </si>
  <si>
    <t>CAIXA ENTERRADA HIDRÁULICA RETANGULAR, EM CONCRETO PRÉ-MOLDADO, DIMENSÕES INTERNAS: 0,8X0,8X0,5 M. AF_12/2020</t>
  </si>
  <si>
    <t>CAIXA ENTERRADA HIDRÁULICA RETANGULAR EM ALVENARIA COM TIJOLOS CERÂMICOS MACIÇOS, DIMENSÕES INTERNAS: 0,3X0,3X0,3 M PARA REDE DE ESGOTO. AF_12/2020</t>
  </si>
  <si>
    <t>CAIXA ENTERRADA HIDRÁULICA RETANGULAR EM ALVENARIA COM TIJOLOS CERÂMICOS MACIÇOS, DIMENSÕES INTERNAS: 0,4X0,4X0,4 M PARA REDE DE ESGOTO. AF_12/2020</t>
  </si>
  <si>
    <t>CAIXA ENTERRADA HIDRÁULICA RETANGULAR EM ALVENARIA COM TIJOLOS CERÂMICOS MACIÇOS, DIMENSÕES INTERNAS: 0,6X0,6X0,6 M PARA REDE DE ESGOTO. AF_12/2020</t>
  </si>
  <si>
    <t>CAIXA ENTERRADA HIDRÁULICA RETANGULAR EM ALVENARIA COM TIJOLOS CERÂMICOS MACIÇOS, DIMENSÕES INTERNAS: 0,8X0,8X0,6 M PARA REDE DE ESGOTO. AF_12/2020</t>
  </si>
  <si>
    <t>CAIXA ENTERRADA HIDRÁULICA RETANGULAR EM ALVENARIA COM TIJOLOS CERÂMICOS MACIÇOS, DIMENSÕES INTERNAS: 1X1X0,6 M PARA REDE DE ESGOTO. AF_12/2020</t>
  </si>
  <si>
    <t>CAIXA ENTERRADA HIDRÁULICA RETANGULAR, EM ALVENARIA COM BLOCOS DE CONCRETO, DIMENSÕES INTERNAS: 0,4X0,4X0,4 M PARA REDE DE ESGOTO. AF_12/2020</t>
  </si>
  <si>
    <t>CAIXA ENTERRADA HIDRÁULICA RETANGULAR, EM ALVENARIA COM BLOCOS DE CONCRETO, DIMENSÕES INTERNAS: 0,6X0,6X0,6 M PARA REDE DE ESGOTO. AF_12/2020</t>
  </si>
  <si>
    <t>CAIXA ENTERRADA HIDRÁULICA RETANGULAR, EM ALVENARIA COM BLOCOS DE CONCRETO, DIMENSÕES INTERNAS: 0,8X0,8X0,6 M PARA REDE DE ESGOTO. AF_12/2020</t>
  </si>
  <si>
    <t>CAIXA ENTERRADA HIDRÁULICA RETANGULAR, EM ALVENARIA COM BLOCOS DE CONCRETO, DIMENSÕES INTERNAS: 1X1X0,6 M PARA REDE DE ESGOTO. AF_12/2020</t>
  </si>
  <si>
    <t>CAIXA DE GORDURA SIMPLES, CIRCULAR, EM CONCRETO PRÉ-MOLDADO, DIÂMETRO INTERNO = 0,4 M, ALTURA INTERNA = 0,4 M. AF_12/2020</t>
  </si>
  <si>
    <t>CAIXA DE GORDURA SIMPLES (CAPACIDADE: 36L), RETANGULAR, EM ALVENARIA COM TIJOLOS CERÂMICOS MACIÇOS, DIMENSÕES INTERNAS = 0,2X0,4 M, ALTURA INTERNA = 0,8 M. AF_12/2020</t>
  </si>
  <si>
    <t>CAIXA DE GORDURA DUPLA (CAPACIDADE: 126 L), RETANGULAR, EM ALVENARIA COM TIJOLOS CERÂMICOS MACIÇOS, DIMENSÕES INTERNAS = 0,4X0,7 M, ALTURA INTERNA = 0,8 M. AF_12/2020</t>
  </si>
  <si>
    <t>CAIXA DE GORDURA ESPECIAL (CAPACIDADE: 312 L - PARA ATÉ 146 PESSOAS SERVIDAS NO PICO), RETANGULAR, EM ALVENARIA COM TIJOLOS CERÂMICOS MACIÇOS, DIMENSÕES INTERNAS = 0,4X1,2 M, ALTURA INTERNA = 1 M. AF_12/2020</t>
  </si>
  <si>
    <t>CAIXA DE GORDURA SIMPLES (CAPACIDADE: 36 L), RETANGULAR, EM ALVENARIA COM BLOCOS DE CONCRETO, DIMENSÕES INTERNAS = 0,2X0,4 M, ALTURA INTERNA = 0,8 M. AF_12/2020</t>
  </si>
  <si>
    <t>CAIXA DE GORDURA DUPLA (CAPACIDADE: 126 L), RETANGULAR, EM ALVENARIA COM BLOCOS DE CONCRETO, DIMENSÕES INTERNAS = 0,4X0,7 M, ALTURA INTERNA = 0,8 M. AF_12/2020</t>
  </si>
  <si>
    <t>CAIXA ENTERRADA HIDRÁULICA RETANGULAR EM ALVENARIA COM TIJOLOS CERÂMICOS MACIÇOS, DIMENSÕES INTERNAS: 0,3X0,3X0,3 M PARA REDE DE DRENAGEM. AF_12/2020</t>
  </si>
  <si>
    <t>CAIXA ENTERRADA HIDRÁULICA RETANGULAR EM ALVENARIA COM TIJOLOS CERÂMICOS MACIÇOS, DIMENSÕES INTERNAS: 0,4X0,4X0,4 M PARA REDE DE DRENAGEM. AF_12/2020</t>
  </si>
  <si>
    <t>CAIXA ENTERRADA HIDRÁULICA RETANGULAR EM ALVENARIA COM TIJOLOS CERÂMICOS MACIÇOS, DIMENSÕES INTERNAS: 0,6X0,6X0,6 M PARA REDE DE DRENAGEM. AF_12/2020</t>
  </si>
  <si>
    <t>CAIXA ENTERRADA HIDRÁULICA RETANGULAR EM ALVENARIA COM TIJOLOS CERÂMICOS MACIÇOS, DIMENSÕES INTERNAS: 0,8X0,8X0,6 M PARA REDE DE DRENAGEM. AF_12/2020</t>
  </si>
  <si>
    <t>CAIXA ENTERRADA HIDRÁULICA RETANGULAR EM ALVENARIA COM TIJOLOS CERÂMICOS MACIÇOS, DIMENSÕES INTERNAS: 1X1X0,6 M PARA REDE DE DRENAGEM. AF_12/2020</t>
  </si>
  <si>
    <t>CAIXA ENTERRADA HIDRÁULICA RETANGULAR, EM ALVENARIA COM BLOCOS DE CONCRETO, DIMENSÕES INTERNAS: 0,4X0,4X0,4 M PARA REDE DE DRENAGEM. AF_12/2020</t>
  </si>
  <si>
    <t>CAIXA ENTERRADA HIDRÁULICA RETANGULAR, EM ALVENARIA COM BLOCOS DE CONCRETO, DIMENSÕES INTERNAS: 0,6X0,6X0,6 M PARA REDE DE DRENAGEM. AF_12/2020</t>
  </si>
  <si>
    <t>CAIXA ENTERRADA HIDRÁULICA RETANGULAR, EM ALVENARIA COM BLOCOS DE CONCRETO, DIMENSÕES INTERNAS: 0,8X0,8X0,6 M PARA REDE DE DRENAGEM. AF_12/2020</t>
  </si>
  <si>
    <t>CAIXA ENTERRADA HIDRÁULICA RETANGULAR, EM ALVENARIA COM BLOCOS DE CONCRETO, DIMENSÕES INTERNAS: 1X1X0,6 M PARA REDE DE DRENAGEM. AF_12/2020</t>
  </si>
  <si>
    <t>FURO EM CAIXA D'ÁGUA COM ESPESSURA DE 2 ATÉ 5 MM E DIÂMETRO DE 15 MM. AF_06/2021</t>
  </si>
  <si>
    <t>FURO EM CAIXA D'ÁGUA COM ESPESSURA DE 6 ATÉ 8 MM E DIÂMETRO DE 15 MM. AF_06/2021</t>
  </si>
  <si>
    <t>FURO EM CAIXA D'ÁGUA COM ESPESSURA DE 2 ATÉ 5 MM E DIÂMETRO DE 20 MM. AF_06/2021</t>
  </si>
  <si>
    <t>FURO EM CAIXA D'ÁGUA COM ESPESSURA DE 6 ATÉ 8 MM E DIÂMETRO DE 20 MM. AF_06/2021</t>
  </si>
  <si>
    <t>FURO EM CAIXA D'ÁGUA COM ESPESSURA DE 2 ATÉ 5 MM E DIÂMETRO DE 25 MM. AF_06/2021</t>
  </si>
  <si>
    <t>FURO EM CAIXA D'ÁGUA COM ESPESSURA DE 6 ATÉ 8 MM E DIÂMETRO DE 25 MM. AF_06/2021</t>
  </si>
  <si>
    <t>FURO EM CAIXA D'ÁGUA COM ESPESSURA DE 2 ATÉ 5 MM E DIÂMETRO DE 32 MM. AF_06/2021</t>
  </si>
  <si>
    <t>FURO EM CAIXA D'ÁGUA COM ESPESSURA DE 6 ATÉ 8 MM E DIÂMETRO DE 32 MM. AF_06/2021</t>
  </si>
  <si>
    <t>FURO EM CAIXA D'ÁGUA COM ESPESSURA DE 2 ATÉ 5 MM E DIÂMETRO DE 40 MM. AF_06/2021</t>
  </si>
  <si>
    <t>FURO EM CAIXA D'ÁGUA COM ESPESSURA DE 6 ATÉ 8 MM E DIÂMETRO DE 40 MM. AF_06/2021</t>
  </si>
  <si>
    <t>FURO EM CAIXA D'ÁGUA COM ESPESSURA DE 2 ATÉ 5 MM E DIÂMETRO DE 50 MM. AF_06/2021</t>
  </si>
  <si>
    <t>FURO EM CAIXA D'ÁGUA COM ESPESSURA DE 6 ATÉ 8 MM E DIÂMETRO DE 50 MM. AF_06/2021</t>
  </si>
  <si>
    <t>FURO EM CAIXA D'ÁGUA COM ESPESSURA DE 2 ATÉ 5 MM E DIÂMETRO DE 60 MM. AF_06/2021</t>
  </si>
  <si>
    <t>FURO EM CAIXA D'ÁGUA COM ESPESSURA DE 6 ATÉ 8 MM E DIÂMETRO DE 60 MM. AF_06/2021</t>
  </si>
  <si>
    <t>FURO EM CAIXA D'ÁGUA COM ESPESSURA DE 2 ATÉ 5 MM E DIÂMETRO DE 75 MM. AF_06/2021</t>
  </si>
  <si>
    <t>FURO EM CAIXA D'ÁGUA COM ESPESSURA DE 6 ATÉ 8 MM E DIÂMETRO DE 75 MM. AF_06/2021</t>
  </si>
  <si>
    <t>FURO EM CAIXA D'ÁGUA COM ESPESSURA DE 2 ATÉ 5 MM E DIÂMETRO DE 100 MM. AF_06/2021</t>
  </si>
  <si>
    <t>FURO EM CAIXA D'ÁGUA COM ESPESSURA DE 6 ATÉ 8 MM E DIÂMETRO DE 100 MM. AF_06/2021</t>
  </si>
  <si>
    <t>CAIXA D´ÁGUA EM POLIETILENO, 500 LITROS - FORNECIMENTO E INSTALAÇÃO. AF_06/2021</t>
  </si>
  <si>
    <t>CAIXA D´ÁGUA EM POLIETILENO, 750 LITROS - FORNECIMENTO E INSTALAÇÃO. AF_06/2021</t>
  </si>
  <si>
    <t>CAIXA D´ÁGUA EM POLIETILENO, 1000 LITROS - FORNECIMENTO E INSTALAÇÃO. AF_06/2021</t>
  </si>
  <si>
    <t>CAIXA D´ÁGUA EM POLIETILENO, 1500 LITROS - FORNECIMENTO E INSTALAÇÃO. AF_06/2021</t>
  </si>
  <si>
    <t>CAIXA D´ÁGUA EM POLIETILENO, 2000 LITROS - FORNECIMENTO E INSTALAÇÃO. AF_06/2021</t>
  </si>
  <si>
    <t>CAIXA D´ÁGUA EM POLIETILENO, 3000 LITROS - FORNECIMENTO E INSTALAÇÃO. AF_06/2021</t>
  </si>
  <si>
    <t>CAIXA D´ÁGUA EM POLIÉSTER REFORÇADO COM FIBRA DE VIDRO, 500 LITROS - FORNECIMENTO E INSTALAÇÃO. AF_06/2021</t>
  </si>
  <si>
    <t>CAIXA D´ÁGUA EM POLIÉSTER REFORÇADO COM FIBRA DE VIDRO, 750 LITROS - FORNECIMENTO E INSTALAÇÃO. AF_06/2021</t>
  </si>
  <si>
    <t>CAIXA D´ÁGUA EM POLIÉSTER REFORÇADO COM FIBRA DE VIDRO, 1000 LITROS - FORNECIMENTO E INSTALAÇÃO. AF_06/2021</t>
  </si>
  <si>
    <t>CAIXA D´ÁGUA EM POLIÉSTER REFORÇADO COM FIBRA DE VIDRO, 1500 LITROS - FORNECIMENTO E INSTALAÇÃO. AF_06/2021</t>
  </si>
  <si>
    <t>CAIXA D´ÁGUA EM POLIÉSTER REFORÇADO COM FIBRA DE VIDRO, 2000 LITROS - FORNECIMENTO E INSTALAÇÃO. AF_06/2021</t>
  </si>
  <si>
    <t>CAIXA D´ÁGUA EM POLIÉSTER REFORÇADO COM FIBRA DE VIDRO, 3000 LITROS - FORNECIMENTO E INSTALAÇÃO. AF_06/2021</t>
  </si>
  <si>
    <t>CAIXA D´ÁGUA EM POLIÉSTER REFORÇADO COM FIBRA DE VIDRO, 5000 LITROS - FORNECIMENTO E INSTALAÇÃO. AF_06/2021</t>
  </si>
  <si>
    <t>CAIXA D´ÁGUA EM POLIÉSTER REFORÇADO COM FIBRA DE VIDRO, 7000 LITROS - FORNECIMENTO E INSTALAÇÃO. AF_06/2021</t>
  </si>
  <si>
    <t>CAIXA D´ÁGUA EM POLIÉSTER REFORÇADO COM FIBRA DE VIDRO, 10000 LITROS - FORNECIMENTO E INSTALAÇÃO. AF_06/2021</t>
  </si>
  <si>
    <t>CAIXA D´ÁGUA EM POLIÉSTER REFORÇADO COM FIBRA DE VIDRO, 15000 LITROS - FORNECIMENTO E INSTALAÇÃO. AF_06/2021</t>
  </si>
  <si>
    <t>CAIXA D´ÁGUA EM POLIÉSTER REFORÇADO COM FIBRA DE VIDRO, 20000 LITROS - FORNECIMENTO E INSTALAÇÃO. AF_06/2021</t>
  </si>
  <si>
    <t>CAIXA D´ÁGUA EM POLIETILENO, 500 LITROS (INCLUSOS TUBOS, CONEXÕES E TORNEIRA DE BÓIA) - FORNECIMENTO E INSTALAÇÃO. AF_06/2021</t>
  </si>
  <si>
    <t>CAIXA D´ÁGUA EM POLIETILENO, 1000 LITROS (INCLUSOS TUBOS, CONEXÕES E TORNEIRA DE BÓIA) - FORNECIMENTO E INSTALAÇÃO. AF_06/2021</t>
  </si>
  <si>
    <t>CAIXA SIFONADA, PVC, DN 100 X 100 X 50 MM, FORNECIDA E INSTALADA EM RAMAIS DE ENCAMINHAMENTO DE ÁGUA PLUVIAL. AF_06/2022</t>
  </si>
  <si>
    <t>CAIXA SIFONADA, PVC, DN 150 X 185 X 75 MM, FORNECIDA E INSTALADA EM RAMAIS DE ENCAMINHAMENTO DE ÁGUA PLUVIAL. AF_06/2022</t>
  </si>
  <si>
    <t>RALO SIFONADO, PVC, DN 100 X 40 MM, JUNTA SOLDÁVEL, FORNECIDO E INSTALADO EM RAMAIS DE ENCAMINHAMENTO DE ÁGUA PLUVIAL. AF_06/2022</t>
  </si>
  <si>
    <t>CAIXA SIFONADA, PVC, DN 100 X 100 X 50 MM, JUNTA ELÁSTICA, FORNECIDA E INSTALADA EM RAMAL DE DESCARGA OU EM RAMAL DE ESGOTO SANITÁRIO. AF_08/2022</t>
  </si>
  <si>
    <t>CAIXA SIFONADA, PVC, DN 150 X 185 X 75 MM, JUNTA ELÁSTICA, FORNECIDA E INSTALADA EM RAMAL DE DESCARGA OU EM RAMAL DE ESGOTO SANITÁRIO. AF_08/2022</t>
  </si>
  <si>
    <t>RALO SECO, PVC, DN 100 X 40 MM, JUNTA SOLDÁVEL, FORNECIDO E INSTALADO EM RAMAL DE DESCARGA OU EM RAMAL DE ESGOTO SANITÁRIO. AF_08/2022</t>
  </si>
  <si>
    <t>RALO SECO CÔNICO, PVC, DN 100 X 40 MM, JUNTA SOLDÁVEL, FORNECIDO E INSTALADO EM RAMAL DE DESCARGA OU EM RAMAL DE ESGOTO SANITÁRIO. AF_08/2022</t>
  </si>
  <si>
    <t>RALO SIFONADO REDONDO, PVC, DN 100 X 40 MM, JUNTA SOLDÁVEL, FORNECIDO E INSTALADO EM RAMAL DE DESCARGA OU EM RAMAL DE ESGOTO SANITÁRIO. AF_08/2022</t>
  </si>
  <si>
    <t>CAIXA SIFONADA, COM GRELHA QUADRADA, PVC, DN 150 X 150 X 50 MM, JUNTA SOLDÁVEL, FORNECIDA E INSTALADA EM RAMAL DE DESCARGA OU EM RAMAL DE ESGOTO SANITÁRIO. AF_08/2022</t>
  </si>
  <si>
    <t>CAIXA SIFONADA, COM GRELHA REDONDA, PVC, DN 150 X 150 X 50 MM, JUNTA SOLDÁVEL, FORNECIDA E INSTALADA EM RAMAL DE DESCARGA OU EM RAMAL DE ESGOTO SANITÁRIO. AF_08/2022</t>
  </si>
  <si>
    <t>TANQUE DE LOUÇA BRANCA COM COLUNA, 30L OU EQUIVALENTE - FORNECIMENTO E INSTALAÇÃO. AF_01/2020</t>
  </si>
  <si>
    <t>TANQUE DE LOUÇA BRANCA SUSPENSO, 18L OU EQUIVALENTE - FORNECIMENTO E INSTALAÇÃO. AF_01/2020</t>
  </si>
  <si>
    <t>TANQUE DE MÁRMORE SINTÉTICO COM COLUNA, 22L OU EQUIVALENTE   FORNECIMENTO E INSTALAÇÃO. AF_01/2020</t>
  </si>
  <si>
    <t>TANQUE DE MÁRMORE SINTÉTICO SUSPENSO, 22L OU EQUIVALENTE - FORNECIMENTO E INSTALAÇÃO. AF_01/2020</t>
  </si>
  <si>
    <t>VÁLVULA EM METAL CROMADO 1.1/2 X 1.1/2 PARA TANQUE OU LAVATÓRIO, COM OU SEM LADRÃO - FORNECIMENTO E INSTALAÇÃO. AF_01/2020</t>
  </si>
  <si>
    <t>VÁLVULA EM METAL CROMADO TIPO AMERICANA 3.1/2 X 1.1/2 PARA PIA - FORNECIMENTO E INSTALAÇÃO. AF_01/2020</t>
  </si>
  <si>
    <t>VÁLVULA EM PLÁSTICO 1 PARA PIA, TANQUE OU LAVATÓRIO, COM OU SEM LADRÃO - FORNECIMENTO E INSTALAÇÃO. AF_01/2020</t>
  </si>
  <si>
    <t>VÁLVULA EM PLÁSTICO CROMADO TIPO AMERICANA 3.1/2 X 1.1/2 SEM ADAPTADOR PARA PIA - FORNECIMENTO E INSTALAÇÃO. AF_01/2020</t>
  </si>
  <si>
    <t>SIFÃO DO TIPO GARRAFA EM METAL CROMADO 1 X 1.1/2 - FORNECIMENTO E INSTALAÇÃO. AF_01/2020</t>
  </si>
  <si>
    <t>SIFÃO DO TIPO GARRAFA/COPO EM PVC 1.1/4  X 1.1/2 - FORNECIMENTO E INSTALAÇÃO. AF_01/2020</t>
  </si>
  <si>
    <t>ENGATE FLEXÍVEL EM PLÁSTICO BRANCO, 1/2 X 30CM - FORNECIMENTO E INSTALAÇÃO. AF_01/2020</t>
  </si>
  <si>
    <t>ENGATE FLEXÍVEL EM PLÁSTICO BRANCO, 1/2 X 40CM - FORNECIMENTO E INSTALAÇÃO. AF_01/2020</t>
  </si>
  <si>
    <t>ENGATE FLEXÍVEL EM INOX, 1/2  X 30CM - FORNECIMENTO E INSTALAÇÃO. AF_01/2020</t>
  </si>
  <si>
    <t>ENGATE FLEXÍVEL EM INOX, 1/2  X 40CM - FORNECIMENTO E INSTALAÇÃO. AF_01/2020</t>
  </si>
  <si>
    <t>VASO SANITÁRIO SIFONADO COM CAIXA ACOPLADA LOUÇA BRANCA - FORNECIMENTO E INSTALAÇÃO. AF_01/2020</t>
  </si>
  <si>
    <t>BANCADA DE GRANITO CINZA POLIDO, DE 1,50 X 0,60 M, PARA PIA DE COZINHA - FORNECIMENTO E INSTALAÇÃO. AF_01/2020</t>
  </si>
  <si>
    <t>BANCADA DE MÁRMORE BRANCO POLIDO, DE 1,50 X 0,60 M, PARA PIA DE COZINHA - FORNECIMENTO E INSTALAÇÃO. AF_01/2020</t>
  </si>
  <si>
    <t>BANCADA DE MÁRMORE SINTÉTICO, DE 120 X 60CM, COM CUBA INTEGRADA - FORNECIMENTO E INSTALAÇÃO. AF_01/2020</t>
  </si>
  <si>
    <t>BANCADA DE GRANITO CINZA POLIDO, DE 0,50 X 0,60 M, PARA LAVATÓRIO - FORNECIMENTO E INSTALAÇÃO. AF_01/2020</t>
  </si>
  <si>
    <t>BANCADA DE MÁRMORE BRANCO POLIDO, DE 0,50 X 0,60 M, PARA LAVATÓRIO - FORNECIMENTO E INSTALAÇÃO. AF_01/2020</t>
  </si>
  <si>
    <t>CUBA DE EMBUTIR RETANGULAR DE AÇO INOXIDÁVEL, 46 X 30 X 12 CM - FORNECIMENTO E INSTALAÇÃO. AF_01/2020</t>
  </si>
  <si>
    <t>LAVATÓRIO LOUÇA BRANCA COM COLUNA, *44 X 35,5* CM, PADRÃO POPULAR - FORNECIMENTO E INSTALAÇÃO. AF_01/2020</t>
  </si>
  <si>
    <t>LAVATÓRIO LOUÇA BRANCA COM COLUNA, 45 X 55CM OU EQUIVALENTE, PADRÃO MÉDIO - FORNECIMENTO E INSTALAÇÃO. AF_01/2020</t>
  </si>
  <si>
    <t>LAVATÓRIO LOUÇA BRANCA SUSPENSO, 29,5 X 39CM OU EQUIVALENTE, PADRÃO POPULAR - FORNECIMENTO E INSTALAÇÃO. AF_01/2020</t>
  </si>
  <si>
    <t>APARELHO MISTURADOR DE MESA PARA LAVATÓRIO, PADRÃO MÉDIO - FORNECIMENTO E INSTALAÇÃO. AF_01/2020</t>
  </si>
  <si>
    <t>APARELHO MISTURADOR DE MESA PARA PIA DE COZINHA, PADRÃO MÉDIO - FORNECIMENTO E INSTALAÇÃO. AF_01/2020</t>
  </si>
  <si>
    <t>TORNEIRA CROMADA TUBO MÓVEL, DE MESA, 1/2 OU 3/4, PARA PIA DE COZINHA, PADRÃO ALTO - FORNECIMENTO E INSTALAÇÃO. AF_01/2020</t>
  </si>
  <si>
    <t>TORNEIRA CROMADA LONGA, DE PAREDE, 1/2 OU 3/4, PARA PIA DE COZINHA, PADRÃO POPULAR - FORNECIMENTO E INSTALAÇÃO. AF_01/2020</t>
  </si>
  <si>
    <t>TORNEIRA CROMADA 1/2 OU 3/4 PARA TANQUE, PADRÃO POPULAR - FORNECIMENTO E INSTALAÇÃO. AF_01/2020</t>
  </si>
  <si>
    <t>TORNEIRA CROMADA 1/2 OU 3/4 PARA TANQUE, PADRÃO MÉDIO - FORNECIMENTO E INSTALAÇÃO. AF_01/2020</t>
  </si>
  <si>
    <t>TORNEIRA CROMADA DE MESA, 1/2 OU 3/4, PARA LAVATÓRIO, PADRÃO MÉDIO - FORNECIMENTO E INSTALAÇÃO. AF_01/2020</t>
  </si>
  <si>
    <t>TORNEIRA PLÁSTICA 3/4 PARA TANQUE - FORNECIMENTO E INSTALAÇÃO. AF_01/2020</t>
  </si>
  <si>
    <t>TANQUE DE LOUÇA BRANCA COM COLUNA, 30L OU EQUIVALENTE, INCLUSO SIFÃO FLEXÍVEL EM PVC, VÁLVULA METÁLICA E TORNEIRA DE METAL CROMADO PADRÃO MÉDIO - FORNECIMENTO E INSTALAÇÃO. AF_01/2020</t>
  </si>
  <si>
    <t>TANQUE DE LOUÇA BRANCA COM COLUNA, 30L OU EQUIVALENTE, INCLUSO SIFÃO FLEXÍVEL EM PVC, VÁLVULA PLÁSTICA E TORNEIRA DE METAL CROMADO PADRÃO POPULAR - FORNECIMENTO E INSTALAÇÃO. AF_01/2020</t>
  </si>
  <si>
    <t>TANQUE DE LOUÇA BRANCA COM COLUNA, 30L OU EQUIVALENTE, INCLUSO SIFÃO FLEXÍVEL EM PVC, VÁLVULA PLÁSTICA E TORNEIRA DE PLÁSTICO - FORNECIMENTO E INSTALAÇÃO. AF_01/2020</t>
  </si>
  <si>
    <t>TANQUE DE LOUÇA BRANCA SUSPENSO, 18L OU EQUIVALENTE, INCLUSO SIFÃO TIPO GARRAFA EM METAL CROMADO, VÁLVULA METÁLICA E TORNEIRA DE METAL CROMADO PADRÃO MÉDIO - FORNECIMENTO E INSTALAÇÃO. AF_01/2020</t>
  </si>
  <si>
    <t>TANQUE DE LOUÇA BRANCA SUSPENSO, 18L OU EQUIVALENTE, INCLUSO SIFÃO TIPO GARRAFA EM PVC, VÁLVULA PLÁSTICA E TORNEIRA DE METAL CROMADO PADRÃO POPULAR - FORNECIMENTO E INSTALAÇÃO. AF_01/2020</t>
  </si>
  <si>
    <t>TANQUE DE LOUÇA BRANCA SUSPENSO, 18L OU EQUIVALENTE, INCLUSO SIFÃO TIPO GARRAFA EM PVC, VÁLVULA PLÁSTICA E TORNEIRA DE PLÁSTICO - FORNECIMENTO E INSTALAÇÃO. AF_01/2020</t>
  </si>
  <si>
    <t>TANQUE DE MÁRMORE SINTÉTICO COM COLUNA, 22L OU EQUIVALENTE, INCLUSO SIFÃO FLEXÍVEL EM PVC, VÁLVULA PLÁSTICA E TORNEIRA DE METAL CROMADO PADRÃO POPULAR - FORNECIMENTO E INSTALAÇÃO. AF_01/2020</t>
  </si>
  <si>
    <t>TANQUE DE MÁRMORE SINTÉTICO COM COLUNA, 22L OU EQUIVALENTE, INCLUSO SIFÃO FLEXÍVEL EM PVC, VÁLVULA PLÁSTICA E TORNEIRA DE PLÁSTICO - FORNECIMENTO E INSTALAÇÃO. AF_01/2020</t>
  </si>
  <si>
    <t>TANQUE DE MÁRMORE SINTÉTICO SUSPENSO, 22L OU EQUIVALENTE, INCLUSO SIFÃO TIPO GARRAFA EM PVC, VÁLVULA PLÁSTICA E TORNEIRA DE METAL CROMADO PADRÃO POPULAR - FORNEC. E INSTALAÇÃO. AF_01/2020</t>
  </si>
  <si>
    <t>TANQUE DE MÁRMORE SINTÉTICO SUSPENSO, 22L OU EQUIVALENTE, INCLUSO SIFÃO TIPO GARRAFA EM PVC, VÁLVULA PLÁSTICA E TORNEIRA DE PLÁSTICO - FORNECIMENTO E INSTALAÇÃO. AF_01/2020</t>
  </si>
  <si>
    <t>TANQUE DE MÁRMORE SINTÉTICO SUSPENSO, 22L OU EQUIVALENTE, INCLUSO SIFÃO FLEXÍVEL EM PVC, VÁLVULA PLÁSTICA E TORNEIRA DE METAL CROMADO PADRÃO POPULAR - FORNECIMENTO E INSTALAÇÃO. AF_01/2020</t>
  </si>
  <si>
    <t>TANQUE DE MÁRMORE SINTÉTICO SUSPENSO, 22L OU EQUIVALENTE, INCLUSO SIFÃO FLEXÍVEL EM PVC, VÁLVULA PLÁSTICA E TORNEIRA DE PLÁSTICO - FORNECIMENTO E INSTALAÇÃO. AF_01/2020</t>
  </si>
  <si>
    <t>VASO SANITÁRIO SIFONADO COM CAIXA ACOPLADA LOUÇA BRANCA, INCLUSO ENGATE FLEXÍVEL EM PLÁSTICO BRANCO, 1/2  X 40CM - FORNECIMENTO E INSTALAÇÃO. AF_01/2020</t>
  </si>
  <si>
    <t>VASO SANITÁRIO SIFONADO COM CAIXA ACOPLADA LOUÇA BRANCA - PADRÃO MÉDIO, INCLUSO ENGATE FLEXÍVEL EM METAL CROMADO, 1/2  X 40CM - FORNECIMENTO E INSTALAÇÃO. AF_01/2020</t>
  </si>
  <si>
    <t>BANCADA DE MÁRMORE SINTÉTICO 120 X 60CM, COM CUBA INTEGRADA, INCLUSO SIFÃO TIPO GARRAFA EM PVC, VÁLVULA EM PLÁSTICO CROMADO TIPO AMERICANA E TORNEIRA CROMADA LONGA, DE PAREDE, PADRÃO POPULAR - FORNECIMENTO E INSTALAÇÃO. AF_01/2020</t>
  </si>
  <si>
    <t>BANCADA DE MÁRMORE SINTÉTICO 120 X 60CM, COM CUBA INTEGRADA, INCLUSO SIFÃO TIPO FLEXÍVEL EM PVC, VÁLVULA EM PLÁSTICO CROMADO TIPO AMERICANA E TORNEIRA CROMADA LONGA, DE PAREDE, PADRÃO POPULAR - FORNECIMENTO E INSTALAÇÃO. AF_01/2020</t>
  </si>
  <si>
    <t>CUBA DE EMBUTIR DE AÇO INOXIDÁVEL MÉDIA, INCLUSO VÁLVULA TIPO AMERICANA EM METAL CROMADO E SIFÃO FLEXÍVEL EM PVC - FORNECIMENTO E INSTALAÇÃO. AF_01/2020</t>
  </si>
  <si>
    <t>CUBA DE EMBUTIR DE AÇO INOXIDÁVEL MÉDIA, INCLUSO VÁLVULA TIPO AMERICANA E SIFÃO TIPO GARRAFA EM METAL CROMADO - FORNECIMENTO E INSTALAÇÃO. AF_01/2020</t>
  </si>
  <si>
    <t>CUBA DE EMBUTIR OVAL EM LOUÇA BRANCA, 35 X 50CM OU EQUIVALENTE, INCLUSO VÁLVULA EM METAL CROMADO E SIFÃO FLEXÍVEL EM PVC - FORNECIMENTO E INSTALAÇÃO. AF_01/2020</t>
  </si>
  <si>
    <t>CUBA DE EMBUTIR OVAL EM LOUÇA BRANCA, 35 X 50CM OU EQUIVALENTE, INCLUSO VÁLVULA E SIFÃO TIPO GARRAFA EM METAL CROMADO - FORNECIMENTO E INSTALAÇÃO. AF_01/2020</t>
  </si>
  <si>
    <t>LAVATÓRIO LOUÇA BRANCA COM COLUNA, 45 X 55CM OU EQUIVALENTE, PADRÃO MÉDIO, INCLUSO SIFÃO TIPO GARRAFA, VÁLVULA E ENGATE FLEXÍVEL DE 40CM EM METAL CROMADO, COM APARELHO MISTURADOR PADRÃO MÉDIO - FORNECIMENTO E INSTALAÇÃO. AF_01/2020</t>
  </si>
  <si>
    <t>LAVATÓRIO LOUÇA BRANCA COM COLUNA, 45 X 55CM OU EQUIVALENTE, PADRÃO MÉDIO, INCLUSO SIFÃO TIPO GARRAFA, VÁLVULA E ENGATE FLEXÍVEL DE 40CM EM METAL CROMADO, COM TORNEIRA CROMADA DE MESA, PADRÃO MÉDIO - FORNECIMENTO E INSTALAÇÃO. AF_01/2020</t>
  </si>
  <si>
    <t>LAVATÓRIO LOUÇA BRANCA SUSPENSO, 29,5 X 39CM OU EQUIVALENTE, PADRÃO POPULAR, INCLUSO SIFÃO TIPO GARRAFA EM PVC, VÁLVULA E ENGATE FLEXÍVEL 30CM EM PLÁSTICO E TORNEIRA CROMADA DE MESA, PADRÃO POPULAR - FORNECIMENTO E INSTALAÇÃO. AF_01/2020</t>
  </si>
  <si>
    <t>LAVATÓRIO LOUÇA BRANCA SUSPENSO, 29,5 X 39CM OU EQUIVALENTE, PADRÃO POPULAR, INCLUSO SIFÃO FLEXÍVEL EM PVC, VÁLVULA E ENGATE FLEXÍVEL 30CM EM PLÁSTICO E TORNEIRA CROMADA DE MESA, PADRÃO POPULAR - FORNECIMENTO E INSTALAÇÃO. AF_01/2020</t>
  </si>
  <si>
    <t>BANCADA MÁRMORE BRANCO, 50 X 60 CM, INCLUSO CUBA DE EMBUTIR OVAL EM LOUÇA BRANCA 35 X 50 CM, VÁLVULA, SIFÃO TIPO GARRAFA E ENGATE FLEXÍVEL 40 CM EM METAL CROMADO E APARELHO MISTURADOR DE MESA, PADRÃO MÉDIO - FORNEC. E INSTALAÇÃO. AF_01/2020</t>
  </si>
  <si>
    <t>BANCADA GRANITO CINZA,  50 X 60 CM, INCL. CUBA DE EMBUTIR OVAL LOUÇA BRANCA 35 X 50 CM, VÁLVULA METAL CROMADO, SIFÃO FLEXÍVEL PVC, ENGATE 30 CM FLEXÍVEL PLÁSTICO E TORNEIRA CROMADA DE MESA, PADRÃO POPULAR - FORNEC. E INSTALAÇÃO. AF_01/2020</t>
  </si>
  <si>
    <t>BANCADA GRANITO CINZA  150 X 60 CM, COM CUBA DE EMBUTIR DE AÇO, VÁLVULA AMERICANA EM METAL, SIFÃO FLEXÍVEL EM PVC, ENGATE FLEXÍVEL 30 CM, TORNEIRA CROMADA LONGA, DE PAREDE, 1/2 OU 3/4, P/ COZINHA, PADRÃO POPULAR - FORNEC. E INSTALAÇÃO. AF_01/2020</t>
  </si>
  <si>
    <t>BANCADA MÁRMORE BRANCO 150 X 60 CM, COM CUBA DE EMBUTIR DE AÇO, VÁLVULA AMERICANA E SIFÃO TIPO GARRAFA EM METAL , ENGATE FLEXÍVEL 30 CM, TORNEIRA CROMADA, DE MESA, 1/2 OU 3/4, PARA PIA COZINHA, PADRÃO ALTO - FORNEC. E INSTALAÇÃO. AF_01/2020</t>
  </si>
  <si>
    <t>VASO SANITARIO SIFONADO CONVENCIONAL COM  LOUÇA BRANCA - FORNECIMENTO E INSTALAÇÃO. AF_01/2020</t>
  </si>
  <si>
    <t>VASO SANITARIO SIFONADO CONVENCIONAL PARA PCD SEM FURO FRONTAL COM LOUÇA BRANCA SEM ASSENTO, INCLUSO CONJUNTO DE LIGAÇÃO PARA BACIA SANITÁRIA AJUSTÁVEL - FORNECIMENTO E INSTALAÇÃO. AF_01/2020</t>
  </si>
  <si>
    <t>PORTA TOALHA ROSTO EM METAL CROMADO, TIPO ARGOLA, INCLUSO FIXAÇÃO. AF_01/2020</t>
  </si>
  <si>
    <t>PORTA TOALHA BANHO EM METAL CROMADO, TIPO BARRA, INCLUSO FIXAÇÃO. AF_01/2020</t>
  </si>
  <si>
    <t>SABONETEIRA DE PAREDE EM METAL CROMADO, INCLUSO FIXAÇÃO. AF_01/2020</t>
  </si>
  <si>
    <t>KIT DE ACESSORIOS PARA BANHEIRO EM METAL CROMADO, 5 PECAS, INCLUSO FIXAÇÃO. AF_01/2020</t>
  </si>
  <si>
    <t>VASO SANITÁRIO INFANTIL LOUÇA BRANCA - FORNECIMENTO E INSTALACAO. AF_01/2020</t>
  </si>
  <si>
    <t>ASSENTO SANITÁRIO INFANTIL - FORNECIMENTO E INSTALACAO. AF_01/2020</t>
  </si>
  <si>
    <t>CUBA DE EMBUTIR RETANGULAR DE AÇO INOXIDÁVEL, 56 X 33 X 12 CM - FORNECIMENTO E INSTALAÇÃO. AF_01/2020</t>
  </si>
  <si>
    <t>TORNEIRA CROMADA DE MESA PARA LAVATORIO, TIPO MONOCOMANDO. AF_01/2020</t>
  </si>
  <si>
    <t>TORNEIRA CROMADA DE MESA PARA LAVATÓRIO COM SENSOR DE PRESENCA. AF_01/2020</t>
  </si>
  <si>
    <t>MANOPLA E CANOPLA CROMADA  FORNECIMENTO E INSTALAÇÃO. AF_01/2020</t>
  </si>
  <si>
    <t>ACABAMENTO MONOCOMANDO PARA CHUVEIRO  FORNECIMENTO E INSTALAÇÃO. AF_01/2020</t>
  </si>
  <si>
    <t>MICTÓRIO SIFONADO LOUÇA BRANCA  PADRÃO MÉDIO  FORNECIMENTO E INSTALAÇÃO. AF_01/2020</t>
  </si>
  <si>
    <t>MICTÓRIO SIFONADO LOUÇA BRANCA PARA ENTRADA DE ÁGUA EMBUTIDA  PADRÃO ALTO  FORNECIMENTO E INSTALAÇÃO. AF_01/2020</t>
  </si>
  <si>
    <t>CHUVEIRO ELÉTRICO COMUM CORPO PLÁSTICO, TIPO DUCHA  FORNECIMENTO E INSTALAÇÃO. AF_01/2020</t>
  </si>
  <si>
    <t>SUPORTE MÃO FRANCESA EM AÇO, ABAS IGUAIS 30 CM, CAPACIDADE MINIMA 60 KG, BRANCO - FORNECIMENTO E INSTALAÇÃO. AF_01/2020</t>
  </si>
  <si>
    <t>SUPORTE MÃO FRANCESA EM ACO, ABAS IGUAIS 40 CM, CAPACIDADE MINIMA 70 KG, BRANCO - FORNECIMENTO E INSTALAÇÃO. AF_01/2020</t>
  </si>
  <si>
    <t>BARRA DE APOIO EM "L", EM ACO INOX POLIDO 70 X 70 CM, FIXADA NA PAREDE - FORNECIMENTO E INSTALACAO. AF_01/2020</t>
  </si>
  <si>
    <t>BARRA DE APOIO EM "L", EM ACO INOX POLIDO 80 X 80 CM, FIXADA NA PAREDE - FORNECIMENTO E INSTALACAO. AF_01/2020</t>
  </si>
  <si>
    <t>BARRA DE APOIO LATERAL ARTICULADA, COM TRAVA, EM ACO INOX POLIDO, FIXADA NA PAREDE - FORNECIMENTO E INSTALAÇÃO. AF_01/2020</t>
  </si>
  <si>
    <t>BARRA DE APOIO RETA, EM ACO INOX POLIDO, COMPRIMENTO 60CM, FIXADA NA PAREDE - FORNECIMENTO E INSTALAÇÃO. AF_01/2020</t>
  </si>
  <si>
    <t>BARRA DE APOIO RETA, EM ACO INOX POLIDO, COMPRIMENTO 70 CM,  FIXADA NA PAREDE - FORNECIMENTO E INSTALAÇÃO. AF_01/2020</t>
  </si>
  <si>
    <t>BARRA DE APOIO RETA, EM ACO INOX POLIDO, COMPRIMENTO 80 CM,  FIXADA NA PAREDE - FORNECIMENTO E INSTALAÇÃO. AF_01/2020</t>
  </si>
  <si>
    <t>BARRA DE APOIO RETA, EM ACO INOX POLIDO, COMPRIMENTO 90 CM,  FIXADA NA PAREDE - FORNECIMENTO E INSTALAÇÃO. AF_01/2020</t>
  </si>
  <si>
    <t>BARRA DE APOIO RETA, EM ALUMINIO, COMPRIMENTO 60 CM,  FIXADA NA PAREDE - FORNECIMENTO E INSTALAÇÃO. AF_01/2020</t>
  </si>
  <si>
    <t>BARRA DE APOIO RETA, EM ALUMINIO, COMPRIMENTO 70 CM,  FIXADA NA PAREDE - FORNECIMENTO E INSTALAÇÃO. AF_01/2020</t>
  </si>
  <si>
    <t>BARRA DE APOIO RETA, EM ALUMINIO, COMPRIMENTO 80 CM,  FIXADA NA PAREDE - FORNECIMENTO E INSTALAÇÃO. AF_01/2020</t>
  </si>
  <si>
    <t>BARRA DE APOIO RETA, EM ALUMINIO, COMPRIMENTO 90 CM,  FIXADA NA PAREDE - FORNECIMENTO E INSTALAÇÃO. AF_01/2020</t>
  </si>
  <si>
    <t>PUXADOR PARA PCD, FIXADO NA PORTA - FORNECIMENTO E INSTALAÇÃO. AF_01/2020</t>
  </si>
  <si>
    <t>BANCO ARTICULADO, EM ACO INOX, PARA PCD, FIXADO NA PAREDE - FORNECIMENTO E INSTALAÇÃO. AF_01/2020</t>
  </si>
  <si>
    <t>VASO SANITÁRIO SIFONADO COM CAIXA ACOPLADA, LOUÇA BRANCA - PADRÃO ALTO - FORNECIMENTO E INSTALAÇÃO. AF_01/2020</t>
  </si>
  <si>
    <t>TANQUE SÉPTICO CIRCULAR, EM CONCRETO PRÉ-MOLDADO, DIÂMETRO INTERNO = 1,10 M, ALTURA INTERNA = 2,50 M, VOLUME ÚTIL: 2138,2 L (PARA 5 CONTRIBUINTES). AF_12/2020_PA</t>
  </si>
  <si>
    <t>TANQUE SÉPTICO CIRCULAR, EM CONCRETO PRÉ-MOLDADO, DIÂMETRO INTERNO = 1,40 M, ALTURA INTERNA = 2,50 M, VOLUME ÚTIL: 3463,6 L (PARA 13 CONTRIBUINTES). AF_12/2020_PA</t>
  </si>
  <si>
    <t>TANQUE SÉPTICO CIRCULAR, EM CONCRETO PRÉ-MOLDADO, DIÂMETRO INTERNO = 1,88 M, ALTURA INTERNA = 2,50 M, VOLUME ÚTIL: 6245,8 L (PARA 32 CONTRIBUINTES). AF_12/2020_PA</t>
  </si>
  <si>
    <t>TANQUE SÉPTICO CIRCULAR, EM CONCRETO PRÉ-MOLDADO, DIÂMETRO INTERNO = 2,38 M, ALTURA INTERNA = 2,50 M, VOLUME ÚTIL: 10009,8 L (PARA 69 CONTRIBUINTES). AF_12/2020_PA</t>
  </si>
  <si>
    <t>TANQUE SÉPTICO CIRCULAR, EM CONCRETO PRÉ-MOLDADO, DIÂMETRO INTERNO = 2,38 M, ALTURA INTERNA = 3,0 M, VOLUME ÚTIL: 12234,2 L (PARA 86 CONTRIBUINTES). AF_12/2020_PA</t>
  </si>
  <si>
    <t>TANQUE SÉPTICO CIRCULAR, EM CONCRETO PRÉ-MOLDADO, DIÂMETRO INTERNO = 2,88 M, ALTURA INTERNA = 2,50 M, VOLUME ÚTIL: 14657,4 L (PARA 105 CONTRIBUINTES). AF_12/2020_PA</t>
  </si>
  <si>
    <t>FILTRO ANAERÓBIO CIRCULAR, EM CONCRETO PRÉ-MOLDADO, DIÂMETRO INTERNO = 1,10 M, ALTURA INTERNA = 1,50 M, VOLUME ÚTIL: 1140,4 L (PARA 5 CONTRIBUINTES). AF_12/2020_PA</t>
  </si>
  <si>
    <t>FILTRO ANAERÓBIO CIRCULAR, EM CONCRETO PRÉ-MOLDADO, DIÂMETRO INTERNO = 1,88 M, ALTURA INTERNA = 1,50 M, VOLUME ÚTIL: 3331,1 L (PARA 19 CONTRIBUINTES). AF_12/2020_PA</t>
  </si>
  <si>
    <t>FILTRO ANAERÓBIO CIRCULAR, EM CONCRETO PRÉ-MOLDADO, DIÂMETRO INTERNO = 2,38 M, ALTURA INTERNA = 1,50 M, VOLUME ÚTIL: 5338,6 L (PARA 34 CONTRIBUINTES). AF_12/2020_PA</t>
  </si>
  <si>
    <t>FILTRO ANAERÓBIO CIRCULAR, EM CONCRETO PRÉ-MOLDADO, DIÂMETRO INTERNO = 2,88 M, ALTURA INTERNA = 1,50 M, VOLUME ÚTIL: 7817,3 L (PARA 75 CONTRIBUINTES). AF_12/2020_PA</t>
  </si>
  <si>
    <t>SUMIDOURO CIRCULAR, EM CONCRETO PRÉ-MOLDADO, DIÂMETRO INTERNO = 1,88 M, ALTURA INTERNA = 2,00 M, ÁREA DE INFILTRAÇÃO: 13,1 M² (PARA 5 CONTRIBUINTES). AF_12/2020_PA</t>
  </si>
  <si>
    <t>SUMIDOURO CIRCULAR, EM CONCRETO PRÉ-MOLDADO, DIÂMETRO INTERNO = 2,38 M, ALTURA INTERNA = 2,50 M, ÁREA DE INFILTRAÇÃO: 21,3 M² (PARA 8 CONTRIBUINTES). AF_12/2020_PA</t>
  </si>
  <si>
    <t>SUMIDOURO CIRCULAR, EM CONCRETO PRÉ-MOLDADO, DIÂMETRO INTERNO = 2,38 M, ALTURA INTERNA = 3,0 M, ÁREA DE INFILTRAÇÃO: 25 M² (PARA 10 CONTRIBUINTES). AF_12/2020_PA</t>
  </si>
  <si>
    <t>SUMIDOURO CIRCULAR, EM CONCRETO PRÉ-MOLDADO, DIÂMETRO INTERNO = 2,88 M, ALTURA INTERNA = 3,0 M, ÁREA DE INFILTRAÇÃO: 31,4 M² (PARA 12 CONTRIBUINTES). AF_12/2020_PA</t>
  </si>
  <si>
    <t>TANQUE SÉPTICO RETANGULAR, EM ALVENARIA COM TIJOLOS CERÂMICOS MACIÇOS, DIMENSÕES INTERNAS: 1,0 X 2,0 X H=1,4 M, VOLUME ÚTIL: 2000 L (PARA 5 CONTRIBUINTES). AF_12/2020</t>
  </si>
  <si>
    <t>TANQUE SÉPTICO RETANGULAR, EM ALVENARIA COM TIJOLOS CERÂMICOS MACIÇOS, DIMENSÕES INTERNAS: 1,2 X 2,4 X H=1,6 M, VOLUME ÚTIL: 3456 L (PARA 13 CONTRIBUINTES). AF_12/2020</t>
  </si>
  <si>
    <t>TANQUE SÉPTICO RETANGULAR, EM ALVENARIA COM TIJOLOS CERÂMICOS MACIÇOS, DIMENSÕES INTERNAS: 1,4 X 3,2 X H=1,8 M, VOLUME ÚTIL: 6272 L (PARA 32 CONTRIBUINTES). AF_12/2020</t>
  </si>
  <si>
    <t>TANQUE SÉPTICO RETANGULAR, EM ALVENARIA COM TIJOLOS CERÂMICOS MACIÇOS, DIMENSÕES INTERNAS: 1,6 X 4,4 X H=1,8 M, VOLUME ÚTIL: 9856 L (PARA 68 CONTRIBUINTES). AF_12/2020</t>
  </si>
  <si>
    <t>TANQUE SÉPTICO RETANGULAR, EM ALVENARIA COM TIJOLOS CERÂMICOS MACIÇOS, DIMENSÕES INTERNAS: 1,6 X 4,8 X H=2,0 M, VOLUME ÚTIL: 12288 L (PARA 86 CONTRIBUINTES). AF_12/2020</t>
  </si>
  <si>
    <t>TANQUE SÉPTICO RETANGULAR, EM ALVENARIA COM TIJOLOS CERÂMICOS MACIÇOS, DIMENSÕES INTERNAS: 1,6 X 4,6 X H=2,4 M, VOLUME ÚTIL: 14720 L (PARA 105 CONTRIBUINTES). AF_12/2020</t>
  </si>
  <si>
    <t>FILTRO ANAERÓBIO RETANGULAR, EM ALVENARIA COM TIJOLOS CERÂMICOS MACIÇOS, DIMENSÕES INTERNAS: 0,8 X 1,2 X H=1,67 M, VOLUME ÚTIL: 1152 L (PARA 5 CONTRIBUINTES). AF_12/2020</t>
  </si>
  <si>
    <t>FILTRO ANAERÓBIO RETANGULAR, EM ALVENARIA COM TIJOLOS CERÂMICOS MACIÇOS, DIMENSÕES INTERNAS: 1,2 X 1,8 X H=1,67 M, VOLUME ÚTIL: 2592 L (PARA 13 CONTRIBUINTES). AF_12/2020</t>
  </si>
  <si>
    <t>FILTRO ANAERÓBIO RETANGULAR, EM ALVENARIA COM TIJOLOS CERÂMICOS MACIÇOS, DIMENSÕES INTERNAS: 1,4 X 3,0 X H=1,67 M, VOLUME ÚTIL: 5040 L (PARA 32 CONTRIBUINTES). AF_12/2020</t>
  </si>
  <si>
    <t>FILTRO ANAERÓBIO RETANGULAR, EM ALVENARIA COM TIJOLOS CERÂMICOS MACIÇOS, DIMENSÕES INTERNAS: 1,4 X 4,2 X H=1,67 M, VOLUME ÚTIL: 7056 L (PARA 67 CONTRIBUINTES). AF_12/2020</t>
  </si>
  <si>
    <t>FILTRO ANAERÓBIO RETANGULAR, EM ALVENARIA COM TIJOLOS CERÂMICOS MACIÇOS, DIMENSÕES INTERNAS: 1,6 X 4,6 X H=1,67 M, VOLUME ÚTIL: 8832 L (PARA 84 CONTRIBUINTES). AF_12/2020</t>
  </si>
  <si>
    <t>FILTRO ANAERÓBIO RETANGULAR, EM ALVENARIA COM TIJOLOS CERÂMICOS MACIÇOS, DIMENSÕES INTERNAS: 1,6 X 5,6 X H=1,67 M, VOLUME ÚTIL: 10752 L (PARA 103 CONTRIBUINTES). AF_12/2020</t>
  </si>
  <si>
    <t>SUMIDOURO RETANGULAR, EM ALVENARIA COM TIJOLOS CERÂMICOS MACIÇOS, DIMENSÕES INTERNAS: 0,8 X 1,4 X H=3,0 M, ÁREA DE INFILTRAÇÃO: 13,2 M² (PARA 5 CONTRIBUINTES). AF_12/2020</t>
  </si>
  <si>
    <t>SUMIDOURO RETANGULAR, EM ALVENARIA COM TIJOLOS CERÂMICOS MACIÇOS, DIMENSÕES INTERNAS: 1,0 X 3,0 X H=3,0 M, ÁREA DE INFILTRAÇÃO: 25 M² (PARA 10 CONTRIBUINTES). AF_12/2020</t>
  </si>
  <si>
    <t>SUMIDOURO RETANGULAR, EM ALVENARIA COM TIJOLOS CERÂMICOS MACIÇOS, DIMENSÕES INTERNAS: 1,6 X 3,4 X H=3,0 M, ÁREA DE INFILTRAÇÃO: 32,9 M² (PARA 13 CONTRIBUINTES). AF_12/2020</t>
  </si>
  <si>
    <t>SUMIDOURO RETANGULAR, EM ALVENARIA COM TIJOLOS CERÂMICOS MACIÇOS, DIMENSÕES INTERNAS: 1,6 X 5,8 X H=3,0 M, ÁREA DE INFILTRAÇÃO: 50 M² (PARA 20 CONTRIBUINTES). AF_12/2020</t>
  </si>
  <si>
    <t>TANQUE SÉPTICO RETANGULAR, EM ALVENARIA COM BLOCOS DE CONCRETO, DIMENSÕES INTERNAS: 1,0 X 2,0 X H=1,4 M, VOLUME ÚTIL: 2000 L (PARA 5 CONTRIBUINTES). AF_12/2020</t>
  </si>
  <si>
    <t>TANQUE SÉPTICO RETANGULAR, EM ALVENARIA COM BLOCOS DE CONCRETO, DIMENSÕES INTERNAS: 1,2 X 2,4 X H=1,6 M, VOLUME ÚTIL: 3456 L (PARA 13 CONTRIBUINTES). AF_12/2020</t>
  </si>
  <si>
    <t>TANQUE SÉPTICO RETANGULAR, EM ALVENARIA COM BLOCOS DE CONCRETO, DIMENSÕES INTERNAS: 1,4 X 3,2 X H=1,8 M, VOLUME ÚTIL: 6272 L (PARA 32 CONTRIBUINTES). AF_12/2020</t>
  </si>
  <si>
    <t>TANQUE SÉPTICO RETANGULAR, EM ALVENARIA COM BLOCOS DE CONCRETO, DIMENSÕES INTERNAS: 1,6 X 4,4 X H=1,8 M, VOLUME ÚTIL: 9856 L (PARA 68 CONTRIBUINTES). AF_12/2020</t>
  </si>
  <si>
    <t>TANQUE SÉPTICO RETANGULAR, EM ALVENARIA COM BLOCOS DE CONCRETO, DIMENSÕES INTERNAS: 1,6 X 4,8 X H=2,0 M, VOLUME ÚTIL: 12288 L (PARA 86 CONTRIBUINTES). AF_12/2020</t>
  </si>
  <si>
    <t>TANQUE SÉPTICO RETANGULAR, EM ALVENARIA COM BLOCOS DE CONCRETO, DIMENSÕES INTERNAS: 1,6 X 4,6 X H=2,4 M, VOLUME ÚTIL: 14720 L (PARA 105 CONTRIBUINTES). AF_12/2020</t>
  </si>
  <si>
    <t>FILTRO ANAERÓBIO RETANGULAR, EM ALVENARIA COM BLOCOS DE CONCRETO, DIMENSÕES INTERNAS: 0,8 X 1,2 X H=1,67 M, VOLUME ÚTIL: 1152 L (PARA 5 CONTRIBUINTES). AF_12/2020</t>
  </si>
  <si>
    <t>FILTRO ANAERÓBIO RETANGULAR, EM ALVENARIA COM BLOCOS DE CONCRETO, DIMENSÕES INTERNAS: 1,2 X 1,8 X H=1,67 M, VOLUME ÚTIL: 2592 L (PARA 13 CONTRIBUINTES). AF_12/2020</t>
  </si>
  <si>
    <t>FILTRO ANAERÓBIO RETANGULAR, EM ALVENARIA COM BLOCOS DE CONCRETO, DIMENSÕES INTERNAS: 1,4 X 3,0 X H=1,67 M, VOLUME ÚTIL: 5040 L (PARA 32 CONTRIBUINTES). AF_12/2020</t>
  </si>
  <si>
    <t>FILTRO ANAERÓBIO RETANGULAR, EM ALVENARIA COM BLOCOS DE CONCRETO, DIMENSÕES INTERNAS: 1,4 X 4,2 X H=1,67 M, VOLUME ÚTIL: 7056 L (PARA 67 CONTRIBUINTES). AF_12/2020</t>
  </si>
  <si>
    <t>FILTRO ANAERÓBIO RETANGULAR, EM ALVENARIA COM BLOCOS DE CONCRETO, DIMENSÕES INTERNAS: 1,6 X 4,6 X H=1,67 M, VOLUME ÚTIL: 8832 L (PARA 84 CONTRIBUINTES). AF_12/2020</t>
  </si>
  <si>
    <t>FILTRO ANAERÓBIO RETANGULAR, EM ALVENARIA COM BLOCOS DE CONCRETO, DIMENSÕES INTERNAS: 1,6 X 5,6 X H=1,67 M, VOLUME ÚTIL: 10752 L (PARA 103 CONTRIBUINTES). AF_12/2020</t>
  </si>
  <si>
    <t>SUMIDOURO RETANGULAR, EM ALVENARIA COM BLOCOS DE CONCRETO, DIMENSÕES INTERNAS: 0,8 X 1,4 X H=3,0 M, ÁREA DE INFILTRAÇÃO: 13,2 M² (PARA 5 CONTRIBUINTES). AF_12/2020</t>
  </si>
  <si>
    <t>SUMIDOURO RETANGULAR, EM ALVENARIA COM BLOCOS DE CONCRETO, DIMENSÕES INTERNAS: 1,0 X 3,0 X H=3,0 M, ÁREA DE INFILTRAÇÃO: 25 M² (PARA 10 CONTRIBUINTES). AF_12/2020</t>
  </si>
  <si>
    <t>SUMIDOURO RETANGULAR, EM ALVENARIA COM BLOCOS DE CONCRETO, DIMENSÕES INTERNAS: 1,6 X 3,4 X H=3,0 M, ÁREA DE INFILTRAÇÃO: 32,9 M² (PARA 13 CONTRIBUINTES). . AF_12/2020</t>
  </si>
  <si>
    <t>SUMIDOURO RETANGULAR, EM ALVENARIA COM BLOCOS DE CONCRETO, DIMENSÕES INTERNAS: 1,6 X 5,8 X H=3,0 M, ÁREA DE INFILTRAÇÃO: 50 M² (PARA 20 CONTRIBUINTES). . AF_12/2020</t>
  </si>
  <si>
    <t>CAIXA DE GORDURA ESPECIAL (CAPACIDADE: 312 L - PARA ATÉ 146 PESSOAS SERVIDAS NO PICO), RETANGULAR, EM ALVENARIA COM BLOCOS DE CONCRETO, DIMENSÕES INTERNAS = 0,4X1,2 M, ALTURA INTERNA = 1 M. AF_12/2020</t>
  </si>
  <si>
    <t>CAIXA DE INSPEÇÃO PARA ATERRAMENTO, CIRCULAR, EM POLIETILENO, DIÂMETRO INTERNO = 0,3 M. AF_12/2020</t>
  </si>
  <si>
    <t>TIL (TUBO DE INSPEÇÃO E LIMPEZA) CONDOMINIAL PARA ESGOTO, EM PVC, DN 100 X 100 MM. AF_12/2020</t>
  </si>
  <si>
    <t>TAMPA CIRCULAR PARA ESGOTO E DRENAGEM, EM FERRO FUNDIDO, DIÂMETRO INTERNO = 0,6 M. AF_12/2020</t>
  </si>
  <si>
    <t>TAMPA CIRCULAR PARA ESGOTO E DRENAGEM, EM CONCRETO PRÉ-MOLDADO, DIÂMETRO INTERNO = 0,60 M E ALTURA = 0,10 M. AF_12/2020</t>
  </si>
  <si>
    <t>PONTO DE CONSUMO TERMINAL DE ÁGUA QUENTE (SUBRAMAL) COM TUBULAÇÃO DE CPVC, DN 22 MM, INSTALADO EM RAMAL DE ÁGUA, INCLUSOS RASGO E CHUMBAMENTO EM ALVENARIA. AF_12/2014</t>
  </si>
  <si>
    <t>REGISTRO DE PRESSÃO BRUTO, LATÃO, ROSCÁVEL, 1/2" - FORNECIMENTO E INSTALAÇÃO. AF_08/2021</t>
  </si>
  <si>
    <t>REGISTRO DE PRESSÃO BRUTO, LATÃO,  ROSCÁVEL, 3/4'' - FORNECIMENTO E INSTALAÇÃO. AF_08/2021</t>
  </si>
  <si>
    <t>REGISTRO DE GAVETA BRUTO, LATÃO, ROSCÁVEL, 1/2" - FORNECIMENTO E INSTALAÇÃO. AF_08/2021</t>
  </si>
  <si>
    <t>REGISTRO DE GAVETA BRUTO, LATÃO, ROSCÁVEL, 3/4" - FORNECIMENTO E INSTALAÇÃO. AF_08/2021</t>
  </si>
  <si>
    <t>MISTURADOR MONOCOMANDO PARA CHUVEIRO, BASE BRUTA E ACABAMENTO CROMADO - FORNECIMENTO E INSTALAÇÃO. AF_08/2021</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</si>
  <si>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</si>
  <si>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</si>
  <si>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</si>
  <si>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</si>
  <si>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</si>
  <si>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</si>
  <si>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REGISTRO DE PRESSÃO BRUTO, LATÃO, ROSCÁVEL, 1/2", COM ACABAMENTO E CANOPLA CROMADOS - FORNECIMENTO E INSTALAÇÃO. AF_08/2021</t>
  </si>
  <si>
    <t>REGISTRO DE GAVETA BRUTO, LATÃO, ROSCÁVEL, 1/2", COM ACABAMENTO E CANOPLA CROMADOS - FORNECIMENTO E INSTALAÇÃO. AF_08/2021</t>
  </si>
  <si>
    <t>REGISTRO DE GAVETA BRUTO, LATÃO, ROSCÁVEL, 3/4", COM ACABAMENTO E CANOPLA CROMADOS - FORNECIMENTO E INSTALAÇÃO. AF_08/2021</t>
  </si>
  <si>
    <t>REGISTRO DE ESFERA, PVC, ROSCÁVEL, COM VOLANTE, 3/4" - FORNECIMENTO E INSTALAÇÃO. AF_08/2021</t>
  </si>
  <si>
    <t>REGISTRO DE ESFERA, PVC, SOLDÁVEL, COM VOLANTE, DN  25 MM - FORNECIMENTO E INSTALAÇÃO. AF_08/2021</t>
  </si>
  <si>
    <t>REGISTRO DE ESFERA, PVC, SOLDÁVEL, COM VOLANTE, DN  32 MM - FORNECIMENTO E INSTALAÇÃO. AF_08/2021</t>
  </si>
  <si>
    <t>REGISTRO DE ESFERA, PVC, SOLDÁVEL, COM VOLANTE, DN  40 MM - FORNECIMENTO E INSTALAÇÃO. AF_08/2021</t>
  </si>
  <si>
    <t>REGISTRO DE ESFERA, PVC, SOLDÁVEL, COM VOLANTE, DN  50 MM - FORNECIMENTO E INSTALAÇÃO. AF_08/2021</t>
  </si>
  <si>
    <t>REGISTRO DE ESFERA, PVC, SOLDÁVEL, COM VOLANTE, DN  60 MM - FORNECIMENTO E INSTALAÇÃO. AF_08/2021</t>
  </si>
  <si>
    <t>REGISTRO DE GAVETA BRUTO, LATÃO, ROSCÁVEL, 1" - FORNECIMENTO E INSTALAÇÃO. AF_08/2021</t>
  </si>
  <si>
    <t>REGISTRO DE GAVETA BRUTO, LATÃO, ROSCÁVEL, 1 1/4" - FORNECIMENTO E INSTALAÇÃO. AF_08/2021</t>
  </si>
  <si>
    <t>REGISTRO DE GAVETA BRUTO, LATÃO, ROSCÁVEL, 1 1/2" - FORNECIMENTO E INSTALAÇÃO. AF_08/2021</t>
  </si>
  <si>
    <t>REGISTRO DE GAVETA BRUTO, LATÃO, ROSCÁVEL, 2" - FORNECIMENTO E INSTALAÇÃO. AF_08/2021</t>
  </si>
  <si>
    <t>REGISTRO DE GAVETA BRUTO, LATÃO, ROSCÁVEL, 2 1/2" - FORNECIMENTO E INSTALAÇÃO. AF_08/2021</t>
  </si>
  <si>
    <t>REGISTRO DE GAVETA BRUTO, LATÃO, ROSCÁVEL, 3" - FORNECIMENTO E INSTALAÇÃO. AF_08/2021</t>
  </si>
  <si>
    <t>REGISTRO DE GAVETA BRUTO, LATÃO, ROSCÁVEL, 4" - FORNECIMENTO E INSTALAÇÃO. AF_08/2021</t>
  </si>
  <si>
    <t>REGISTRO DE GAVETA BRUTO, LATÃO, ROSCÁVEL, 1", COM ACABAMENTO E CANOPLA CROMADOS - FORNECIMENTO E INSTALAÇÃO. AF_08/2021</t>
  </si>
  <si>
    <t>REGISTRO DE GAVETA BRUTO, LATÃO, ROSCÁVEL, 1 1/4", COM ACABAMENTO E CANOPLA CROMADOS - FORNECIMENTO E INSTALAÇÃO. AF_08/2021</t>
  </si>
  <si>
    <t>REGISTRO DE GAVETA BRUTO, LATÃO, ROSCÁVEL, 1 1/2", COM ACABAMENTO E CANOPLA CROMADOS - FORNECIMENTO E INSTALAÇÃO. AF_08/2021</t>
  </si>
  <si>
    <t>TORNEIRA DE BOIA PARA CAIXA D'ÁGUA, ROSCÁVEL, 1/2" - FORNECIMENTO E INSTALAÇÃO. AF_08/2021</t>
  </si>
  <si>
    <t>TORNEIRA DE BOIA PARA CAIXA D'ÁGUA, ROSCÁVEL, 3/4" - FORNECIMENTO E INSTALAÇÃO. AF_08/2021</t>
  </si>
  <si>
    <t>TORNEIRA DE BOIA PARA CAIXA D'ÁGUA, ROSCÁVEL, 1" - FORNECIMENTO E INSTALAÇÃO. AF_08/2021</t>
  </si>
  <si>
    <t>TORNEIRA DE BOIA PARA CAIXA D'ÁGUA, ROSCÁVEL, 1 1/4" - FORNECIMENTO E INSTALAÇÃO. AF_08/2021</t>
  </si>
  <si>
    <t>TORNEIRA DE BOIA PARA CAIXA D'ÁGUA, ROSCÁVEL, 1 1/2" - FORNECIMENTO E INSTALAÇÃO. AF_08/2021</t>
  </si>
  <si>
    <t>TORNEIRA DE BOIA PARA CAIXA D'ÁGUA, ROSCÁVEL, 2" - FORNECIMENTO E INSTALAÇÃO. AF_08/2021</t>
  </si>
  <si>
    <t>VÁLVULA DE ESFERA BRUTA, BRONZE, ROSCÁVEL, 1/2" - FORNECIMENTO E INSTALAÇÃO. AF_08/2021</t>
  </si>
  <si>
    <t>VÁLVULA DE ESFERA BRUTA, BRONZE, ROSCÁVEL, 3/4'' - FORNECIMENTO E INSTALAÇÃO. AF_08/2021</t>
  </si>
  <si>
    <t>VÁLVULA DE ESFERA BRUTA, BRONZE, ROSCÁVEL, 1'' - FORNECIMENTO E INSTALAÇÃO. AF_08/2021</t>
  </si>
  <si>
    <t>VÁLVULA DE ESFERA BRUTA, BRONZE, ROSCÁVEL, 1 1/4'' - FORNECIMENTO E INSTALAÇÃO. AF_08/2021</t>
  </si>
  <si>
    <t>VÁLVULA DE ESFERA BRUTA, BRONZE, ROSCÁVEL, 1 1/2'' - FORNECIMENTO E INSTALAÇÃO. AF_08/2021</t>
  </si>
  <si>
    <t>VÁLVULA DE ESFERA BRUTA, BRONZE, ROSCÁVEL, 2'' - FORNECIMENTO E INSTALAÇÃO. AF_08/2021</t>
  </si>
  <si>
    <t>VÁLVULA DE RETENÇÃO HORIZONTAL, DE BRONZE, ROSCÁVEL, 3/4" - FORNECIMENTO E INSTALAÇÃO. AF_08/2021</t>
  </si>
  <si>
    <t>VÁLVULA DE RETENÇÃO HORIZONTAL, DE BRONZE, ROSCÁVEL, 1" - FORNECIMENTO E INSTALAÇÃO. AF_08/2021</t>
  </si>
  <si>
    <t>VÁLVULA DE RETENÇÃO HORIZONTAL, DE BRONZE, ROSCÁVEL, 1 1/4" - FORNECIMENTO E INSTALAÇÃO. AF_08/2021</t>
  </si>
  <si>
    <t>VÁLVULA DE RETENÇÃO HORIZONTAL, DE BRONZE, ROSCÁVEL, 1 1/2"  - FORNECIMENTO E INSTALAÇÃO. AF_08/2021</t>
  </si>
  <si>
    <t>VÁLVULA DE RETENÇÃO HORIZONTAL, DE BRONZE, ROSCÁVEL, 2"  - FORNECIMENTO E INSTALAÇÃO. AF_08/2021</t>
  </si>
  <si>
    <t>VÁLVULA DE RETENÇÃO HORIZONTAL, DE BRONZE, ROSCÁVEL, 2 1/2" - FORNECIMENTO E INSTALAÇÃO. AF_08/2021</t>
  </si>
  <si>
    <t>VÁLVULA DE RETENÇÃO HORIZONTAL, DE BRONZE, ROSCÁVEL, 3" - FORNECIMENTO E INSTALAÇÃO. AF_08/2021</t>
  </si>
  <si>
    <t>VÁLVULA DE RETENÇÃO HORIZONTAL, DE BRONZE, ROSCÁVEL, 4" - FORNECIMENTO E INSTALAÇÃO. AF_08/2021</t>
  </si>
  <si>
    <t>VÁLVULA DE RETENÇÃO VERTICAL, DE BRONZE, ROSCÁVEL, 1/2" - FORNECIMENTO E INSTALAÇÃO. AF_08/2021</t>
  </si>
  <si>
    <t>VÁLVULA DE RETENÇÃO VERTICAL, DE BRONZE, ROSCÁVEL, 3/4" - FORNECIMENTO E INSTALAÇÃO. AF_08/2021</t>
  </si>
  <si>
    <t>VÁLVULA DE RETENÇÃO VERTICAL, DE BRONZE, ROSCÁVEL, 1" - FORNECIMENTO E INSTALAÇÃO. AF_08/2021</t>
  </si>
  <si>
    <t>VÁLVULA DE RETENÇÃO VERTICAL, DE BRONZE, ROSCÁVEL, 1 1/4" - FORNECIMENTO E INSTALAÇÃO. AF_08/2021</t>
  </si>
  <si>
    <t>VÁLVULA DE RETENÇÃO VERTICAL, DE BRONZE, ROSCÁVEL, 1 1/2" - FORNECIMENTO E INSTALAÇÃO. AF_08/2021</t>
  </si>
  <si>
    <t>VÁLVULA DE RETENÇÃO VERTICAL, DE BRONZE, ROSCÁVEL, 2" - FORNECIMENTO E INSTALAÇÃO. AF_08/2021</t>
  </si>
  <si>
    <t>VÁLVULA DE RETENÇÃO VERTICAL, DE BRONZE, ROSCÁVEL, 3" - FORNECIMENTO E INSTALAÇÃO. AF_08/2021</t>
  </si>
  <si>
    <t>VÁLVULA DE RETENÇÃO VERTICAL, DE BRONZE, ROSCÁVEL, 4" - FORNECIMENTO E INSTALAÇÃO. AF_08/2021</t>
  </si>
  <si>
    <t>VÁLVULA DE RETENÇÃO HORIZONTAL, DE BRONZE, ROSCÁVEL, 1/2" - FORNECIMENTO E INSTALAÇÃO. AF_08/2021</t>
  </si>
  <si>
    <t>VÁLVULA DE RETENÇÃO VERTICAL, DE BRONZE, ROSCÁVEL, 2 1/2" - FORNECIMENTO E INSTALAÇÃO. AF_08/2021</t>
  </si>
  <si>
    <t>VÁLVULA DE RETENÇÃO, DE BRONZE, PÉ COM CRIVOS, ROSCÁVEL, 3/4" - FORNECIMENTO E INSTALAÇÃO. AF_08/2021</t>
  </si>
  <si>
    <t>VÁLVULA DE RETENÇÃO, DE BRONZE, PÉ COM CRIVOS, ROSCÁVEL, 1" - FORNECIMENTO E INSTALAÇÃO. AF_08/2021</t>
  </si>
  <si>
    <t>VÁLVULA DE RETENÇÃO, DE BRONZE, PÉ COM CRIVOS, ROSCÁVEL, 1 1/4" - FORNECIMENTO E INSTALAÇÃO. AF_08/2021</t>
  </si>
  <si>
    <t>VÁLVULA DE RETENÇÃO, DE BRONZE, PÉ COM CRIVOS, ROSCÁVEL, 1 1/2" - FORNECIMENTO E INSTALAÇÃO. AF_08/2021</t>
  </si>
  <si>
    <t>VÁLVULA DE RETENÇÃO, DE BRONZE, PÉ COM CRIVOS, ROSCÁVEL, 2" - FORNECIMENTO E INSTALAÇÃO. AF_08/2021</t>
  </si>
  <si>
    <t>VÁLVULA DE RETENÇÃO, DE BRONZE, PÉ COM CRIVOS, ROSCÁVEL, 2 1/2" - FORNECIMENTO E INSTALAÇÃO. AF_08/2021</t>
  </si>
  <si>
    <t>VÁLVULA DE RETENÇÃO, DE BRONZE, PÉ COM CRIVOS, ROSCÁVEL, 3" - FORNECIMENTO E INSTALAÇÃO. AF_08/2021</t>
  </si>
  <si>
    <t>VÁLVULA DE RETENÇÃO, DE BRONZE, PÉ COM CRIVOS, ROSCÁVEL, 4" - FORNECIMENTO E INSTALAÇÃO. AF_08/2021</t>
  </si>
  <si>
    <t>VÁLVULA DE DESCARGA METÁLICA, BASE 1 1/4", ACABAMENTO METALICO CROMADO - FORNECIMENTO E INSTALAÇÃO. AF_08/2021</t>
  </si>
  <si>
    <t>REGISTRO OU VÁLVULA GLOBO ANGULAR EM LATÃO, PARA HIDRANTES EM INSTALAÇÃO PREDIAL DE INCÊNDIO, 45 GRAUS, 2 1/2" - FORNECIMENTO E INSTALAÇÃO. AF_08/2021</t>
  </si>
  <si>
    <t>REGISTRO OU REGULADOR DE GÁS DE COZINHA - FORNECIMENTO E INSTALAÇÃO. AF_08/2021</t>
  </si>
  <si>
    <t>REGISTRO DE ESFERA, PVC, ROSCÁVEL, COM VOLANTE, 1/2" - FORNECIMENTO E INSTALAÇÃO. AF_08/2021</t>
  </si>
  <si>
    <t>REGISTRO DE ESFERA, PVC, ROSCÁVEL, COM VOLANTE, 1" - FORNECIMENTO E INSTALAÇÃO. AF_08/2021</t>
  </si>
  <si>
    <t>REGISTRO DE ESFERA, PVC, ROSCÁVEL, COM VOLANTE, 1 1/4" - FORNECIMENTO E INSTALAÇÃO. AF_08/2021</t>
  </si>
  <si>
    <t>REGISTRO DE ESFERA, PVC, ROSCÁVEL, COM VOLANTE, 1 1/2" - FORNECIMENTO E INSTALAÇÃO. AF_08/2021</t>
  </si>
  <si>
    <t>REGISTRO DE ESFERA, PVC, ROSCÁVEL, COM VOLANTE, 2" - FORNECIMENTO E INSTALAÇÃO. AF_08/2021</t>
  </si>
  <si>
    <t>REGISTRO DE ESFERA, PVC, ROSCÁVEL, COM BORBOLETA, 1/2" - FORNECIMENTO E INSTALAÇÃO. AF_08/2021</t>
  </si>
  <si>
    <t>REGISTRO DE ESFERA, PVC, ROSCÁVEL, COM BORBOLETA, 3/4" - FORNECIMENTO E INSTALAÇÃO. AF_08/2021</t>
  </si>
  <si>
    <t>REGISTRO DE ESFERA, PVC, ROSCÁVEL, COM CABEÇA QUADRADA, 1/2" - FORNECIMENTO E INSTALAÇÃO. AF_08/2021</t>
  </si>
  <si>
    <t>REGISTRO DE ESFERA, PVC, ROSCÁVEL, COM CABEÇA QUADRADA, 3/4" - FORNECIMENTO E INSTALAÇÃO. AF_08/2021</t>
  </si>
  <si>
    <t>REGISTRO DE PRESSÃO, PVC, ROSCÁVEL, VOLANTE SIMPLES, 1/2" - FORNECIMENTO E INSTALAÇÃO. AF_08/2021</t>
  </si>
  <si>
    <t>REGISTRO DE PRESSÃO, PVC, ROSCÁVEL, VOLANTE SIMPLES, 3/4" - FORNECIMENTO E INSTALAÇÃO. AF_08/2021</t>
  </si>
  <si>
    <t>REGISTRO DE ESFERA, PVC, SOLDÁVEL, COM VOLANTE, DN  20 MM - FORNECIMENTO E INSTALAÇÃO. AF_08/2021</t>
  </si>
  <si>
    <t>REGISTRO DE PRESSÃO, PVC, SOLDÁVEL, VOLANTE SIMPLES, DN  20 MM - FORNECIMENTO E INSTALAÇÃO. AF_08/2021</t>
  </si>
  <si>
    <t>REGISTRO DE PRESSÃO, PVC, SOLDÁVEL, VOLANTE SIMPLES, DN  25 MM - FORNECIMENTO E INSTALAÇÃO. AF_08/2021</t>
  </si>
  <si>
    <t>SUBSTITUIÇÃO DE REGISTRO OU VÁLVULA, ROSCÁVEL, DN  20 MM. AF_08/2021</t>
  </si>
  <si>
    <t>SUBSTITUIÇÃO DE REGISTRO OU VÁLVULA, ROSCÁVEL, DN  25 MM. AF_08/2021</t>
  </si>
  <si>
    <t>SUBSTITUIÇÃO DE REGISTRO OU VÁLVULA, ROSCÁVEL, DN  32 MM. AF_08/2021</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</si>
  <si>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</si>
  <si>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</si>
  <si>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KIT CAVALETE PARA MEDIÇÃO DE ÁGUA - ENTRADA PRINCIPAL, EM AÇO GALVANIZADO DN 25 (1 )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</si>
  <si>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</si>
  <si>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</si>
  <si>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</si>
  <si>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</si>
  <si>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</si>
  <si>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</si>
  <si>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</si>
  <si>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</si>
  <si>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</si>
  <si>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</si>
  <si>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KIT CAVALETE PARA MEDIÇÃO DE ÁGUA - ENTRADA INDIVIDUALIZADA, EM CPVC DN 28 (1"), PARA 1 MEDIDOR - FORNECIMENTO E INSTALAÇÃO (EXCLUSIVE HIDRÔMETRO). AF_11/2016</t>
  </si>
  <si>
    <t>KIT CAVALETE PARA MEDIÇÃO DE ÁGUA - ENTRADA INDIVIDUALIZADA, EM CPVC DN 28 (1"), PARA 2 MEDIDORES - FORNECIMENTO E INSTALAÇÃO (EXCLUSIVE HIDRÔMETRO). AF_11/2016</t>
  </si>
  <si>
    <t>KIT CAVALETE PARA MEDIÇÃO DE ÁGUA - ENTRADA INDIVIDUALIZADA, EM CPVC DN 28 (1"), PARA 3 MEDIDORES - FORNECIMENTO E INSTALAÇÃO (EXCLUSIVE HIDRÔMETRO). AF_11/2016</t>
  </si>
  <si>
    <t>KIT CAVALETE PARA MEDIÇÃO DE ÁGUA - ENTRADA INDIVIDUALIZADA, EM CPVC DN 28 (1"), PARA 4 MEDIDORES - FORNECIMENTO E INSTALAÇÃO (EXCLUSIVE HIDRÔMETRO). AF_11/2016</t>
  </si>
  <si>
    <t>KIT CAVALETE PARA MEDIÇÃO DE ÁGUA - ENTRADA INDIVIDUALIZADA, EM CPVC DN 35 (1 ¼"), PARA 1 MEDIDOR - FORNECIMENTO E INSTALAÇÃO (EXCLUSIVE HIDRÔMETRO). AF_11/2016</t>
  </si>
  <si>
    <t>KIT CAVALETE PARA MEDIÇÃO DE ÁGUA - ENTRADA INDIVIDUALIZADA, EM CPVC DN 35 (1 ¼"), PARA 2 MEDIDORES - FORNECIMENTO E INSTALAÇÃO (EXCLUSIVE HIDRÔMETRO). AF_11/2016</t>
  </si>
  <si>
    <t>KIT CAVALETE PARA MEDIÇÃO DE ÁGUA - ENTRADA INDIVIDUALIZADA, EM CPVC DN 35 (1 ¼"), PARA 3 MEDIDORES - FORNECIMENTO E INSTALAÇÃO (EXCLUSIVE HIDRÔMETRO). AF_11/2016</t>
  </si>
  <si>
    <t>KIT CAVALETE PARA MEDIÇÃO DE ÁGUA - ENTRADA INDIVIDUALIZADA, EM CPVC DN 35 (1 ¼"), PARA 4 MEDIDORES - FORNECIMENTO E INSTALAÇÃO (EXCLUSIVE HIDRÔMETRO). AF_11/2016</t>
  </si>
  <si>
    <t>KIT CAVALETE PARA MEDIÇÃO DE ÁGUA - ENTRADA INDIVIDUALIZADA, EM PPR PN20 DN 25 (¾") PARA 1 MEDIDOR - FORNECIMENTO E INSTALAÇÃO (EXCLUSIVE HIDRÔMETRO). AF_11/2016</t>
  </si>
  <si>
    <t>KIT CAVALETE PARA MEDIÇÃO DE ÁGUA - ENTRADA INDIVIDUALIZADA, EM PPR PN20 DN 25 (¾" ) PARA 2 MEDIDORES - FORNECIMENTO E INSTALAÇÃO (EXCLUSIVE HIDRÔMETRO). AF_11/2016</t>
  </si>
  <si>
    <t>KIT CAVALETE PARA MEDIÇÃO DE ÁGUA - ENTRADA INDIVIDUALIZADA, EM PPR PN20 DN 25 (¾") PARA 3 MEDIDORES - FORNECIMENTO E INSTALAÇÃO (EXCLUSIVE HIDRÔMETRO). AF_11/2016</t>
  </si>
  <si>
    <t>KIT CAVALETE PARA MEDIÇÃO DE ÁGUA - ENTRADA INDIVIDUALIZADA, EM PPR PN20 DN 25 (¾") PARA 4 MEDIDORES - FORNECIMENTO E INSTALAÇÃO (EXCLUSIVE HIDRÔMETRO). AF_11/2016</t>
  </si>
  <si>
    <t>KIT CAVALETE PARA MEDIÇÃO DE ÁGUA - ENTRADA INDIVIDUALIZADA, EM PPR PN20 DN 32 (1") PARA 1 MEDIDOR - FORNECIMENTO E INSTALAÇÃO (EXCLUSIVE HIDRÔMETRO). AF_11/2016</t>
  </si>
  <si>
    <t>KIT CAVALETE PARA MEDIÇÃO DE ÁGUA - ENTRADA INDIVIDUALIZADA, EM PPR PN20 DN 32 (1") PARA 2 MEDIDORES - FORNECIMENTO E INSTALAÇÃO (EXCLUSIVE HIDRÔMETRO). AF_11/2016</t>
  </si>
  <si>
    <t>KIT CAVALETE PARA MEDIÇÃO DE ÁGUA - ENTRADA INDIVIDUALIZADA, EM PPR PN20 DN 32 (1") PARA 3 MEDIDORES - FORNECIMENTO E INSTALAÇÃO (EXCLUSIVE HIDRÔMETRO). AF_11/2016</t>
  </si>
  <si>
    <t>KIT CAVALETE PARA MEDIÇÃO DE ÁGUA - ENTRADA INDIVIDUALIZADA, EM PPR PN20 DN 32 (1") PARA 4 MEDIDORES - FORNECIMENTO E INSTALAÇÃO (EXCLUSIVE HIDRÔMETRO). AF_11/2016</t>
  </si>
  <si>
    <t>KIT CAVALETE PARA MEDIÇÃO DE ÁGUA - ENTRADA INDIVIDUALIZADA, EM PPR PN25 DN 25 (¾") PARA 1 MEDIDOR - FORNECIMENTO E INSTALAÇÃO (EXCLUSIVE HIDRÔMETRO). AF_11/2016</t>
  </si>
  <si>
    <t>KIT CAVALETE PARA MEDIÇÃO DE ÁGUA - ENTRADA INDIVIDUALIZADA, EM PPR PN25 DN 25 (¾") PARA 2 MEDIDORES - FORNECIMENTO E INSTALAÇÃO (EXCLUSIVE HIDRÔMETRO). AF_11/2016</t>
  </si>
  <si>
    <t>KIT CAVALETE PARA MEDIÇÃO DE ÁGUA - ENTRADA INDIVIDUALIZADA, EM PPR PN25 DN 25 (¾") PARA 3 MEDIDORES - FORNECIMENTO E INSTALAÇÃO (EXCLUSIVE HIDRÔMETRO). AF_11/2016</t>
  </si>
  <si>
    <t>KIT CAVALETE PARA MEDIÇÃO DE ÁGUA - ENTRADA INDIVIDUALIZADA, EM PPR PN25 DN 25 (¾") PARA 4 MEDIDORES - FORNECIMENTO E INSTALAÇÃO (EXCLUSIVE HIDRÔMETRO). AF_11/2016</t>
  </si>
  <si>
    <t>KIT CAVALETE PARA MEDIÇÃO DE ÁGUA - ENTRADA INDIVIDUALIZADA, EM PPR PN25 DN 32 (1") PARA 1 MEDIDOR - FORNECIMENTO E INSTALAÇÃO (EXCLUSIVE HIDRÔMETRO). AF_11/2016</t>
  </si>
  <si>
    <t>KIT CAVALETE PARA MEDIÇÃO DE ÁGUA - ENTRADA INDIVIDUALIZADA, EM PPR PN25 DN 32 (1") PARA 2 MEDIDORES - FORNECIMENTO E INSTALAÇÃO (EXCLUSIVE HIDRÔMETRO). AF_11/2016</t>
  </si>
  <si>
    <t>KIT CAVALETE PARA MEDIÇÃO DE ÁGUA - ENTRADA INDIVIDUALIZADA, EM PPR PN25 DN 32 (1") PARA 3 MEDIDORES - FORNECIMENTO E INSTALAÇÃO (EXCLUSIVE HIDRÔMETRO). AF_11/2016</t>
  </si>
  <si>
    <t>KIT CAVALETE PARA MEDIÇÃO DE ÁGUA - ENTRADA INDIVIDUALIZADA, EM PPR PN25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</si>
  <si>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</si>
  <si>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</si>
  <si>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</si>
  <si>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</si>
  <si>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KIT CAVALETE PARA MEDIÇÃO DE ÁGUA - ENTRADA INDIVIDUALIZADA, EM PVC DN 25 (¾), PARA 1 MEDIDOR  FORNECIMENTO E INSTALAÇÃO (EXCLUSIVE HIDRÔMETRO). AF_11/2016</t>
  </si>
  <si>
    <t>FURO MANUAL EM ALVENARIA, PARA INSTALAÇÕES HIDRÁULICAS, DIÂMETROS MENORES OU IGUAIS A 40 MM. AF_09/2023</t>
  </si>
  <si>
    <t>FURO MANUAL EM ALVENARIA, PARA INSTALAÇÕES HIDRÁULICAS, DIÂMETROS MAIORES QUE 40 MM E MENORES OU IGUAIS A 75 MM. AF_09/2023</t>
  </si>
  <si>
    <t>FURO MANUAL EM ALVENARIA, PARA INSTALAÇÕES HIDRÁULICAS, DIÂMETROS MAIORES QUE 75 MM E MENORES OU IGUAIS A 100 MM. AF_09/2023</t>
  </si>
  <si>
    <t>FURO MECANIZADO EM CONCRETO, COM MARTELO DEMOLIDOR, PARA INSTALAÇÕES HIDRÁULICAS, DIÂMETROS MENORES OU IGUAIS A 40 MM. AF_09/2023</t>
  </si>
  <si>
    <t>FURO MECANIZADO EM CONCRETO, COM MARTELO DEMOLIDOR, PARA INSTALAÇÕES HIDRÁULICAS, DIÂMETROS MAIORES QUE 40 MM E MENORES OU IGUAIS A 75 MM. AF_09/2023</t>
  </si>
  <si>
    <t>FURO MECANIZADO EM CONCRETO, COM MARTELO DEMOLIDOR, PARA INSTALAÇÕES HIDRÁULICAS, DIÂMETROS MAIORES QUE 75 MM E MENORES OU IGUAIS A 150 MM. AF_09/2023</t>
  </si>
  <si>
    <t>RASGO LINEAR MANUAL EM ALVENARIA, PARA RAMAIS/ DISTRIBUIÇÃO DE INSTALAÇÕES HIDRÁULICAS, DIÂMETROS MENORES OU IGUAIS A 40 MM. AF_09/2023</t>
  </si>
  <si>
    <t>RASGO LINEAR MECANIZADO EM CONTRAPISO, PARA RAMAIS/ DISTRIBUIÇÃO DE INSTALAÇÕES HIDRÁULICAS, DIÂMETROS MENORES OU IGUAIS A 40 MM. AF_09/2023_PS</t>
  </si>
  <si>
    <t>RASGO LINEAR MECANIZADO EM CONTRAPISO, PARA RAMAIS/ DISTRIBUIÇÃO DE INSTALAÇÕES HIDRÁULICAS, DIÂMETROS MAIORES QUE 40 MM E MENORES OU IGUAIS A 75 MM. AF_09/2023_PS</t>
  </si>
  <si>
    <t>RASGO LINEAR MECANIZADO EM CONTRAPISO, PARA RAMAIS/ DISTRIBUIÇÃO DE INSTALAÇÕES HIDRÁULICAS, DIÂMETROS MAIORES QUE 75 MM E MENORES OU IGUAIS A 100 MM. AF_09/2023_PS</t>
  </si>
  <si>
    <t>RASGO LINEAR MANUAL EM ALVENARIA, PARA ELETRODUTOS, DIÂMETROS MENORES OU IGUAIS A 40 MM. AF_09/2023</t>
  </si>
  <si>
    <t>PASSANTE TIPO PEÇA EM POLIESTIRENO (ISOPOR), FIXADO EM LAJE, PARA ABERTURA PARA PASSAGEM DE 1 TUBO DE ATÉ 50 MM DE DIÂMETRO. AF_09/2023</t>
  </si>
  <si>
    <t>PASSANTE TIPO PEÇA EM POLIESTIRENO (ISOPOR), FIXADO EM LAJE, PARA PASSAGEM DE NO MÁXIMO 5 TUBOS DE 50 MM DE DIÂMETRO. AF_09/2023</t>
  </si>
  <si>
    <t>PASSANTE TIPO TUBO COM DIÂMETRO DE 40 MM, FIXADO EM LAJE, PARA PASSAGEM DE TUBULAÇÕES COM NO MÁXIMO 32 MM DE DIÂMETRO. AF_09/2023</t>
  </si>
  <si>
    <t>PASSANTE TIPO TUBO COM DIÂMETRO DE 75 MM, FIXADO EM LAJE, PARA PASSAGEM DE TUBULAÇÕES COM NO MÁXIMO 50 MM DE DIÂMETRO. AF_09/2023</t>
  </si>
  <si>
    <t>PASSANTE TIPO TUBO COM DIÂMETRO DE 100 MM, FIXADO EM LAJE, PARA PASSAGEM DE TUBULAÇÕES COM NO MÁXIMO 75 MM DE DIÂMETRO. AF_09/2023</t>
  </si>
  <si>
    <t>QUEBRA EM ALVENARIA PARA INSTALAÇÃO DE CAIXA DE TOMADA (4X4 OU 4X2). AF_09/2023</t>
  </si>
  <si>
    <t>QUEBRA EM ALVENARIA PARA INSTALAÇÃO DE QUADRO DISTRIBUIÇÃO PEQUENO (19X25 CM). AF_09/2023</t>
  </si>
  <si>
    <t>QUEBRA EM ALVENARIA PARA INSTALAÇÃO DE QUADRO DISTRIBUIÇÃO GRANDE (76X40 CM). AF_09/2023</t>
  </si>
  <si>
    <t>QUEBRA EM ALVENARIA PARA INSTALAÇÃO DE ABRIGO PARA MANGUEIRAS (90X60 CM). AF_09/2023</t>
  </si>
  <si>
    <t>SUPORTE PARA 2 TUBOS HORIZONTAIS, ESPAÇADO A CADA 56 CM, EM PERFILADO COM COMPRIMENTO DE 25 CM FIXADO EM LAJE, POR METRO DE TUBULAÇÃO FIXADA. AF_09/2023</t>
  </si>
  <si>
    <t>SUPORTE PARA 4 TUBOS HORIZONTAIS, ESPAÇADO A CADA 56 CM, EM PERFILADO COM COMPRIMENTO DE 42 CM FIXADO EM LAJE, POR METRO DE TUBULAÇÃO FIXADA. AF_09/2023</t>
  </si>
  <si>
    <t>SUPORTE PARA 2 TUBOS VERTICAIS, ESPAÇADO A CADA 150 CM, EM PERFILADO COM COMPRIMENTO DE 25 CM FIXADO EM PAREDE, POR METRO DE TUBULAÇÃO FIXADA. AF_09/2023</t>
  </si>
  <si>
    <t>SUPORTE PARA 4 TUBOS VERTICAIS, ESPAÇADO A CADA 150 CM, EM PERFILADO COM COMPRIMENTO DE 42 CM FIXADO EM PAREDE, POR METRO DE TUBULAÇÃO FIXADA. AF_09/2023</t>
  </si>
  <si>
    <t>CHUMBAMENTO LINEAR EM ALVENARIA PARA RAMAIS/DISTRIBUIÇÃO DE INSTALAÇÕES HIDRÁULICAS COM DIÂMETROS MENORES OU IGUAIS A 40 MM. AF_09/2023</t>
  </si>
  <si>
    <t>CHUMBAMENTO LINEAR EM ALVENARIA PARA RAMAIS/DISTRIBUIÇÃO DE INSTALAÇÕES HIDRÁULICAS COM DIÂMETROS MAIORES QUE 40 MM E MENORES OU IGUAIS A 75 MM. AF_09/2023</t>
  </si>
  <si>
    <t>CHUMBAMENTO LINEAR EM CONTRAPISO PARA RAMAIS/DISTRIBUIÇÃO DE INSTALAÇÕES HIDRÁULICAS COM DIÂMETROS MENORES OU IGUAIS A 40 MM. AF_09/2023</t>
  </si>
  <si>
    <t>CHUMBAMENTO LINEAR EM CONTRAPISO PARA RAMAIS/DISTRIBUIÇÃO DE INSTALAÇÕES HIDRÁULICAS COM DIÂMETROS MAIORES QUE 40 MM E MENORES OU IGUAIS A 75 MM. AF_09/2023</t>
  </si>
  <si>
    <t>CHUMBAMENTO LINEAR EM CONTRAPISO PARA RAMAIS/DISTRIBUIÇÃO DE INSTALAÇÕES HIDRÁULICAS COM DIÂMETROS MAIORES QUE 75 MM E MENORES OU IGUAIS A 100 MM. AF_09/2023</t>
  </si>
  <si>
    <t>FIXAÇÃO DE TUBOS HORIZONTAIS DE PEX OU MULTICAMADAS, DIÂMETROS IGUAIS OU INFERIORES A 40 MM, COM ABRAÇADEIRA PLÁSTICA FIXADA EM LAJE. AF_09/2023_PE</t>
  </si>
  <si>
    <t>FIXAÇÃO DE TUBOS HORIZONTAIS DE PPR DIÂMETROS MENORES OU IGUAIS A 40 MM COM ABRAÇADEIRA METÁLICA RÍGIDA TIPO U PERFIL 1 1/4, FIXADA EM PERFILADO EM LAJE. AF_09/2023_PS</t>
  </si>
  <si>
    <t>FIXAÇÃO DE TUBOS HORIZONTAIS DE PVC ÁGUA, PVC ESGOTO, PVC ÁGUA PLUVIAL, CPVC, PPR, COBRE OU AÇO, DIÂMETROS MENORES OU IGUAIS A 40 MM, COM ABRAÇADEIRA METÁLICA RÍGIDA TIPO U PERFIL 1 1/4, FIXADA EM PERFILADO EM LAJE. AF_09/2023_PS</t>
  </si>
  <si>
    <t>FIXAÇÃO DE TUBOS HORIZONTAIS DE PVC ÁGUA, PVC ESGOTO, PVC ÁGUA PLUVIAL, CPVC, PPR, COBRE OU AÇO, DIÂMETROS MAIORES QUE 40 MM E MENORES OU IGUAIS A 75 MM, COM ABRAÇADEIRA METÁLICA RÍGIDA TIPO U PERFIL 2 1/2, FIXADA EM PERFILADO EM LAJE. AF_09/2023_PS</t>
  </si>
  <si>
    <t>FIXAÇÃO DE TUBOS HORIZONTAIS DE PVC ÁGUA, PVC ESGOTO, PVC ÁGUA PLUVIAL, CPVC, PPR, COBRE OU AÇO, DIÂMETROS MAIORES QUE 75 MM E MENORES OU IGUAIS A 100 MM, COM ABRAÇADEIRA METÁLICA RÍGIDA TIPO U PERFIL 4, FIXADA EM PERFILADO EM LAJE. AF_09/2023_PS</t>
  </si>
  <si>
    <t>FIXAÇÃO DE TUBOS VERTICAIS DE PVC ÁGUA, PVC ESGOTO, PVC ÁGUA PLUVIAL, CPVC, PPR, COBRE OU AÇO, DIÂMETROS MENORES OU IGUAIS A 40 MM, COM ABRAÇADEIRA METÁLICA RÍGIDA TIPO U PERFIL 1 1/4, FIXADA EM PERFILADO EM PAREDE. AF_09/2023_PS</t>
  </si>
  <si>
    <t>FIXAÇÃO DE TUBOS VERTICAIS DE PVC ÁGUA, PVC ESGOTO, PVC ÁGUA PLUVIAL, CPVC, PPR, COBRE OU AÇO, DIÂMETROS MAIORES QUE 40 MM E MENORES OU IGUAIS A 75 MM, COM ABRAÇADEIRA METÁLICA RÍGIDA TIPO U PERFIL 2 1/2, FIXADA EM PERFILADO EM PAREDE. AF_09/2023_PS</t>
  </si>
  <si>
    <t>FIXAÇÃO DE TUBOS VERTICAIS DE PVC ÁGUA, PVC ESGOTO, PVC ÁGUA PLUVIAL, CPVC, PPR, COBRE OU AÇO, DIÂMETROS MAIORES QUE 75 MM E MENORES OU IGUAIS A 100 MM, COM ABRAÇADEIRA METÁLICA RÍGIDA TIPO U PERFIL 4, FIXADA EM PERFILADO EM PAREDE. AF_09/2023_PS</t>
  </si>
  <si>
    <t>FIXAÇÃO DE TUBOS HORIZONTAIS DE PPR DIÂMETROS MENORES OU IGUAIS A 40 MM, COM ABRAÇADEIRA METÁLICA RÍGIDA TIPO  D  COM PARAFUSO DE FIXAÇÃO 1 1/4, FIXADA DIRETAMENTE NA LAJE OU PAREDE. AF_09/2023</t>
  </si>
  <si>
    <t>FIXAÇÃO DE TUBOS HORIZONTAIS DE PVC ÁGUA/PVC ESGOTO/PVC PLUVIAL/CPVC/PPR/COBRE OU AÇO, DIÂMETROS MENORES OU IGUAIS A 40 MM, COM ABRAÇADEIRA METÁLICA RÍGIDA TIPO  D  COM PARAFUSO DE FIXAÇÃO 1 1/4", FIXADA DIRETAMENTE NA LAJE OU PAREDE. AF_09/2023</t>
  </si>
  <si>
    <t>FIXAÇÃO DE TUBOS HORIZONTAIS DE PVC ÁGUA/PVC ESGOTO/PVC PLUVIAL/CPVC/PPR/COBRE OU AÇO, DIÂMETROS MAIORES QUE 40 MM E MENORES OU IGUAIS A 75 MM, COM ABRAÇADEIRA TIPO  D  COM PARAFUSO DE FIXAÇÃO 2 1/2", FIXADA DIRETAMENTE NA LAJE OU PAREDE. AF_09/2023</t>
  </si>
  <si>
    <t>FIXAÇÃO DE TUBOS HORIZONTAIS DE  PVC ÁGUA/PVC ESGOTO/PVC PLUVIAL/CPVC/PPR/COBRE OU AÇO, DIÂMETROS MAIORES QUE 75 MM E MENORES OU IGUAIS A 100 MM, COM ABRAÇADEIRA TIPO  D  COM PARAFUSO DE FIXAÇÃO 4", FIXADA DIRETAMENTE NA LAJE OU PAREDE. AF_09/2023</t>
  </si>
  <si>
    <t>FIXAÇÃO DE TUBOS HORIZONTAIS DE PPR, DIÂMETROS MENORES OU IGUAIS A 40 MM, COM ABRAÇADEIRA METÁLICA FLEXÍVEL 18 MM, FIXADA DIRETAMENTE NA LAJE. AF_09/2023</t>
  </si>
  <si>
    <t>FIXAÇÃO DE TUBOS HORIZONTAIS DE PVC ÁGUA, PVC ESGOTO, PVC ÁGUA PLUVIAL, CPVC, PPR, COBRE OU AÇO, DIÂMETROS MENORES OU IGUAIS A 40 MM, COM ABRAÇADEIRA METÁLICA FLEXÍVEL 18 MM, FIXADA DIRETAMENTE NA LAJE. AF_09/2023</t>
  </si>
  <si>
    <t>FIXAÇÃO DE TUBOS HORIZONTAIS DE PVC ÁGUA, PVC ESGOTO, PVC ÁGUA PLUVIAL, CPVC, PPR, COBRE OU AÇO, DIÂMETROS MAIORES QUE 40 MM E MENORES OU IGUAIS A 75 MM, COM ABRAÇADEIRA METÁLICA FLEXÍVEL 18 MM, FIXADA DIRETAMENTE NA LAJE. AF_09/2023</t>
  </si>
  <si>
    <t>FIXAÇÃO DE TUBOS HORIZONTAIS DE PVC ÁGUA, PVC ESGOTO, PVC ÁGUA PLUVIAL, CPVC, PPR, COBRE OU AÇO, DIÂMETROS MAIORES QUE 75 MM E MENORES OU IGUAIS A 100 MM, COM ABRAÇADEIRA METÁLICA FLEXÍVEL 18 MM, FIXADA DIRETAMENTE NA LAJE. AF_09/2023</t>
  </si>
  <si>
    <t>CHUMBAMENTO PONTUAL DE ABERTURA EM LAJE COM PASSAGEM DE 1 TUBO COM DIÂMETRO DE  50 MM. AF_09/2023</t>
  </si>
  <si>
    <t>CHUMBAMENTO PONTUAL DE ABERTURA EM LAJE COM PASSAGEM DE 5 TUBOS COM  DIÂMETROS DE  50 MM. AF_09/2023</t>
  </si>
  <si>
    <t>CHUMBAMENTO PONTUAL EM PASSAGEM DE TUBO COM DIÂMETRO MENOR OU IGUAL A 40 MM. AF_09/2023</t>
  </si>
  <si>
    <t>CHUMBAMENTO PONTUAL EM PASSAGEM DE TUBO COM DIÂMETROS ENTRE 40 MM E 75 MM. AF_09/2023</t>
  </si>
  <si>
    <t>CHUMBAMENTO PONTUAL EM PASSAGEM DE TUBO COM DIÂMETRO MAIOR QUE 75 MM E MENORES OU IGUAIS A 150 MM. AF_09/2023</t>
  </si>
  <si>
    <t>RASGO LINEAR MANUAL EM ALVENARIA, PARA RAMAIS/ DISTRIBUIÇÃO DE INSTALAÇÕES HIDRÁULICAS, DIÂMETROS MAIORES QUE 40 MM E MENORES OU IGUAIS A 75 MM. AF_09/2023</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</si>
  <si>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</si>
  <si>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</si>
  <si>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</si>
  <si>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</si>
  <si>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FIXAÇÃO DE DUTOS FLEXÍVEIS CIRCULARES,  DIÂMETRO 109 MM OU 4", COM ABRAÇADEIRA METÁLICA FLEXÍVEL FIXADA DIRETAMENTE NA LAJE, SOMENTE MÃO DE OBRA. AF_09/2023</t>
  </si>
  <si>
    <t>SUPORTE PARA DUTO EM CHAPA GALVANIZADA BITOLA 26, EM PERFILADO COM COMPRIMENTO DE 35 CM FIXADO EM LAJE, POR METRO DE DUTO FIXADO. AF_09/2023</t>
  </si>
  <si>
    <t>SUPORTE PARA DUTO EM CHAPA GALVANIZADA BITOLA 24, EM PERFILADO COM COMPRIMENTO DE 55 CM FIXADO EM LAJE, POR METRO DE DUTO FIXADO. AF_09/2023</t>
  </si>
  <si>
    <t>SUPORTE PARA ELETROCALHA LISA OU PERFURADA EM AÇO GALVANIZADO, LARGURA 400 MM, EM PERFILADO COM COMPRIMENTO DE 45 CM FIXADO EM LAJE, POR METRO DE ELETROCALHA FIXADA. AF_09/2023</t>
  </si>
  <si>
    <t>SUPORTE PARA ELETROCALHA LISA OU PERFURADA EM AÇO GALVANIZADO, LARGURA 800 MM, EM PERFILADO COM COMPRIMENTO DE 85 CM FIXADO EM LAJE, POR METRO DE ELETROCALHA FIXADA. AF_09/2023</t>
  </si>
  <si>
    <t>TIL (TUBO DE INSPEÇÃO E LIMPEZA) RADIAL PARA ESGOTO, EM PVC, DN 300X200 MM. AF_12/2020</t>
  </si>
  <si>
    <t>CAIXA ENTERRADA RETENTORA DE AREIA RETANGULAR, EM ALVENARIA COM BLOCOS DE CONCRETO, DIMENSÕES INTERNAS: 1,00 X 1,00 X 1,20 M, EXCLUINDO TAMPÃO. AF_12/2020</t>
  </si>
  <si>
    <t>CAIXA ENTERRADA SEPARADORA DE ÓLEO RETANGULAR, EM ALVENARIA COM BLOCOS DE CONCRETO, DIMENSÕES INTERNAS: 0,6 X 0,6 X 1,00 M, EXCLUINDO TAMPÃO. AF_12/2020</t>
  </si>
  <si>
    <t>CAIXA ENTERRADA SEPARADORA DE ÓLEO RETANGULAR, EM ALVENARIA COM BLOCOS DE CONCRETO, DIMENSÕES INTERNAS: 0,8 X 0,8 X 1,00 M, EXCLUINDO TAMPÃO. AF_12/2020</t>
  </si>
  <si>
    <t>CAIXA ENTERRADA SEPARADORA DE ÓLEO RETANGULAR, EM ALVENARIA COM BLOCOS DE CONCRETO, DIMENSÕES INTERNAS: 1,00 X 1,00 X 1,00 M, EXCLUINDO TAMPÃO. AF_12/2020</t>
  </si>
  <si>
    <t>BOMBA CENTRÍFUGA, MONOFÁSICA, 0,5 CV OU 0,49 HP, HM 6 A 20 M, Q 1,2 A 8,3 M3/H - FORNECIMENTO E INSTALAÇÃO. AF_12/2020</t>
  </si>
  <si>
    <t>BOMBA CENTRÍFUGA, MONOFÁSICA, 0,5 CV OU 0,49 HP, HM 6 A 20 M, Q 1,2 A 8,3 M3/H (NÃO INCLUI O FORNECIMENTO DA BOMBA). AF_12/2020</t>
  </si>
  <si>
    <t>BOMBA CENTRÍFUGA, TRIFÁSICA, 1 CV OU 0,99 HP, HM 14 A 40 M, Q 0,6 A 8,4 M3/H - FORNECIMENTO E INSTALAÇÃO. AF_12/2020</t>
  </si>
  <si>
    <t>BOMBA CENTRÍFUGA, TRIFÁSICA, 1 CV OU 0,99 HP, HM 14 A 40 M, Q 0,6 A 8,4 M3/H (NÃO INCLUI O FORNECIMENTO DA BOMBA). AF_12/2020</t>
  </si>
  <si>
    <t>BOMBA CENTRÍFUGA, TRIFÁSICA, 1,5 CV OU 1,48 HP, HM 10 A 70 M, Q 1,8 A 5,3 M3/H - FORNECIMENTO E INSTALAÇÃO. AF_12/2020</t>
  </si>
  <si>
    <t>BOMBA CENTRÍFUGA, TRIFÁSICA, 1,5 CV OU 1,48 HP, HM 10 A 24 M, Q 6,1 A 21,9 M3/H - FORNECIMENTO E INSTALAÇÃO. AF_12/2020</t>
  </si>
  <si>
    <t>BOMBA CENTRÍFUGA, TRIFÁSICA, 1,5 CV OU 1,48 HP (NÃO INCLUI O FORNECIMENTO DA BOMBA). AF_12/2020</t>
  </si>
  <si>
    <t>BOMBA CENTRÍFUGA, TRIFÁSICA, 3 CV OU 2,96 HP, HM 34 A 40 M, Q 8,6 A 14,8 M3/H - FORNECIMENTO E INSTALAÇÃO. AF_12/2020</t>
  </si>
  <si>
    <t>BOMBA CENTRÍFUGA, TRIFÁSICA, 3 CV OU 2,96 HP, HM 34 A 40 M, Q 8,6 A 14,8 M3/H (NÃO INCLUI O FORNECIMENTO DA BOMBA). AF_12/2020</t>
  </si>
  <si>
    <t>MOTO BOMBA HORIZONTAL ATÉ 10 CV, HM 75 A 80 M, Q 25,4 A 48 (NÃO INCLUI O FORNECIMENTO DA BOMBA). AF_12/2020</t>
  </si>
  <si>
    <t>BOMBA CENTRÍFUGA, TRIFÁSICA, 10 CV OU 9,86 HP, HM 85 A 140 M, Q 4,2 A 14,9 M3/H - FORNECIMENTO E INSTALAÇÃO. AF_12/2020</t>
  </si>
  <si>
    <t>BOMBA CENTRÍFUGA, TRIFÁSICA, 10 CV OU 9,86 HP, HM 85 A 140 M, Q 4,2 A 14,9 M3/H (NÃO INCLUI O FORNECIMENTO DA BOMBA). AF_12/2020</t>
  </si>
  <si>
    <t>INSTALAÇÃO DE QUADRO ELÉTRICO PARA BOMBAS TRIFÁSICAS ATÉ 25 CV (NÃO INCLUI O FORNECIMENTO DO QUADRO). AF_12/2020</t>
  </si>
  <si>
    <t>CHAVE DE BOIA AUTOMÁTICA SUPERIOR/INFERIOR 15A/250V - FORNECIMENTO E INSTALAÇÃO. AF_12/2020</t>
  </si>
  <si>
    <t>MOTO BOMBA HORIZONTAL DE 12,5 A 25 CV, HM 140 M (NÃO INCLUI O FORNECIMENTO DA BOMBA). AF_12/2020</t>
  </si>
  <si>
    <t>AQUECEDOR SOLAR COMPACTO, KIT PARA 1 COLETOR SOLAR EM VIDRO TEMPERADO E SERPENTINA EM TUBO DE COBRE COM SUPORTE, RESERVATÓRIO, FIXAÇÕES E TUBOS - FORNECIMENTO E INSTALAÇÃO. AF_12/2021</t>
  </si>
  <si>
    <t>BLOCO CONCRETADO NO LOCAL, 20X20X15CM, PARA BASE DE FIXAÇÃO DA ESTRUTURA SOLAR PARA LAJE DE CONCRETO - FORNECIMENTO E INSTALAÇÃO. AF_12/2021</t>
  </si>
  <si>
    <t>RESERVATÓRIO TÉRMICO/BOILER SOLAR EM AÇO INOX 400 L COM 2 PLACAS COLETORAS EM VIDRO TEMPERADO COM SERPENTINA EM TUBO DE COBRE 2 X 1 M - FORNECIMENTO E INSTALAÇÃO. AF_12/2021</t>
  </si>
  <si>
    <t>RESERVATÓRIO TÉRMICO/BOILER SOLAR EM AÇO INOX 600 L COM 3 PLACAS COLETORAS EM VIDRO TEMPERADO COM SERPENTINA EM TUBO DE COBRE 2 X 1 M - FORNECIMENTO E INSTALAÇÃO. AF_12/2021</t>
  </si>
  <si>
    <t>RESERVATÓRIO TÉRMICO/BOILER SOLAR EM AÇO INOX 800 L COM 4 PLACAS COLETORAS EM VIDRO TEMPERADO COM SERPENTINA EM TUBO DE COBRE 2 X 1 M - FORNECIMENTO E INSTALAÇÃO. AF_12/2021</t>
  </si>
  <si>
    <t>RESERVATÓRIO TÉRMICO/BOILER SOLAR EM AÇO INOX 1000 L COM 5 PLACAS COLETORAS EM VIDRO TEMPERADO COM SERPENTINA EM TUBO DE COBRE 2 X 1 M - FORNECIMENTO E INSTALAÇÃO. AF_12/2021</t>
  </si>
  <si>
    <t>CONJUNTO DE PONTOS HIDRÁULICOS DE ÁGUA FRIA PARA BANHEIRO (RAMAL/SUB-RAMAL E DISTRIBUIÇÃO) EM PVC, COM TUBOS, CONEXÕES, REGISTROS, CORTES E FIXAÇÕES EM PRÉDIO COM TUBULAÇÕES EMBUTIDAS COM RASGO. AF_05/2023</t>
  </si>
  <si>
    <t>CONJUNTO DE PONTOS HIDRÁULICOS DE ÁGUA FRIA PARA COZINHA (RAMAL/SUB-RAMAL E DISTRIBUIÇÃO) EM PVC, COM TUBOS, CONEXÕES, REGISTROS, CORTES E FIXAÇÕES EM PRÉDIO COM TUBULAÇÕES EMBUTIDAS COM RASGO. AF_05/2023</t>
  </si>
  <si>
    <t>CONJUNTO DE PONTOS HIDRÁULICOS DE ÁGUA FRIA PARA ÁREA DE SERVIÇO (RAMAL/SUB-RAMAL E DISTRIBUIÇÃO) EM PVC, COM TUBOS, CONEXÕES, REGISTROS, CORTES E FIXAÇÕES EM PRÉDIO COM TUBULAÇÕES EMBUTIDAS COM RASGO. AF_05/2023</t>
  </si>
  <si>
    <t>CONJUNTO DE PONTOS HIDRÁULICOS DE ÁGUA FRIA PARA BANHEIRO (RAMAL/SUB-RAMAL E DISTRIBUIÇÃO) EM PVC, COM TUBOS, CONEXÕES, REGISTROS, CORTES E FIXAÇÕES EM PRÉDIO (PRUMADA INDIVIDUAL), COM TUBULAÇÕES APARENTES OU EMBUTIDAS SEM RASGO. AF_05/2023</t>
  </si>
  <si>
    <t>CONJUNTO DE PONTOS HIDRÁULICOS DE ÁGUA FRIA PARA COZINHA OU SERVIÇO (RAMAL/SUB-RAMAL E DISTRIBUIÇÃO) EM PVC, COM TUBOS, CONEXÕES, REGISTROS, CORTES E FIXAÇÕES EM PRÉDIO (PRUMADA INDIVIDUAL), COM TUBULAÇÕES APARENTES OU EMBUTIDAS SEM RASGO. AF_05/2023</t>
  </si>
  <si>
    <t>CONJUNTO DE PONTOS HIDRÁULICOS DE ÁGUA FRIA PARA BANHEIRO (RAMAL/SUB-RAMAL E DISTRIBUIÇÃO) EM PVC, COM TUBOS, CONEXÕES, REGISTROS, CORTES E FIXAÇÕES EM PRÉDIO (PRUMADA COLETIVA), COM TUBULAÇÕES APARENTES OU EMBUTIDAS SEM RASGO. AF_05/2023</t>
  </si>
  <si>
    <t>CONJUNTO DE PONTOS HIDRÁULICOS DE ÁGUA FRIA PARA COZINHA OU SERVIÇO (RAMAL/SUB-RAMAL E DISTRIBUIÇÃO) EM PVC, COM  TUBOS, CONEXÕES, REGISTROS, CORTES E FIXAÇÕES EM PRÉDIO (PRUMADA COLETIVA) SEM RASGO . AF_05/2023</t>
  </si>
  <si>
    <t>COMPOSIÇÃO PARAMÉTRICA DE INSTALAÇÃO DE TUBOS DE PVC SOLDÁVEL PARA ÁGUA FRIA (PRUMADA INDIVIDUAL), POR APARTAMENTO, COM  CONEXÕES, CORTES E FIXAÇÕES, PARA PRÉDIO COM ATÉ 4 PAVIMENTOS. AF_05/2023</t>
  </si>
  <si>
    <t>COMPOSIÇÃO PARAMÉTRICA DE INSTALAÇÃO DE TUBOS DE PVC SOLDÁVEL PARA ÁGUA FRIA, POR PAVIMENTO (PRUMADA COLETIVA), COM  CONEXÕES, CORTES E FIXAÇÕES, PARA PRÉDIO COM ATÉ 4 PAVIMENTOS, COM 4 APARTAMENTOS ALIMENTADOS POR PRUMADA E PAVIMENTO. AF_05/2023</t>
  </si>
  <si>
    <t>UNXPAV</t>
  </si>
  <si>
    <t>COMPOSIÇÃO PARAMÉTRICA DE INSTALAÇÃO DE TUBOS DE PVC SOLDÁVEL PARA ÁGUA FRIA, POR PAVIMENTO (PRUMADA COLETIVA), COM  CONEXÕES, CORTES E FIXAÇÕES, PARA PRÉDIO ENTRE 5 E 8 PAVIMENTOS, COM 4 APARTAMENTOS ALIMENTADOS POR PRUMADA E PAVIMENTO. AF_05/2023</t>
  </si>
  <si>
    <t>COMPOSIÇÃO PARAMÉTRICA DE INSTALAÇÃO DE TUBOS DE PVC SOLDÁVEL PARA ÁGUA FRIA, POR PAVIMENTO (PRUMADA COLETIVA), COM  CONEXÕES, CORTES E FIXAÇÕES, PARA PRÉDIO ENTRE 9 E 12 PAVIMENTOS, COM 4 APARTAMENTOS ALIMENTADOS POR PRUMADA E PAVIMENTO. AF_05/2023</t>
  </si>
  <si>
    <t>CONJUNTO DE PONTOS HIDRÁULICOS DE ÁGUA QUENTE PARA BANHEIRO (RAMAL/SUB-RAMAL E DISTRIBUIÇÃO) EM CPVC, COM  TUBOS, CONEXÕES, REGISTROS, CORTES E FIXAÇÕES EM PRÉDIO COM TUBULAÇÕES EMBUTIDAS EM RASGO. AF_05/2023</t>
  </si>
  <si>
    <t>CONJUNTO DE PONTOS HIDRÁULICOS DE ÁGUA QUENTE PARA COZINHA (RAMAL/SUB-RAMAL E DISTRIBUIÇÃO) EM CPVC, COM  TUBOS, CONEXÕES, REGISTROS, CORTES E FIXAÇÕES EM PRÉDIO COM TUBULAÇÕES EMBUTIDAS EM RASGO. AF_05/2023</t>
  </si>
  <si>
    <t>CONJUNTO DE PONTOS HIDRÁULICOS DE ÁGUA QUENTE PARA BANHEIRO(RAMAL/SUB-RAMAL E DISTRIBUIÇÃO) EM CPVC, COM  TUBOS, CONEXÕES, REGISTROS, CORTES E FIXAÇÕES EM PRÉDIO COM TUBULAÇÕES APARENTES OU EMBUTIDAS SEM RASGO. AF_05/2023</t>
  </si>
  <si>
    <t>COMPOSIÇÃO PARAMÉTRICA DE INSTALAÇÃO DE TUBOS DE PVC, SÉRIE R, PARA COLETA DE ÁGUA PLUVIAL EM VARANDA, INSTALADO EM RAMAL DE ENCAMINHAMENTO E CONDUTOR VERTICAL, COM  CONEXÕES, RALOS, CORTES E FIXAÇÕES, PARA PRÉDIO. AF_05/2023</t>
  </si>
  <si>
    <t>COMPOSIÇÃO PARAMÉTRICA DE INSTALAÇÃO DE TUBOS DE PVC, SÉRIE R, PARA COLETA DE ÁGUA PLUVIAL EM COBERTURA, INSTALADOS EM CONDUTORES VERTICAIS, POR PAVIMENTO, COM  CONEXÕES, CORTES E FIXAÇÕES, PARA PRÉDIO DE MÚLTIPLOS PAVIMENTOS. AF_05/2023</t>
  </si>
  <si>
    <t>M2XPAV</t>
  </si>
  <si>
    <t>CONJUNTO DE PONTOS DE COLETA DE ESGOTO PARA BANHEIRO (RAMAL DE ESGOTO SANITÁRIO), EM PVC SÉRIE NORMAL, COM  TUBOS, CONEXÕES, RALOS, CAIXAS SIFONADAS, CORTES E FIXAÇÕES EM PRÉDIO COM PRUMADA DE DESCIDA DE ESGOTO DENTRO DO BANHEIRO. AF_05/2023</t>
  </si>
  <si>
    <t>CONJUNTO DE PONTOS DE COLETA DE ESGOTO PARA BANHEIRO (RAMAL DE ESGOTO SANITÁRIO), EM PVC SÉRIE NORMAL, COM  TUBOS, CONEXÕES, RALOS, CAIXAS SIFONADAS, CORTES E FIXAÇÕES EM PRÉDIO COM PRUMADA DE DESCIDA DE ESGOTO FORA DO BANHEIRO. AF_05/2023</t>
  </si>
  <si>
    <t>CONJUNTO DE PONTOS DE COLETA DE ESGOTO PARA COZINHA (RAMAL DE ESGOTO SANITÁRIO), EM PVC SÉRIE NORMAL, COM  TUBOS, CONEXÕES, CORTES E FIXAÇÕES EM PRÉDIO. AF_05/2023</t>
  </si>
  <si>
    <t>CONJUNTO DE PONTOS DE COLETA DE ESGOTO PARA ÁREA DE SERVIÇO (RAMAL DE ESGOTO SANITÁRIO), EM PVC SÉRIE NORMAL, COM  TUBOS, CONEXÕES, RALOS, CAIXAS SIFONADAS, CORTES E FIXAÇÕES EM PRÉDIO. AF_05/2023</t>
  </si>
  <si>
    <t>COMPOSIÇÃO PARAMÉTRICA DE INSTALAÇÃO DE TUBOS DE PVC SÉRIE NORMAL (PRUMADA DE ESGOTO SANITÁRIO), DN 100MM, POR AMBIENTE HIDRÁULICO, COM  CONEXÕES, CORTES E FIXAÇÕES PARA PRÉDIO. AF_05/2023</t>
  </si>
  <si>
    <t>COMPOSIÇÃO PARAMÉTRICA DE INSTALAÇÃO DE TUBOS DE PVC SÉRIE NORMAL (PRUMADA DE ESGOTO SANITÁRIO), DN 75MM, POR AMBIENTE HIDRÁULICO, COM  CONEXÕES, CORTES E FIXAÇÕES PARA PRÉDIO. AF_05/2023</t>
  </si>
  <si>
    <t>COMPOSIÇÃO PARAMÉTRICA DE INSTALAÇÃO DE TUBOS DE PVC SÉRIE NORMAL (PRUMADA DE VENTILAÇÃO), DN 100MM, POR APARTAMENTO (2 BANHEIROS) E DESCIDA DE ESGOTO NO BANHEIRO, COM  CONEXÕES, CORTES E FIXAÇÕES PARA PRÉDIO COM MAIS DO QUE 4 PAVIMENTOS. AF_05/2023</t>
  </si>
  <si>
    <t>COMPOSIÇÃO PARAMÉTRICA DE INSTALAÇÃO DE TUBOS DE PVC SÉRIE NORMAL (PRUMADA DE VENTILAÇÃO), DN 75MM, POR APARTAMENTO (1 BANHEIRO) E DESCIDA DE ESGOTO FORA DO BANHEIRO, COM  CONEXÕES, CORTES E FIXAÇÕES PARA PRÉDIO COM ATÉ 4 PAVIMENTOS. AF_05/2023</t>
  </si>
  <si>
    <t>FURO MECANIZADO EM ALVENARIA, PARA INSTALAÇÕES HIDRÁULICAS, DIÂMETROS MENORES OU IGUAIS A 40 MM. AF_09/2023</t>
  </si>
  <si>
    <t>FURO MECANIZADO EM ALVENARIA, PARA INSTALAÇÕES HIDRÁULICAS, DIÂMETROS MAIORES QUE 40 MM E MENORES OU IGUAIS A 75 MM. AF_09/2023</t>
  </si>
  <si>
    <t>FURO MECANIZADO EM ALVENARIA, PARA INSTALAÇÕES HIDRÁULICAS, DIÂMETROS MAIORES QUE 75 MM E MENORES OU IGUAIS A 100 MM. AF_09/2023</t>
  </si>
  <si>
    <t>FURO MECANIZADO EM CONCRETO, COM PERFURATRIZ, PARA INSTALAÇÕES HIDRÁULICAS, DIÂMETROS MENORES OU IGUAIS A 40 MM. AF_09/2023</t>
  </si>
  <si>
    <t>FURO MECANIZADO EM CONCRETO, COM PERFURATRIZ, PARA INSTALAÇÕES HIDRÁULICAS, DIÂMETROS MAIORES QUE 40 MM E MENORES OU IGUAIS A 75 MM. AF_09/2023</t>
  </si>
  <si>
    <t>FURO MECANIZADO EM CONCRETO, COM PERFURATRIZ, PARA INSTALAÇÕES HIDRÁULICAS, DIÂMETROS MAIORES QUE 75 MM E MENORES OU IGUAIS A 150 MM. AF_09/2023</t>
  </si>
  <si>
    <t>RASGO LINEAR MECANIZADO EM ALVENARIA, PARA RAMAIS/ DISTRIBUIÇÃO DE INSTALAÇÕES HIDRÁULICAS, DIÂMETROS MENORES OU IGUAIS A 40 MM. AF_09/2023</t>
  </si>
  <si>
    <t>RASGO LINEAR MECANIZADO EM ALVENARIA, PARA RAMAIS/ DISTRIBUIÇÃO DE INSTALAÇÕES HIDRÁULICAS, DIÂMETROS MAIORES QUE 40 MM E MENORES OU IGUAIS A 75 MM. AF_09/2023</t>
  </si>
  <si>
    <t>PASSANTE TIPO PEÇA EM FÔRMA DE MADEIRA, FIXADO EM LAJE, PARA PASSAGEM DE NO MÁXIMO 5 TUBOS DE 50 MM DE DIÂMETRO. AF_09/2023</t>
  </si>
  <si>
    <t>PASSANTE TIPO TUBO COM DIÂMETRO DE 50 MM, FIXADO EM LAJE, PARA PASSAGEM DE TUBULAÇÕES COM NO MÁXIMO 40 MM DE DIÂMETRO. AF_09/2023</t>
  </si>
  <si>
    <t>PASSANTE TIPO TUBO COM DIÂMETRO DE 150 MM, FIXADO EM LAJE, PARA PASSAGEM DE TUBULAÇÕES COM NO MÁXIMO 100 MM DE DIÂMETRO. AF_09/2023</t>
  </si>
  <si>
    <t>RASGO LINEAR MECANIZADO EM CONCRETO, PARA RAMAIS/ DISTRIBUIÇÃO DE INSTALAÇÕES HIDRÁULICAS, DIÂMETROS MENORES OU IGUAIS A 40 MM. AF_09/2023</t>
  </si>
  <si>
    <t>RASGO LINEAR MECANIZADO EM CONCRETO, PARA RAMAIS/ DISTRIBUIÇÃO DE INSTALAÇÕES HIDRÁULICAS, DIÂMETROS MAIORES QUE 40 MM E MENORES OU IGUAIS A 75 MM. AF_09/2023</t>
  </si>
  <si>
    <t>RASGO LINEAR MECANIZADO EM CONCRETO, PARA RAMAIS/ DISTRIBUIÇÃO DE INSTALAÇÕES HIDRÁULICAS, DIÂMETROS MAIORES QUE 75 MM E MENORES OU IGUAIS A 100 MM. AF_09/2023</t>
  </si>
  <si>
    <t>COLAR DE TOMADA, PVC, COM TRAVAS, DE 60 MM X 1/2" OU 60 MM X 3/4", PARA LIGAÇÃO PREDIAL DE ÁGUA. AF_06/2022</t>
  </si>
  <si>
    <t>COLAR DE TOMADA, PVC, COM TRAVAS, DE 75 MM X 1/2" OU 75 MM X 3/4", PARA LIGAÇÃO PREDIAL DE ÁGUA. AF_06/2022</t>
  </si>
  <si>
    <t>COLAR DE TOMADA, PVC, COM TRAVAS, DE 85 MM X 1/2" OU 85 MM X 3/4", PARA LIGAÇÃO PREDIAL DE ÁGUA. AF_06/2022</t>
  </si>
  <si>
    <t>COLAR DE TOMADA, PVC, COM TRAVAS, DE 110 MM X 1/2" OU 110 MM X 3/4", PARA LIGAÇÃO PREDIAL DE ÁGUA. AF_06/2022</t>
  </si>
  <si>
    <t>COLAR DE TOMADA, POLIPROPILENO, COM PARAFUSOS, 63 MM X 1/2", PARA LIGAÇÃO PREDIAL DE ÁGUA. AF_06/2022</t>
  </si>
  <si>
    <t>COLAR DE TOMADA, POLIPROPILENO, COM PARAFUSOS, 63 MM X 3/4", PARA LIGAÇÃO PREDIAL DE ÁGUA. AF_06/2022</t>
  </si>
  <si>
    <t>TÊ DE SERVIÇO INTEGRADO, POLIPROPILENO, PARA TUBOS EM PEAD, 63 MM X 20 MM, PARA LIGAÇÃO PREDIAL DE ÁGUA. AF_06/2022</t>
  </si>
  <si>
    <t>ADAPTADOR, POLIPROPILENO, PARA TUBOS EM PEAD, 20 MM X 1/2", PARA LIGAÇÃO PREDIAL DE ÁGUA. AF_06/2022</t>
  </si>
  <si>
    <t>ADAPTADOR, POLIPROPILENO, PARA TUBOS EM PEAD, 20 MM X 3/4", PARA LIGAÇÃO PREDIAL DE ÁGUA. AF_06/2022</t>
  </si>
  <si>
    <t>ADAPTADOR, POLIPROPILENO, PARA TUBOS EM PEAD, 32 MM X 1", PARA LIGAÇÃO PREDIAL DE ÁGUA. AF_06/2022</t>
  </si>
  <si>
    <t>COTOVELO/JOELHO COM ADAPTADOR, POLIPROPILENO, PARA TUBOS EM PEAD, 20 MM X 1/2", PARA LIGAÇÃO PREDIAL DE ÁGUA. AF_06/2022</t>
  </si>
  <si>
    <t>COTOVELO/JOELHO COM ADAPTADOR, POLIPROPILENO, PARA TUBOS EM PEAD, 20 MM X 3/4", PARA LIGAÇÃO PREDIAL DE ÁGUA. AF_06/2022</t>
  </si>
  <si>
    <t>COTOVELO/JOELHO COM ADAPTADOR, POLIPROPILENO, PARA TUBOS EM PEAD, 32 MM X 1", PARA LIGAÇÃO PREDIAL DE ÁGUA. AF_06/2022</t>
  </si>
  <si>
    <t>ADAPTADOR, PVC, CURTO COM BOLSA E ROSCA, 20 MM X 1/2", PARA LIGAÇÃO PREDIAL DE ÁGUA. AF_06/2022</t>
  </si>
  <si>
    <t>ADAPTADOR, PVC, CURTO COM BOLSA E ROSCA, 32 MM X 1", PARA LIGAÇÃO PREDIAL DE ÁGUA. AF_06/2022</t>
  </si>
  <si>
    <t>COTOVELO/JOELHO 90°, POLIPROPILENO, PARA TUBOS EM PEAD, 20 X 20 MM, PARA LIGAÇÃO PREDIAL DE ÁGUA. AF_06/2022</t>
  </si>
  <si>
    <t>COTOVELO/JOELHO 90°, POLIPROPILENO, PARA TUBOS EM PEAD, 32 X 32 MM, PARA LIGAÇÃO PREDIAL DE ÁGUA. AF_06/2022</t>
  </si>
  <si>
    <t>UNIÃO, POLIPROPILENO, PARA TUBOS EM PEAD, 20 MM, PARA LIGAÇÃO PREDIAL DE ÁGUA. AF_06/2022</t>
  </si>
  <si>
    <t>UNIÃO, POLIPROPILENO, PARA TUBOS EM PEAD, 32 MM, PARA LIGAÇÃO PREDIAL DE ÁGUA. AF_06/2022</t>
  </si>
  <si>
    <t>REGISTRO ESFERA, PVC, DE PASSEIO, PARA POLIETILENO, 20 MM, PARA LIGAÇÃO PREDIAL DE ÁGUA. AF_06/2022</t>
  </si>
  <si>
    <t>REGISTRO ESFERA, PVC, COM ROSCA, 1/2", PARA LIGAÇÃO PREDIAL DE ÁGUA. AF_06/2022</t>
  </si>
  <si>
    <t>LUVA, PVC, ROSCÁVEL, 1/2", PARA LIGAÇÃO PREDIAL DE ÁGUA. AF_06/2022</t>
  </si>
  <si>
    <t>LUVA, PVC, ROSCÁVEL, 1", PARA LIGAÇÃO PREDIAL DE ÁGUA. AF_06/2022</t>
  </si>
  <si>
    <t>TUBO, PEAD, PE-80, DE = 20 MM X 2,3 MM, PARA LIGAÇÃO PREDIAL DE ÁGUA. AF_06/2022</t>
  </si>
  <si>
    <t>COMPOSIÇÃO PARAMÉTRICA DE LIGAÇÃO PREDIAL DE ÁGUA, REDE DN 50 MM, RAMAL PREDIAL DE 20 MM, L = 2,0 M, LARGURA DA VALA = 0,65 M; COM COLAR DE TOMADA DE PVC; ESCAVAÇÃO MECANIZADA, PREPARO DE FUNDO DE VALA E REATERRO COMPACTADO. AF_06/2022</t>
  </si>
  <si>
    <t>COMPOSIÇÃO PARAMÉTRICA DE LIGAÇÃO PREDIAL DE ÁGUA, REDE DN 50 MM, RAMAL PREDIAL DE 20 MM, L = 4,0 M, LARGURA DA VALA = 0,65 M; COM COLAR DE TOMADA DE PVC; ESCAVAÇÃO MECANIZADA, PREPARO DE FUNDO DE VALA E REATERRO COMPACTADO. AF_06/2022</t>
  </si>
  <si>
    <t>COMPOSIÇÃO PARAMÉTRICA DE LIGAÇÃO PREDIAL DE ÁGUA, REDE DN 50 MM, RAMAL PREDIAL DE 20 MM, L = 6,0 M, LARGURA DA VALA = 0,65 M; COM COLAR DE TOMADA DE PVC; ESCAVAÇÃO MECANIZADA, PREPARO DE FUNDO DE VALA E REATERRO COMPACTADO. AF_06/2022</t>
  </si>
  <si>
    <t>COMPOSIÇÃO PARAMÉTRICA DE LIGAÇÃO PREDIAL DE ÁGUA, REDE DN 50 MM, RAMAL PREDIAL DE 20 MM, L = 2,0 M, LARGURA DA VALA = 0,65 M; COM COLAR DE TOMADA DE PVC; ESCAVAÇÃO MANUAL, PREPARO DE FUNDO DE VALA E REATERRO COMPACTADO. AF_06/2022</t>
  </si>
  <si>
    <t>COMPOSIÇÃO PARAMÉTRICA DE LIGAÇÃO PREDIAL DE ÁGUA, REDE DN 50 MM, RAMAL PREDIAL DE 20 MM, L = 4,0 M, LARGURA DA VALA = 0,65 M; COM COLAR DE TOMADA DE PVC; ESCAVAÇÃO MANUAL, PREPARO DE FUNDO DE VALA E REATERRO COMPACTADO. AF_06/2022</t>
  </si>
  <si>
    <t>COMPOSIÇÃO PARAMÉTRICA DE LIGAÇÃO PREDIAL DE ÁGUA, REDE DN 50 MM, RAMAL PREDIAL DE 20 MM, L = 6,0 M, LARGURA DA VALA = 0,65 M; COM COLAR DE TOMADA DE PVC; ESCAVAÇÃO MANUAL, PREPARO DE FUNDO DE VALA E REATERRO COMPACTADO. AF_06/2022</t>
  </si>
  <si>
    <t>CURVA LONGA, 90 GRAUS, PVC OCRE, JUNTA ELÁSTICA, DN 100 MM, PARA COLETOR PREDIAL DE ESGOTO. AF_06/2022</t>
  </si>
  <si>
    <t>CURVA LONGA, 45 GRAUS, PVC OCRE, JUNTA ELÁSTICA, DN 100 MM, PARA COLETOR PREDIAL DE ESGOTO. AF_06/2022</t>
  </si>
  <si>
    <t>CURVA LONGA, 90 GRAUS, PVC OCRE, JUNTA ELÁSTICA, DN 150 MM, PARA COLETOR PREDIAL DE ESGOTO. AF_06/2022</t>
  </si>
  <si>
    <t>CURVA LONGA, 45 GRAUS, PVC OCRE, JUNTA ELÁSTICA, DN 150 MM, PARA COLETOR PREDIAL DE ESGOTO. AF_06/2022</t>
  </si>
  <si>
    <t>TÊ, PVC OCRE, JUNTA ELÁSTICA, DN 200 MM, PARA COLETOR PREDIAL DE ESGOTO. AF_06/2022</t>
  </si>
  <si>
    <t>SELIM, PVC OCRE, COM TRAVA, DN 125 X 100 MM OU 150 X 100 MM, PARA COLETOR PREDIAL DE ESGOTO. AF_06/2022</t>
  </si>
  <si>
    <t>PLUG, PVC OCRE, JUNTA ELÁSTICA, DN 100 MM, PARA COLETOR PREDIAL DE ESGOTO. AF_06/2022</t>
  </si>
  <si>
    <t>PLUG, PVC OCRE, JUNTA ELÁSTICA, DN 150 MM, PARA COLETOR PREDIAL DE ESGOTO. AF_06/2022</t>
  </si>
  <si>
    <t>CAP, PVC OCRE, JUNTA ELÁSTICA, DN 150 MM, PARA COLETOR PREDIAL DE ESGOTO. AF_06/2022</t>
  </si>
  <si>
    <t>TUBO, PVC OCRE, JUNTA ELÁSTICA, DN 100 MM, PARA COLETOR PREDIAL DE ESGOTO. AF_06/2022</t>
  </si>
  <si>
    <t>TUBO, PVC OCRE, JUNTA ELÁSTICA, DN 150 MM, PARA COLETOR PREDIAL DE ESGOTO. AF_06/2022</t>
  </si>
  <si>
    <t>COMPOSIÇÃO PARAMÉTRICA DE LIGAÇÃO PREDIAL DE ESGOTO, REDE DN 150 MM, COLETOR PREDIAL DN 100 MM, L = 2,0 M, LARGURA DA VALA = 0,65 M; COM SELIM E CURVA 90 GRAUS; ESCAVAÇÃO MECANIZADA, PREPARO DE FUNDO DE VALA E REATERRO COMPACTADO. AF_06/2022</t>
  </si>
  <si>
    <t>COMPOSIÇÃO PARAMÉTRICA DE LIGAÇÃO PREDIAL DE ESGOTO, REDE DN 150 MM, COLETOR PREDIAL DN 100 MM, L = 4,0 M, LARGURA DA VALA = 0,65 M; COM SELIM E CURVA 90 GRAUS; ESCAVAÇÃO MECANIZADA, PREPARO DE FUNDO DE VALA E REATERRO COMPACTADO. AF_06/2022</t>
  </si>
  <si>
    <t>COMPOSIÇÃO PARAMÉTRICA DE LIGAÇÃO PREDIAL DE ESGOTO, REDE DN 150 MM, COLETOR PREDIAL DN 100 MM, L = 6,0 M, LARGURA DA VALA = 0,65 M; COM SELIM E CURVA 90 GRAUS; ESCAVAÇÃO MECANIZADA, PREPARO DE FUNDO DE VALA E REATERRO COMPACTADO. AF_06/2022</t>
  </si>
  <si>
    <t>COMPOSIÇÃO PARAMÉTRICA DE LIGAÇÃO PREDIAL DE ESGOTO, REDE DN 150 MM, COLETOR PREDIAL DN 100 MM, L = 2,0 M, LARGURA DA VALA = 0,65 M; COM SELIM E CURVA 90 GRAUS; ESCAVAÇÃO MANUAL, PREPARO DE FUNDO DE VALA E REATERRO COMPACTADO. AF_06/2022</t>
  </si>
  <si>
    <t>COMPOSIÇÃO PARAMÉTRICA DE LIGAÇÃO PREDIAL DE ESGOTO, REDE DN 150 MM, COLETOR PREDIAL DN 100 MM, L = 4,0 M, LARGURA DA VALA = 0,65 M; COM SELIM E CURVA 90 GRAUS; ESCAVAÇÃO MANUAL, PREPARO DE FUNDO DE VALA E REATERRO COMPACTADO. AF_06/2022</t>
  </si>
  <si>
    <t>COMPOSIÇÃO PARAMÉTRICA DE LIGAÇÃO PREDIAL DE ESGOTO, REDE DN 150 MM, COLETOR PREDIAL DN 100 MM, L = 6,0 M, LARGURA DA VALA = 0,65 M; COM SELIM E CURVA 90 GRAUS; ESCAVAÇÃO MANUAL, PREPARO DE FUNDO DE VALA E REATERRO COMPACTADO. AF_06/2022</t>
  </si>
  <si>
    <t>ESCAVAÇÃO MECANIZADA PARA BLOCO DE COROAMENTO OU SAPATA COM RETROESCAVADEIRA (SEM ESCAVAÇÃO PARA COLOCAÇÃO DE FÔRMAS). AF_06/2017</t>
  </si>
  <si>
    <t>ESCAVAÇÃO MECANIZADA PARA BLOCO DE COROAMENTO OU SAPATA COM RETROESCAVADEIRA (INCLUINDO ESCAVAÇÃO PARA COLOCAÇÃO DE FÔRMAS). AF_06/2017</t>
  </si>
  <si>
    <t>ESCAVAÇÃO MANUAL PARA BLOCO DE COROAMENTO OU SAPATA (SEM ESCAVAÇÃO PARA COLOCAÇÃO DE FÔRMAS). AF_06/2017</t>
  </si>
  <si>
    <t>ESCAVAÇÃO MANUAL PARA BLOCO DE COROAMENTO OU SAPATA (INCLUINDO ESCAVAÇÃO PARA COLOCAÇÃO DE FÔRMAS). AF_06/2017</t>
  </si>
  <si>
    <t>ESCAVAÇÃO MECANIZADA PARA VIGA BALDRAME COM MINI-ESCAVADEIRA (SEM ESCAVAÇÃO PARA COLOCAÇÃO DE FÔRMAS). AF_06/2017</t>
  </si>
  <si>
    <t>ESCAVAÇÃO MECANIZADA PARA VIGA BALDRAME COM MINI-ESCAVADEIRA (INCLUINDO ESCAVAÇÃO PARA COLOCAÇÃO DE FÔRMAS). AF_06/2017</t>
  </si>
  <si>
    <t>ESCAVAÇÃO MANUAL DE VALA PARA VIGA BALDRAME (SEM ESCAVAÇÃO PARA COLOCAÇÃO DE FÔRMAS). AF_06/2017</t>
  </si>
  <si>
    <t>ESCAVAÇÃO MANUAL DE VALA PARA VIGA BALDRAME (INCLUINDO ESCAVAÇÃO PARA COLOCAÇÃO DE FÔRMAS). AF_06/2017</t>
  </si>
  <si>
    <t>FABRICAÇÃO, MONTAGEM E DESMONTAGEM DE FÔRMA PARA BLOCO DE COROAMENTO, EM MADEIRA SERRADA, E=25 MM, 1 UTILIZAÇÃO. AF_06/2017</t>
  </si>
  <si>
    <t>ESCAVAÇÃO HORIZONTAL EM SOLO DE 1A CATEGORIA COM TRATOR DE ESTEIRAS (100HP/LÂMINA: 2,19M3). AF_07/2020</t>
  </si>
  <si>
    <t>ESCAVAÇÃO HORIZONTAL EM SOLO DE 1A CATEGORIA COM TRATOR DE ESTEIRAS (150HP/LÂMINA: 3,18M3). AF_07/2020</t>
  </si>
  <si>
    <t>ESCAVAÇÃO HORIZONTAL EM SOLO DE 1A CATEGORIA COM TRATOR DE ESTEIRAS (170HP/LÂMINA: 5,20M3). AF_07/2020</t>
  </si>
  <si>
    <t>ESCAVAÇÃO HORIZONTAL EM SOLO DE 1A CATEGORIA COM TRATOR DE ESTEIRAS (347HP/LÂMINA: 8,70M3). AF_07/2020</t>
  </si>
  <si>
    <t>ESCAVAÇÃO HORIZONTAL EM SOLO DE 1A CATEGORIA COM TRATOR DE ESTEIRAS (125HP/LÂMINA: 2,70M3). AF_07/2020</t>
  </si>
  <si>
    <t>ESCAVAÇÃO HORIZONTAL, INCLUINDO ESCARIFICAÇÃO EM SOLO DE 2A CATEGORIA COM TRATOR DE ESTEIRAS (100HP/LÂMINA: 2,19M3). AF_07/2020</t>
  </si>
  <si>
    <t>ESCAVAÇÃO HORIZONTAL, INCLUINDO ESCARIFICAÇÃO EM SOLO DE 2A CATEGORIA COM TRATOR DE ESTEIRAS (150HP/LÂMINA: 3,18M3). AF_07/2020</t>
  </si>
  <si>
    <t>ESCAVAÇÃO HORIZONTAL, INCLUINDO ESCARIFICAÇÃO EM SOLO DE 2A CATEGORIA COM TRATOR DE ESTEIRAS (170HP/LÂMINA: 5,20M3). AF_07/2020</t>
  </si>
  <si>
    <t>ESCAVAÇÃO HORIZONTAL, INCLUINDO ESCARIFICAÇÃO EM SOLO DE 2A CATEGORIA COM TRATOR DE ESTEIRAS (347HP/LÂMINA: 8,70M3). AF_07/2020</t>
  </si>
  <si>
    <t>ESCAVAÇÃO HORIZONTAL, INCLUINDO ESCARIFICAÇÃO EM SOLO DE 2A CATEGORIA COM TRATOR DE ESTEIRAS (125HP/LÂMINA: 2,70M3). AF_07/2020</t>
  </si>
  <si>
    <t>ESCAVAÇÃO HORIZONTAL, INCLUINDO CARGA E DESCARGA EM SOLO DE 1A CATEGORIA COM TRATOR DE ESTEIRAS (100HP/LÂMINA: 2,19M3). AF_07/2020</t>
  </si>
  <si>
    <t>ESCAVAÇÃO HORIZONTAL, INCLUINDO CARGA E DESCARGA EM SOLO DE 1A CATEGORIA COM TRATOR DE ESTEIRAS (150HP/LÂMINA: 3,18M3). AF_07/2020</t>
  </si>
  <si>
    <t>ESCAVAÇÃO HORIZONTAL, INCLUINDO CARGA E DESCARGA EM SOLO DE 1A CATEGORIA COM TRATOR DE ESTEIRAS (170HP/LÂMINA: 5,20M3). AF_07/2020</t>
  </si>
  <si>
    <t>ESCAVAÇÃO HORIZONTAL, INCLUINDO CARGA E DESCARGA EM SOLO DE 1A CATEGORIA COM TRATOR DE ESTEIRAS (347HP/LÂMINA: 8,70M3). AF_07/2020</t>
  </si>
  <si>
    <t>ESCAVAÇÃO HORIZONTAL, INCLUINDO CARGA E DESCARGA EM SOLO DE 1A CATEGORIA COM TRATOR DE ESTEIRAS (125HP/LÂMINA: 2,70M3). AF_07/2020</t>
  </si>
  <si>
    <t>ESCAVAÇÃO HORIZONTAL, INCLUINDO ESCARIFICAÇÃO, CARGA E DESCARGA EM SOLO DE 2A CATEGORIA COM TRATOR DE ESTEIRAS (100HP/LÂMINA: 2,19M3). AF_07/2020</t>
  </si>
  <si>
    <t>ESCAVAÇÃO HORIZONTAL, INCLUINDO ESCARIFICAÇÃO, CARGA E DESCARGA EM SOLO DE 2A CATEGORIA COM TRATOR DE ESTEIRAS (150HP/LÂMINA: 3,18M3). AF_07/2020</t>
  </si>
  <si>
    <t>ESCAVAÇÃO HORIZONTAL, INCLUINDO ESCARIFICAÇÃO, CARGA E DESCARGA EM SOLO DE 2A CATEGORIA COM TRATOR DE ESTEIRAS (170HP/LÂMINA: 5,20M3). AF_07/2020</t>
  </si>
  <si>
    <t>ESCAVAÇÃO HORIZONTAL, INCLUINDO ESCARIFICAÇÃO, CARGA E DESCARGA EM SOLO DE 2A CATEGORIA COM TRATOR DE ESTEIRAS (347HP/LÂMINA: 8,70M3). AF_07/2020</t>
  </si>
  <si>
    <t>ESCAVAÇÃO HORIZONTAL, INCLUINDO ESCARIFICAÇÃO, CARGA E DESCARGA EM SOLO DE 2A CATEGORIA COM TRATOR DE ESTEIRAS (125HP/LÂMINA: 2,70M3). AF_07/2020</t>
  </si>
  <si>
    <t>ESCAVAÇÃO HORIZONTAL, INCLUINDO CARGA, DESCARGA E TRANSPORTE EM SOLO DE 1A CATEGORIA COM TRATOR DE ESTEIRAS (100HP/LÂMINA: 2,19M3) E CAMINHÃO BASCULANTE DE 10M3, DMT ATÉ 200M. AF_07/2020</t>
  </si>
  <si>
    <t>ESCAVAÇÃO HORIZONTAL, INCLUINDO CARGA, DESCARGA E TRANSPORTE EM SOLO DE 1A CATEGORIA COM TRATOR DE ESTEIRAS (150HP/LÂMINA: 3,18M3) E CAMINHÃO BASCULANTE DE 10M3, DMT ATÉ 200M AF_07/2020</t>
  </si>
  <si>
    <t>ESCAVAÇÃO HORIZONTAL, INCLUINDO CARGA, DESCARGA E TRANSPORTE EM SOLO DE 1A CATEGORIA COM TRATOR DE ESTEIRAS (170HP/LÂMINA: 5,20M3) E CAMINHÃO BASCULANTE DE 10M3, DMT ATÉ 200M. AF_07/2020</t>
  </si>
  <si>
    <t>ESCAVAÇÃO HORIZONTAL, INCLUINDO CARGA, DESCARGA E TRANSPORTE EM SOLO DE 1A CATEGORIA COM TRATOR DE ESTEIRAS (347HP/LÂMINA: 8,70M3) E CAMINHÃO BASCULANTE DE 10M3, DMT ATÉ 200M. AF_07/2020</t>
  </si>
  <si>
    <t>ESCAVAÇÃO HORIZONTAL, INCLUINDO CARGA, DESCARGA E TRANSPORTE EM SOLO DE 1A CATEGORIA COM TRATOR DE ESTEIRAS (125HP/LÂMINA: 2,70M3) E CAMINHÃO BASCULANTE DE 10M3, DMT ATÉ 200M. AF_07/2020</t>
  </si>
  <si>
    <t>ESCAVAÇÃO HORIZONTAL, INCLUINDO  ESCARIFICAÇÃO, CARGA, DESCARGA E TRANSPORTE EM SOLO DE 2A CATEGORIA COM TRATOR DE ESTEIRAS (100HP/LÂMINA: 2,19M3) E CAMINHÃO BASCULANTE DE 10M3, DMT ATÉ 200M. AF_07/2020</t>
  </si>
  <si>
    <t>ESCAVAÇÃO HORIZONTAL, INCLUINDO ESCARIFICAÇÃO, CARGA, DESCARGA E TRANSPORTE EM SOLO DE 2A CATEGORIA COM TRATOR DE ESTEIRAS (150HP/LÂMINA: 3,18M3) E CAMINHÃO BASCULANTE DE 10M3, DMT ATÉ 200M. AF_07/2020</t>
  </si>
  <si>
    <t>ESCAVAÇÃO HORIZONTAL, INCLUINDO ESCARIFICAÇÃO, CARGA, DESCARGA E TRANSPORTE EM SOLO DE 2A CATEGORIA COM TRATOR DE ESTEIRAS (170HP/LÂMINA: 5,20M3) E CAMINHÃO BASCULANTE DE 10M3, DMT ATÉ 200M. AF_07/2020</t>
  </si>
  <si>
    <t>ESCAVAÇÃO HORIZONTAL, INCLUINDO ESCARIFICAÇÃO, CARGA, DESCARGA E TRANSPORTE EM SOLO DE 2A CATEGORIA COM TRATOR DE ESTEIRAS (347HP/LÂMINA: 8,70M3) E CAMINHÃO BASCULANTE DE 10M3, DMT ATÉ 200M. AF_07/2020</t>
  </si>
  <si>
    <t>ESCAVAÇÃO HORIZONTAL, INCLUINDO ESCARIFICAÇÃO, CARGA, DESCARGA E TRANSPORTE EM SOLO DE 2A CATEGORIA COM TRATOR DE ESTEIRAS (125HP/LÂMINA: 2,70M3) E CAMINHÃO BASCULANTE DE 10M3, DMT ATÉ 200M. AF_07/2020</t>
  </si>
  <si>
    <t>ESCAVAÇÃO HORIZONTAL, INCLUINDO CARGA, DESCARGA E TRANSPORTE EM SOLO DE 1A CATEGORIA COM TRATOR DE ESTEIRAS (100HP/LÂMINA: 2,19M3) E CAMINHÃO BASCULANTE DE 14M3, DMT ATÉ 200M. AF_07/2020</t>
  </si>
  <si>
    <t>ESCAVAÇÃO HORIZONTAL, INCLUINDO CARGA, DESCARGA E TRANSPORTE EM SOLO DE 1A CATEGORIA COM TRATOR DE ESTEIRAS (150HP/LÂMINA: 3,18M3) E CAMINHÃO BASCULANTE DE 14M3, DMT ATÉ 200M. AF_07/2020</t>
  </si>
  <si>
    <t>ESCAVAÇÃO HORIZONTAL, INCLUINDO CARGA, DESCARGA E TRANSPORTE EM SOLO DE 1A CATEGORIA COM TRATOR DE ESTEIRAS (170HP/LÂMINA: 5,20M3) E CAMINHÃO BASCULANTE DE 14M3, DMT ATÉ 200M. AF_07/2020</t>
  </si>
  <si>
    <t>ESCAVAÇÃO HORIZONTAL, INCLUINDO CARGA, DESCARGA E TRANSPORTE EM SOLO DE 1A CATEGORIA COM TRATOR DE ESTEIRAS (347HP/LÂMINA: 8,70M3) E CAMINHÃO BASCULANTE DE 14M3, DMT ATÉ 200M. AF_07/2020</t>
  </si>
  <si>
    <t>ESCAVAÇÃO HORIZONTAL, INCLUINDO CARGA, DESCARGA E TRANSPORTE EM SOLO DE 1A CATEGORIA COM TRATOR DE ESTEIRAS (125HP/LÂMINA: 2,70M3) E CAMINHÃO BASCULANTE DE 14M3, DMT ATÉ 200M. AF_07/2020</t>
  </si>
  <si>
    <t>ESCAVAÇÃO HORIZONTAL, INCLUINDO ESCARIFICAÇÃO, CARGA, DESCARGA E TRANSPORTE EM SOLO DE 2A CATEGORIA COM TRATOR DE ESTEIRAS (100HP/LÂMINA: 2,19M3) E CAMINHÃO BASCULANTE DE 14M3, DMT ATÉ 200M. AF_07/2020</t>
  </si>
  <si>
    <t>ESCAVAÇÃO HORIZONTAL, INCLUINDO ESCARIFICAÇÃO, CARGA, DESCARGA E TRANSPORTE EM SOLO DE 2A CATEGORIA COM TRATOR DE ESTEIRAS (150HP/LÂMINA: 3,18M3) E CAMINHÃO BASCULANTE DE 14M3, DMT ATÉ 200M. AF_07/2020</t>
  </si>
  <si>
    <t>ESCAVAÇÃO HORIZONTAL, INCLUINDO ESCARIFICAÇÃO, CARGA, DESCARGA E TRANSPORTE EM SOLO DE 2A CATEGORIA COM TRATOR DE ESTEIRAS (170HP/LÂMINA: 5,20M3) E CAMINHÃO BASCULANTE DE 14M3, DMT ATÉ 200M. AF_07/2020</t>
  </si>
  <si>
    <t>ESCAVAÇÃO HORIZONTAL, INCLUINDO ESCARIFICAÇÃO, CARGA, DESCARGA E TRANSPORTE EM SOLO DE 2A CATEGORIA COM TRATOR DE ESTEIRAS (347HP/LÂMINA: 8,70M3) E CAMINHÃO BASCULANTE DE 14M3, DMT ATÉ 200M. AF_07/2020</t>
  </si>
  <si>
    <t>ESCAVAÇÃO HORIZONTAL, INCLUINDO ESCARIFICAÇÃO, CARGA, DESCARGA E TRANSPORTE EM SOLO DE 2A CATEGORIA COM TRATOR DE ESTEIRAS (125HP/LÂMINA: 2,70M3) E CAMINHÃO BASCULANTE DE 14M3, DMT ATÉ 200M. AF_07/2020</t>
  </si>
  <si>
    <t>ESCAVAÇÃO VERTICAL PARA  EDIFICAÇÃO, COM CARGA, DESCARGA E TRANSPORTE DE SOLO DE 1ª CATEGORIA, COM ESCAVADEIRA HIDRÁULICA (CAÇAMBA: 0,8 M³ / 111 HP), FROTA DE 3 CAMINHÕES BASCULANTES DE 14 M³, DMT ATÉ 1 KM E VELOCIDADE MÉDIA 14 KM/H. AF_05/2020</t>
  </si>
  <si>
    <t>ESCAVAÇÃO VERTICAL PARA EDIFICAÇÃO, COM CARGA, DESCARGA E TRANSPORTE DE SOLO DE 1ª CATEGORIA, COM ESCAVADEIRA HIDRÁULICA (CAÇAMBA: 0,8 M³ / 111 HP), FROTA DE 2 CAMINHÕES BASCULANTES DE 18 M³, DMT ATÉ 1 KM E VELOCIDADE MÉDIA 14 KM/H. AF_05/2020</t>
  </si>
  <si>
    <t>ESCAVAÇÃO VERTICAL PARA  EDIFICAÇÃO, COM CARGA, DESCARGA E TRANSPORTE DE SOLO DE 1ª CATEGORIA, COM ESCAVADEIRA HIDRÁULICA (CAÇAMBA: 1,2 M³ / 155 HP), FROTA DE 3 CAMINHÕES BASCULANTES DE 14 M³, DMT ATÉ 1 KM E VELOCIDADE MÉDIA 14 KM/H. AF_05/2020</t>
  </si>
  <si>
    <t>ESCAVAÇÃO VERTICAL PARA  EDIFICAÇÃO, COM CARGA, DESCARGA E TRANSPORTE DE SOLO DE 1ª CATEGORIA, COM ESCAVADEIRA HIDRÁULICA (CAÇAMBA: 1,2 M³ / 155 HP), FROTA DE 3 CAMINHÕES BASCULANTES DE 18 M³, DMT ATÉ 1 KM E VELOCIDADE MÉDIA 14 KM/H. AF_05/2020</t>
  </si>
  <si>
    <t>ESCAVAÇÃO VERTICAL PARA  EDIFICAÇÃO, COM CARGA, DESCARGA E TRANSPORTE DE SOLO DE 1ª CATEGORIA, COM ESCAVADEIRA HIDRÁULICA (CAÇAMBA: 0,8 M³ / 111 HP), FROTA DE 4 CAMINHÕES BASCULANTES DE 14 M³, DMT DE 1,5 KM E VELOCIDADE MÉDIA 18 KM/H. AF_05/2020</t>
  </si>
  <si>
    <t>ESCAVAÇÃO VERTICAL PARA  EDIFICAÇÃO, COM CARGA, DESCARGA E TRANSPORTE DE SOLO DE 1ª CATEGORIA, COM ESCAVADEIRA HIDRÁULICA (CAÇAMBA: 0,8 M³ / 111 HP), FROTA DE 4 CAMINHÕES BASCULANTES DE 14 M³, DMT DE 2 KM E VELOCIDADE MÉDIA 19 KM/H. AF_05/2020</t>
  </si>
  <si>
    <t>ESCAVAÇÃO VERTICAL PARA  EDIFICAÇÃO, COM CARGA, DESCARGA E TRANSPORTE DE SOLO DE 1ª CATEGORIA, COM ESCAVADEIRA HIDRÁULICA (CAÇAMBA: 0,8 M³ / 111 HP), FROTA DE 5 CAMINHÕES BASCULANTES DE 14 M³, DMT DE 3 KM E VELOCIDADE MÉDIA 20 KM/H. AF_05/2020</t>
  </si>
  <si>
    <t>ESCAVAÇÃO VERTICAL PARA  EDIFICAÇÃO, COM CARGA, DESCARGA E TRANSPORTE DE SOLO DE 1ª CATEGORIA, COM ESCAVADEIRA HIDRÁULICA (CAÇAMBA: 0,8 M³ / 111 HP), FROTA DE 6 CAMINHÕES BASCULANTES DE 14 M³, DMT DE 4 KM E VELOCIDADE MÉDIA 22 KM/H. AF_05/2020</t>
  </si>
  <si>
    <t>ESCAVAÇÃO VERTICAL PARA  EDIFICAÇÃO, COM CARGA, DESCARGA E TRANSPORTE DE SOLO DE 1ª CATEGORIA, COM ESCAVADEIRA HIDRÁULICA (CAÇAMBA: 0,8 M³ / 111 HP), FROTA DE 7 CAMINHÕES BASCULANTES DE 14 M³, DMT DE 6 KM E VELOCIDADE MÉDIA 22 KM/H. AF_05/2020</t>
  </si>
  <si>
    <t>ESCAVAÇÃO VERTICAL PARA  EDIFICAÇÃO, COM CARGA, DESCARGA E TRANSPORTE DE SOLO DE 1ª CATEGORIA, COM ESCAVADEIRA HIDRÁULICA (CAÇAMBA: 0,8 M³ / 111 HP), FROTA DE 4 CAMINHÕES BASCULANTES DE 18 M³, DMT DE 1,5 KM E VELOCIDADE MÉDIA 18 KM/H. AF_05/2020</t>
  </si>
  <si>
    <t>ESCAVAÇÃO VERTICAL PARA  EDIFICAÇÃO, COM CARGA, DESCARGA E TRANSPORTE DE SOLO DE 1ª CATEGORIA, COM ESCAVADEIRA HIDRÁULICA (CAÇAMBA: 0,8 M³ / 111 HP), FROTA DE 4 CAMINHÕES BASCULANTES DE 18 M³, DMT DE 2 KM E VELOCIDADE MÉDIA 19 KM/H. AF_05/2020</t>
  </si>
  <si>
    <t>ESCAVAÇÃO VERTICAL PARA  EDIFICAÇÃO, COM CARGA, DESCARGA E TRANSPORTE DE SOLO DE 1ª CATEGORIA, COM ESCAVADEIRA HIDRÁULICA (CAÇAMBA: 0,8 M³ / 111 HP), FROTA DE 5 CAMINHÕES BASCULANTES DE 18 M³, DMT DE 3 KM E VELOCIDADE MÉDIA 20 KM/H. AF_05/2020</t>
  </si>
  <si>
    <t>ESCAVAÇÃO VERTICAL PARA  EDIFICAÇÃO, COM CARGA, DESCARGA E TRANSPORTE DE SOLO DE 1ª CATEGORIA, COM ESCAVADEIRA HIDRÁULICA (CAÇAMBA: 0,8 M³ / 111 HP), FROTA DE 5 CAMINHÕES BASCULANTES DE 18 M³, DMT DE 4 KM E VELOCIDADE MÉDIA 22 KM/H. AF_05/2020</t>
  </si>
  <si>
    <t>ESCAVAÇÃO VERTICAL PARA  EDIFICAÇÃO, COM CARGA, DESCARGA E TRANSPORTE DE SOLO DE 1ª CATEGORIA, COM ESCAVADEIRA HIDRÁULICA (CAÇAMBA: 0,8 M³ / 111 HP), FROTA DE 6 CAMINHÕES BASCULANTES DE 18 M³, DMT DE 6 KM E VELOCIDADE MÉDIA 22 KM/H. AF_05/2020</t>
  </si>
  <si>
    <t>ESCAVAÇÃO VERTICAL PARA  EDIFICAÇÃO, COM CARGA, DESCARGA E TRANSPORTE DE SOLO DE 1ª CATEGORIA, COM ESCAVADEIRA HIDRÁULICA (CAÇAMBA: 1,2 M³ / 155 HP), FROTA DE 5 CAMINHÕES BASCULANTES DE 14 M³, DMT DE 1,5 KM E VELOCIDADE MÉDIA 18 KM/H. AF_05/2020</t>
  </si>
  <si>
    <t>ESCAVAÇÃO VERTICAL PARA  EDIFICAÇÃO, COM CARGA, DESCARGA E TRANSPORTE DE SOLO DE 1ª CATEGORIA, COM ESCAVADEIRA HIDRÁULICA (CAÇAMBA: 1,2 M³ / 155 HP), FROTA DE 5 CAMINHÕES BASCULANTES DE 14 M³, DMT DE 2 KM E VELOCIDADE MÉDIA 19 KM/H. AF_05/2020</t>
  </si>
  <si>
    <t>ESCAVAÇÃO VERTICAL PARA  EDIFICAÇÃO, COM CARGA, DESCARGA E TRANSPORTE DE SOLO DE 1ª CATEGORIA, COM ESCAVADEIRA HIDRÁULICA (CAÇAMBA: 1,2 M³ / 155 HP), FROTA DE 6 CAMINHÕES BASCULANTES DE 14 M³, DMT DE 3 KM E VELOCIDADE MÉDIA 20 KM/H. AF_05/2020</t>
  </si>
  <si>
    <t>ESCAVAÇÃO VERTICAL PARA  EDIFICAÇÃO, COM CARGA, DESCARGA E TRANSPORTE DE SOLO DE 1ª CATEGORIA, COM ESCAVADEIRA HIDRÁULICA (CAÇAMBA: 1,2 M³ / 155 HP), FROTA DE 7 CAMINHÕES BASCULANTES DE 14 M³, DMT DE 4 KM E VELOCIDADE MÉDIA 22 KM/H. AF_05/2020</t>
  </si>
  <si>
    <t>ESCAVAÇÃO VERTICAL PARA  EDIFICAÇÃO, COM CARGA, DESCARGA E TRANSPORTE DE SOLO DE 1ª CATEGORIA, COM ESCAVADEIRA HIDRÁULICA (CAÇAMBA: 1,2 M³ / 155 HP), FROTA DE 9 CAMINHÕES BASCULANTES DE 14 M³, DMT DE 6 KM E VELOCIDADE MÉDIA 22 KM/H. AF_05/2020</t>
  </si>
  <si>
    <t>ESCAVAÇÃO VERTICAL PARA  EDIFICAÇÃO, COM CARGA, DESCARGA E TRANSPORTE DE SOLO DE 1ª CATEGORIA, COM ESCAVADEIRA HIDRÁULICA (CAÇAMBA: 1,2 M³ / 155 HP), FROTA DE 5 CAMINHÕES BASCULANTES DE 18 M³, DMT DE 1,5 KM E VELOCIDADE MÉDIA 18 KM/H. AF_05/2020</t>
  </si>
  <si>
    <t>ESCAVAÇÃO VERTICAL PARA  EDIFICAÇÃO, COM CARGA, DESCARGA E TRANSPORTE DE SOLO DE 1ª CATEGORIA, COM ESCAVADEIRA HIDRÁULICA (CAÇAMBA: 1,2 M³ / 155 HP), FROTA DE 5 CAMINHÕES BASCULANTES DE 18 M³, DMT DE 2 KM E VELOCIDADE MÉDIA 19 KM/H. AF_05/2020</t>
  </si>
  <si>
    <t>ESCAVAÇÃO VERTICAL PARA  EDIFICAÇÃO, COM CARGA, DESCARGA E TRANSPORTE DE SOLO DE 1ª CATEGORIA, COM ESCAVADEIRA HIDRÁULICA (CAÇAMBA: 1,2 M³ / 155 HP), FROTA DE 6 CAMINHÕES BASCULANTES DE 18 M³, DMT DE 3 KM E VELOCIDADE MÉDIA 20 KM/H. AF_05/2020</t>
  </si>
  <si>
    <t>ESCAVAÇÃO VERTICAL PARA  EDIFICAÇÃO, COM CARGA, DESCARGA E TRANSPORTE DE SOLO DE 1ª CATEGORIA, COM ESCAVADEIRA HIDRÁULICA (CAÇAMBA: 1,2 M³ / 155 HP), FROTA DE 6 CAMINHÕES BASCULANTES DE 18 M³, DMT DE 4 KM E VELOCIDADE MÉDIA 22 KM/H. AF_05/2020</t>
  </si>
  <si>
    <t>ESCAVAÇÃO VERTICAL PARA  EDIFICAÇÃO, COM CARGA, DESCARGA E TRANSPORTE DE SOLO DE 1ª CATEGORIA, COM ESCAVADEIRA HIDRÁULICA (CAÇAMBA: 1,2 M³ / 155 HP), FROTA DE 8 CAMINHÕES BASCULANTES DE 18 M³, DMT DE 6 KM E VELOCIDADE MÉDIA 22 KM/H. AF_05/2020</t>
  </si>
  <si>
    <t>ESCAVAÇÃO VERTICAL PARA INFRAESTRUTURA, COM CARGA, DESCARGA E TRANSPORTE DE SOLO DE 1ª CATEGORIA, COM ESCAVADEIRA HIDRÁULICA (CAÇAMBA: 0,8 M³ / 111 HP), FROTA DE 3 CAMINHÕES BASCULANTES DE 14 M³, DMT ATÉ 1 KM E VELOCIDADE MÉDIA14 KM/H. AF_05/2020</t>
  </si>
  <si>
    <t>ESCAVAÇÃO VERTICAL PARA INFRAESTRUTURA, COM CARGA, DESCARGA E TRANSPORTE DE SOLO DE 1ª CATEGORIA, COM ESCAVADEIRA HIDRÁULICA (CAÇAMBA: 0,8 M³ / 111 HP), FROTA DE 3 CAMINHÕES BASCULANTES DE 18 M³, DMT ATÉ 1 KM E VELOCIDADE MÉDIA14 KM/H. AF_05/2020</t>
  </si>
  <si>
    <t>ESCAVAÇÃO VERTICAL PARA INFRAESTRUTURA, COM CARGA, DESCARGA E TRANSPORTE DE SOLO DE 1ª CATEGORIA, COM ESCAVADEIRA HIDRÁULICA (CAÇAMBA: 1,2 M³ / 155 HP), FROTA DE 3 CAMINHÕES BASCULANTES DE 14 M³, DMT ATÉ 1 KM E VELOCIDADE MÉDIA14 KM/H. AF_05/2020</t>
  </si>
  <si>
    <t>ESCAVAÇÃO VERTICAL PARA INFRAESTRUTURA, COM CARGA, DESCARGA E TRANSPORTE DE SOLO DE 1ª CATEGORIA, COM ESCAVADEIRA HIDRÁULICA (CAÇAMBA: 1,2 M³ / 155 HP), FROTA DE 3 CAMINHÕES BASCULANTES DE 18 M³, DMT ATÉ 1 KM E VELOCIDADE MÉDIA14 KM/H. AF_05/2020</t>
  </si>
  <si>
    <t>ESCAVAÇÃO VERTICAL PARA INFRAESTRUTURA, COM CARGA, DESCARGA E TRANSPORTE DE SOLO DE 1ª CATEGORIA, COM ESCAVADEIRA HIDRÁULICA (CAÇAMBA: 0,8 M³ / 111HP), FROTA DE 5 CAMINHÕES BASCULANTES DE 14 M³, DMT DE 1,5 KM E VELOCIDADE MÉDIA18 KM/H. AF_05/2020</t>
  </si>
  <si>
    <t>ESCAVAÇÃO VERTICAL PARA INFRAESTRUTURA, COM CARGA, DESCARGA E TRANSPORTE DE SOLO DE 1ª CATEGORIA, COM ESCAVADEIRA HIDRÁULICA (CAÇAMBA: 0,8 M³ / 111HP), FROTA DE 5 CAMINHÕES BASCULANTES DE 14 M³, DMT DE 2 KM E VELOCIDADE MÉDIA 19 KM/H. AF_05/2020</t>
  </si>
  <si>
    <t>ESCAVAÇÃO VERTICAL PARA INFRAESTRUTURA, COM CARGA, DESCARGA E TRANSPORTE DE SOLO DE 1ª CATEGORIA, COM ESCAVADEIRA HIDRÁULICA (CAÇAMBA: 0,8 M³ / 111HP), FROTA DE 6 CAMINHÕES BASCULANTES DE 14 M³, DMT DE 3 KM E VELOCIDADE MÉDIA 20 KM/H. AF_05/2020</t>
  </si>
  <si>
    <t>ESCAVAÇÃO VERTICAL PARA INFRAESTRUTURA, COM CARGA, DESCARGA E TRANSPORTE DE SOLO DE 1ª CATEGORIA, COM ESCAVADEIRA HIDRÁULICA (CAÇAMBA: 0,8 M³ / 111HP), FROTA DE 6 CAMINHÕES BASCULANTES DE 14 M³, DMT DE 4 KM E VELOCIDADE MÉDIA 22 KM/H. AF_05/2020</t>
  </si>
  <si>
    <t>ESCAVAÇÃO VERTICAL PARA INFRAESTRUTURA, COM CARGA, DESCARGA E TRANSPORTE DE SOLO DE 1ª CATEGORIA, COM ESCAVADEIRA HIDRÁULICA (CAÇAMBA: 0,8 M³ / 111HP), FROTA DE 8 CAMINHÕES BASCULANTES DE 14 M³, DMT DE 6 KM E VELOCIDADE MÉDIA 22 KM/H. AF_05/2020</t>
  </si>
  <si>
    <t>ESCAVAÇÃO VERTICAL PARA INFRAESTRUTURA, COM CARGA, DESCARGA E TRANSPORTE DE SOLO DE 1ª CATEGORIA, COM ESCAVADEIRA HIDRÁULICA (CAÇAMBA: 0,8 M³ / 111HP), FROTA DE 4 CAMINHÕES BASCULANTES DE 18 M³, DMT DE 1,5 KM E VELOCIDADE MÉDIA18 KM/H. AF_05/2020</t>
  </si>
  <si>
    <t>ESCAVAÇÃO VERTICAL PARA INFRAESTRUTURA, COM CARGA, DESCARGA E TRANSPORTE DE SOLO DE 1ª CATEGORIA, COM ESCAVADEIRA HIDRÁULICA (CAÇAMBA: 0,8 M³ / 111HP), FROTA DE 4 CAMINHÕES BASCULANTES DE 18 M³, DMT DE 2 KM E VELOCIDADE MÉDIA 19 KM/H. AF_05/2020</t>
  </si>
  <si>
    <t>ESCAVAÇÃO VERTICAL PARA INFRAESTRUTURA, COM CARGA, DESCARGA E TRANSPORTE DE SOLO DE 1ª CATEGORIA, COM ESCAVADEIRA HIDRÁULICA (CAÇAMBA: 0,8 M³ / 111HP), FROTA DE 5 CAMINHÕES BASCULANTES DE 18 M³, DMT DE 3 KM E VELOCIDADE MÉDIA 20 KM/H. AF_05/2020</t>
  </si>
  <si>
    <t>ESCAVAÇÃO VERTICAL PARA INFRAESTRUTURA, COM CARGA, DESCARGA E TRANSPORTE DE SOLO DE 1ª CATEGORIA, COM ESCAVADEIRA HIDRÁULICA (CAÇAMBA: 0,8 M³ / 111HP), FROTA DE 6 CAMINHÕES BASCULANTES DE 18 M³, DMT DE 4 KM E VELOCIDADE MÉDIA 22 KM/H. AF_05/2020</t>
  </si>
  <si>
    <t>ESCAVAÇÃO VERTICAL PARA INFRAESTRUTURA, COM CARGA, DESCARGA E TRANSPORTE DE SOLO DE 1ª CATEGORIA, COM ESCAVADEIRA HIDRÁULICA (CAÇAMBA: 0,8 M³ / 111HP), FROTA DE 7 CAMINHÕES BASCULANTES DE 18 M³, DMT DE 6 KM E VELOCIDADE MÉDIA 22 KM/H. AF_05/2020</t>
  </si>
  <si>
    <t>ESCAVAÇÃO VERTICAL PARA INFRAESTRUTURA, COM CARGA, DESCARGA E TRANSPORTE DE SOLO DE 1ª CATEGORIA, COM ESCAVADEIRA HIDRÁULICA (CAÇAMBA: 1,2M³ / 155HP), FROTA DE 6 CAMINHÕES BASCULANTES DE 14 M³, DMT DE 1,5 KM E VELOCIDADE MÉDIA18 KM/H. AF_05/2020</t>
  </si>
  <si>
    <t>ESCAVAÇÃO VERTICAL PARA INFRAESTRUTURA, COM CARGA, DESCARGA E TRANSPORTE DE SOLO DE 1ª CATEGORIA, COM ESCAVADEIRA HIDRÁULICA (CAÇAMBA: 1,2 M³ / 155HP), FROTA DE 6 CAMINHÕES BASCULANTES DE 14 M³, DMT DE 2 KM E VELOCIDADE MÉDIA 19 KM/H. AF_05/2020</t>
  </si>
  <si>
    <t>ESCAVAÇÃO VERTICAL PARA INFRAESTRUTURA, COM CARGA, DESCARGA E TRANSPORTE DE SOLO DE 1ª CATEGORIA, COM ESCAVADEIRA HIDRÁULICA (CAÇAMBA: 1,2 M³ / 155HP), FROTA DE 7 CAMINHÕES BASCULANTES DE 14 M³, DMT DE 3 KM E VELOCIDADE MÉDIA 20 KM/H. AF_05/2020</t>
  </si>
  <si>
    <t>ESCAVAÇÃO VERTICAL PARA INFRAESTRUTURA, COM CARGA, DESCARGA E TRANSPORTE DE SOLO DE 1ª CATEGORIA, COM ESCAVADEIRA HIDRÁULICA (CAÇAMBA: 1,2 M³ / 155HP), FROTA DE 8 CAMINHÕES BASCULANTES DE 14 M³, DMT DE 4 KM E VELOCIDADE MÉDIA 22 KM/H. AF_05/2020</t>
  </si>
  <si>
    <t>ESCAVAÇÃO VERTICAL PARA INFRAESTRUTURA, COM CARGA, DESCARGA E TRANSPORTE DE SOLO DE 1ª CATEGORIA, COM ESCAVADEIRA HIDRÁULICA (CAÇAMBA: 1,2 M³ / 155HP), FROTA DE 10 CAMINHÕES BASCULANTES DE 14 M³, DMT DE 6 KM E VELOCIDADE MÉDIA22 KM/H. AF_05/2020</t>
  </si>
  <si>
    <t>ESCAVAÇÃO VERTICAL PARA INFRAESTRUTURA, COM CARGA, DESCARGA E TRANSPORTE DE SOLO DE 1ª CATEGORIA, COM ESCAVADEIRA HIDRÁULICA (CAÇAMBA: 1,2 M³ / 155HP), FROTA DE 5 CAMINHÕES BASCULANTES DE 18 M³, DMT DE 1,5 KM E VELOCIDADE MÉDIA18 KM/H. AF_05/2020</t>
  </si>
  <si>
    <t>ESCAVAÇÃO VERTICAL PARA INFRAESTRUTURA, COM CARGA, DESCARGA E TRANSPORTE DE SOLO DE 1ª CATEGORIA, COM ESCAVADEIRA HIDRÁULICA (CAÇAMBA: 1,2 M³ / 155HP), FROTA DE 6 CAMINHÕES BASCULANTES DE 18 M³, DMT DE 2 KM E VELOCIDADE MÉDIA 19 KM/H. AF_05/2020</t>
  </si>
  <si>
    <t>ESCAVAÇÃO VERTICAL PARA INFRAESTRUTURA, COM CARGA, DESCARGA E TRANSPORTE DE SOLO DE 1ª CATEGORIA, COM ESCAVADEIRA HIDRÁULICA (CAÇAMBA: 1,2 M³ / 155HP), FROTA DE 6 CAMINHÕES BASCULANTES DE 18 M³, DMT DE 3 KM E VELOCIDADE MÉDIA 20 KM/H. AF_05/2020</t>
  </si>
  <si>
    <t>ESCAVAÇÃO VERTICAL PARA INFRAESTRUTURA, COM CARGA, DESCARGA E TRANSPORTE DE SOLO DE 1ª CATEGORIA, COM ESCAVADEIRA HIDRÁULICA (CAÇAMBA: 1,2 M³ / 155HP), FROTA DE 7 CAMINHÕES BASCULANTES DE 18 M³, DMT DE 4 KM E VELOCIDADE MÉDIA 22 KM/H. AF_05/2020</t>
  </si>
  <si>
    <t>ESCAVAÇÃO VERTICAL PARA INFRAESTRUTURA, COM CARGA, DESCARGA E TRANSPORTE DE SOLO DE 1ª CATEGORIA, COM ESCAVADEIRA HIDRÁULICA (CAÇAMBA: 1,2 M³ / 155HP), FROTA DE 9 CAMINHÕES BASCULANTES DE 18 M³, DMT DE 6 KM E VELOCIDADE MÉDIA 22 KM/H. AF_05/2020</t>
  </si>
  <si>
    <t>ESCAVAÇÃO VERTICAL PARA  EDIFICAÇÃO, COM CARGA, DESCARGA E TRANSPORTE DE SOLO DE 1ª CATEGORIA, COM ESCAVADEIRA HIDRÁULICA (CAÇAMBA: 0,8 M³ / 111HP), FROTA DE 3 CAMINHÕES BASCULANTES DE 10 M³, DMT ATÉ 1 KM E VELOCIDADE MÉDIA 14 KM/H. AF_05/2020</t>
  </si>
  <si>
    <t>ESCAVAÇÃO VERTICAL PARA  EDIFICAÇÃO, COM CARGA, DESCARGA E TRANSPORTE DE SOLO DE 1ª CATEGORIA, COM ESCAVADEIRA HIDRÁULICA (CAÇAMBA: 1,2 M³ / 155HP), FROTA DE 3 CAMINHÕES BASCULANTES DE 10 M³, DMT ATÉ 1 KM E VELOCIDADE MÉDIA 14 KM/H. AF_05/2020</t>
  </si>
  <si>
    <t>ESCAVAÇÃO VERTICAL PARA  EDIFICAÇÃO, COM CARGA, DESCARGA E TRANSPORTE DE SOLO DE 1ª CATEGORIA, COM ESCAVADEIRA HIDRÁULICA (CAÇAMBA: 0,8 M³ / 111HP), FROTA DE 5 CAMINHÕES BASCULANTES DE 10 M³, DMT DE 1,5 KM E VELOCIDADE MÉDIA 18 KM/H. AF_05/2020</t>
  </si>
  <si>
    <t>ESCAVAÇÃO VERTICAL PARA  EDIFICAÇÃO, COM CARGA, DESCARGA E TRANSPORTE DE SOLO DE 1ª CATEGORIA, COM ESCAVADEIRA HIDRÁULICA (CAÇAMBA: 0,8 M³ / 111HP), FROTA DE 5 CAMINHÕES BASCULANTES DE 10 M³, DMT DE 2 KM E VELOCIDADE MÉDIA 19 KM/H. AF_05/2020</t>
  </si>
  <si>
    <t>ESCAVAÇÃO VERTICAL PARA  EDIFICAÇÃO, COM CARGA, DESCARGA E TRANSPORTE DE SOLO DE 1ª CATEGORIA, COM ESCAVADEIRA HIDRÁULICA (CAÇAMBA: 0,8 M³ / 111HP), FROTA DE 6 CAMINHÕES BASCULANTES DE 10 M³, DMT DE 3 KM E VELOCIDADE MÉDIA 20 KM/H. AF_05/2020</t>
  </si>
  <si>
    <t>ESCAVAÇÃO VERTICAL PARA  EDIFICAÇÃO, COM CARGA, DESCARGA E TRANSPORTE DE SOLO DE 1ª CATEGORIA, COM ESCAVADEIRA HIDRÁULICA (CAÇAMBA: 0,8 M³ / 111HP), FROTA DE 7 CAMINHÕES BASCULANTES DE 10 M³, DMT DE 4 KM E VELOCIDADE MÉDIA 22 KM/H. AF_05/2020</t>
  </si>
  <si>
    <t>ESCAVAÇÃO VERTICAL PARA  EDIFICAÇÃO, COM CARGA, DESCARGA E TRANSPORTE DE SOLO DE 1ª CATEGORIA, COM ESCAVADEIRA HIDRÁULICA (CAÇAMBA: 0,8 M³ / 111HP), FROTA DE 9 CAMINHÕES BASCULANTES DE 10 M³, DMT DE 6 KM E VELOCIDADE MÉDIA 22 KM/H. AF_05/2020</t>
  </si>
  <si>
    <t>ESCAVAÇÃO VERTICAL PARA  EDIFICAÇÃO, COM CARGA, DESCARGA E TRANSPORTE DE SOLO DE 1ª CATEGORIA, COM ESCAVADEIRA HIDRÁULICA (CAÇAMBA: 1,2 M³ / 155HP), FROTA DE 6 CAMINHÕES BASCULANTES DE 10 M³, DMT DE 1,5 KM E VELOCIDADE MÉDIA 18 KM/H. AF_05/2020</t>
  </si>
  <si>
    <t>ESCAVAÇÃO VERTICAL PARA  EDIFICAÇÃO, COM CARGA, DESCARGA E TRANSPORTE DE SOLO DE 1ª CATEGORIA, COM ESCAVADEIRA HIDRÁULICA (CAÇAMBA: 1,2 M³ / 155HP), FROTA DE 6 CAMINHÕES BASCULANTES DE 10 M³, DMT DE 2 KM E VELOCIDADE MÉDIA 19 KM/H. AF_05/2020</t>
  </si>
  <si>
    <t>ESCAVAÇÃO VERTICAL PARA  EDIFICAÇÃO, COM CARGA, DESCARGA E TRANSPORTE DE SOLO DE 1ª CATEGORIA, COM ESCAVADEIRA HIDRÁULICA (CAÇAMBA: 1,2 M³ / 155HP), FROTA DE 7 CAMINHÕES BASCULANTES DE 10 M³, DMT DE 3 KM E VELOCIDADE MÉDIA 20 KM/H. AF_05/2020</t>
  </si>
  <si>
    <t>ESCAVAÇÃO VERTICAL PARA  EDIFICAÇÃO, COM CARGA, DESCARGA E TRANSPORTE DE SOLO DE 1ª CATEGORIA, COM ESCAVADEIRA HIDRÁULICA (CAÇAMBA: 1,2 M³ / 155HP), FROTA DE 8 CAMINHÕES BASCULANTES DE 10 M³, DMT DE 4 KM E VELOCIDADE MÉDIA 22 KM/H. AF_05/2020</t>
  </si>
  <si>
    <t>ESCAVAÇÃO VERTICAL PARA  EDIFICAÇÃO, COM CARGA, DESCARGA E TRANSPORTE DE SOLO DE 1ª CATEGORIA, COM ESCAVADEIRA HIDRÁULICA (CAÇAMBA: 1,2 M³ / 155HP), FROTA DE 10 CAMINHÕES BASCULANTES DE 10 M³, DMT DE 6 KM E VELOCIDADE MÉDIA 22 KM/H. AF_05/2020</t>
  </si>
  <si>
    <t>ESCAVAÇÃO VERTICAL PARA INFRAESTRUTURA, COM CARGA, DESCARGA E TRANSPORTE DE SOLO DE 1ª CATEGORIA, COM ESCAVADEIRA HIDRÁULICA (CAÇAMBA: 0,8 M³ / 111HP), FROTA DE 3 CAMINHÕES BASCULANTES DE 10 M³, DMT ATÉ 1 KM E VELOCIDADE MÉDIA14 KM/H. AF_05/2020</t>
  </si>
  <si>
    <t>ESCAVAÇÃO VERTICAL PARA INFRAESTRUTURA, COM CARGA, DESCARGA E TRANSPORTE DE SOLO DE 1ª CATEGORIA, COM ESCAVADEIRA HIDRÁULICA (CAÇAMBA: 1,2 M³ / 155HP), FROTA DE 4 CAMINHÕES BASCULANTES DE 10 M³, DMT ATÉ 1 KM E VELOCIDADE MÉDIA14 KM/H. AF_05/2020</t>
  </si>
  <si>
    <t>ESCAVAÇÃO VERTICAL PARA INFRAESTRUTURA, COM CARGA, DESCARGA E TRANSPORTE DE SOLO DE 1ª CATEGORIA, COM ESCAVADEIRA HIDRÁULICA (CAÇAMBA: 0,8 M³ / 111HP), FROTA DE 5 CAMINHÕES BASCULANTES DE 10 M³, DMT DE 1,5 KM E VELOCIDADE MÉDIA18 KM/H. AF_05/2020</t>
  </si>
  <si>
    <t>ESCAVAÇÃO VERTICAL PARA INFRAESTRUTURA, COM CARGA, DESCARGA E TRANSPORTE DE SOLO DE 1ª CATEGORIA, COM ESCAVADEIRA HIDRÁULICA (CAÇAMBA: 0,8 M³ / 111HP), FROTA DE 6 CAMINHÕES BASCULANTES DE 10 M³, DMT DE 2 KM E VELOCIDADE MÉDIA 19 KM/H. AF_05/2020</t>
  </si>
  <si>
    <t>ESCAVAÇÃO VERTICAL PARA INFRAESTRUTURA, COM CARGA, DESCARGA E TRANSPORTE DE SOLO DE 1ª CATEGORIA, COM ESCAVADEIRA HIDRÁULICA (CAÇAMBA: 0,8 M³ / 111HP), FROTA DE 7 CAMINHÕES BASCULANTES DE 10 M³, DMT DE 3 KM E VELOCIDADE MÉDIA 20 KM/H. AF_05/2020</t>
  </si>
  <si>
    <t>ESCAVAÇÃO VERTICAL PARA INFRAESTRUTURA, COM CARGA, DESCARGA E TRANSPORTE DE SOLO DE 1ª CATEGORIA, COM ESCAVADEIRA HIDRÁULICA (CAÇAMBA: 0,8 M³ / 111HP), FROTA DE 8 CAMINHÕES BASCULANTES DE 10 M³, DMT DE 4 KM E VELOCIDADE MÉDIA 22 KM/H. AF_05/2020</t>
  </si>
  <si>
    <t>ESCAVAÇÃO VERTICAL PARA INFRAESTRUTURA, COM CARGA, DESCARGA E TRANSPORTE DE SOLO DE 1ª CATEGORIA, COM ESCAVADEIRA HIDRÁULICA (CAÇAMBA: 0,8 M³ / 111HP), FROTA DE 10 CAMINHÕES BASCULANTES DE 10 M³, DMT DE 6 KM E VELOCIDADE MÉDIA22 KM/H. AF_05/2020</t>
  </si>
  <si>
    <t>ESCAVAÇÃO VERTICAL PARA INFRAESTRUTURA, COM CARGA, DESCARGA E TRANSPORTE DE SOLO DE 1ª CATEGORIA, COM ESCAVADEIRA HIDRÁULICA (CAÇAMBA: 1,2 M³ / 155HP), FROTA DE 6 CAMINHÕES BASCULANTES DE 10 M³, DMT DE 1,5 KM E VELOCIDADE MÉDIA18 KM/H. AF_05/2020</t>
  </si>
  <si>
    <t>ESCAVAÇÃO VERTICAL PARA INFRAESTRUTURA, COM CARGA, DESCARGA E TRANSPORTE DE SOLO DE 1ª CATEGORIA, COM ESCAVADEIRA HIDRÁULICA (CAÇAMBA: 1,2 M³ / 155HP), FROTA DE 7 CAMINHÕES BASCULANTES DE 10 M³, DMT DE 2 KM E VELOCIDADE MÉDIA 19 KM/H. AF_05/2020</t>
  </si>
  <si>
    <t>ESCAVAÇÃO VERTICAL PARA INFRAESTRUTURA, COM CARGA, DESCARGA E TRANSPORTE DE SOLO DE 1ª CATEGORIA, COM ESCAVADEIRA HIDRÁULICA (CAÇAMBA: 1,2 M³ / 155HP), FROTA DE 8 CAMINHÕES BASCULANTES DE 10 M³, DMT DE 3 KM E VELOCIDADE MÉDIA 20 KM/H. AF_05/2020</t>
  </si>
  <si>
    <t>ESCAVAÇÃO VERTICAL PARA INFRAESTRUTURA, COM CARGA, DESCARGA E TRANSPORTE DE SOLO DE 1ª CATEGORIA, COM ESCAVADEIRA HIDRÁULICA (CAÇAMBA: 1,2 M³ / 155HP), FROTA DE 9 CAMINHÕES BASCULANTES DE 10 M³, DMT DE 4 KM E VELOCIDADE MÉDIA 22 KM/H. AF_05/2020</t>
  </si>
  <si>
    <t>ESCAVAÇÃO VERTICAL PARA INFRAESTRUTURA, COM CARGA, DESCARGA E TRANSPORTE DE SOLO DE 1ª CATEGORIA, COM ESCAVADEIRA HIDRÁULICA (CAÇAMBA: 1,2 M³ / 155HP), FROTA DE 12 CAMINHÕES BASCULANTES DE 10 M³, DMT DE 6 KM E VELOCIDADE MÉDIA22 KM/H. AF_05/2020</t>
  </si>
  <si>
    <t>DESMONTE DE MATERIAL DE 3ª CATEGORIA (BLOCOS DE ROCHAS OU MATACOS), COM MARTELETE PNEUMÁTICO MANUAL  EXCLUSIVE CARGA E TRANSPORTE. AF_03/2021</t>
  </si>
  <si>
    <t>DESMONTE DE MATERIAL DE 3ª CATEGORIA (BLOCOS DE ROCHAS OU MATACOS), EM VALA, COM MARTELETE PNEUMÁTICO MANUAL   EXCLUSIVE RETIRADA, CARGA E TRANSPORTE. AF_03/2021</t>
  </si>
  <si>
    <t>RETIRADA DE MATERIAL DE 3ª CATEGORIA (APÓS ESCAVAÇÃO/DESMONTE) EM VALAS, COM ESCAVADEIRA HIDRÁULICA - EXCLUSIVE CARGA E TRANSPORTE. AF_03/2021</t>
  </si>
  <si>
    <t>RETIRADA DE MATERIAL DE 3ª CATEGORIA (APÓS ESCAVAÇÃO/DESMONTE) EM VALAS, COM RETROESCAVADEIRA - EXCLUSIVE CARGA E TRANSPORTE. AF_03/2021</t>
  </si>
  <si>
    <t>ESCAVAÇÃO MECANIZADA DE VALA COM PROF. ATÉ 1,5 M (MÉDIA MONTANTE E JUSANTE/UMA COMPOSIÇÃO POR TRECHO), ESCAVADEIRA (0,8 M3), LARG. DE 1,5 M A 2,5 M, EM SOLO DE 1A CATEGORIA, EM LOCAIS COM ALTO NÍVEL DE INTERFERÊNCIA. AF_02/2021</t>
  </si>
  <si>
    <t>ESCAVAÇÃO MECANIZADA DE VALA COM PROF. MAIOR QUE 1,5 M ATÉ 3,0 M (MÉDIA MONTANTE E JUSANTE/UMA COMPOSIÇÃO POR TRECHO), ESCAVADEIRA (0,8 M3), LARGURA ATÉ 1,5 M, EM SOLO DE 1A CATEGORIA, EM LOCAIS COM ALTO NÍVEL DE INTERFERÊNCIA. AF_02/2021</t>
  </si>
  <si>
    <t>ESCAVAÇÃO MECANIZADA DE VALA COM PROF. MAIOR QUE 3,0 M ATÉ 4,5 M(MÉDIA MONTANTE E JUSANTE/UMA COMPOSIÇÃO POR TRECHO), ESCAVADEIRA (0,8 M3), LARG. MENOR QUE 1,5 M, EM SOLO DE 1A CATEGORIA, EM LOCAIS COM ALTO NÍVEL DE INTERFERÊNCIA. AF_02/2021</t>
  </si>
  <si>
    <t>ESCAVAÇÃO MECANIZADA DE VALA COM PROF. DE 3,0 M ATÉ 4,5 M(MÉDIA MONTANTE E JUSANTE/UMA COMPOSIÇÃO POR TRECHO), ESCAVADEIRA (1,2 M3), LARG. DE 1,5 M A 2,5 M, EM SOLO DE 1A CATEGORIA, EM LOCAIS COM ALTO NÍVEL DE INTERFERÊNCIA. AF_02/2021</t>
  </si>
  <si>
    <t>ESCAVAÇÃO MECANIZADA DE VALA COM PROF. MAIOR QUE 4,5 M ATÉ 6,0 M(MÉDIA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</si>
  <si>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 LARG. DE 1,5 M A 2,5 M, EM SOLO DE 1A CATEGORIA, LOCAIS COM BAIXO NÍVEL DE INTERFERÊNCIA. AF_02/2021</t>
  </si>
  <si>
    <t>ESCAVAÇÃO MECANIZADA DE VALA COM PROF. MAIOR QUE 1,5 M E ATÉ 3,0 M(MÉDIA MONTANTE E JUSANTE/UMA COMPOSIÇÃO POR TRECHO), ESCAVADEIRA (0,8 M3), LARG. MENOR QUE 1,5 M, EM SOLO DE 1A CATEGORIA, LOCAIS COM BAIXO NÍVEL DE INTERFERÊNCIA. AF_02/2021</t>
  </si>
  <si>
    <t>ESCAVAÇÃO MECANIZADA DE VALA COM PROF. MAIOR QUE 3,0 M ATÉ 4,5 M (MÉDIA MONTANTE E JUSANTE/UMA COMPOSIÇÃO POR TRECHO), ESCAVADEIRA (0,8 M3), LARG. MENOR QUE 1,5 M, EM SOLO DE 1A CATEGORIA, LOCAIS COM BAIXO NÍVEL DE INTERFERÊNCIA. AF_02/2021</t>
  </si>
  <si>
    <t>ESCAVAÇÃO MECANIZADA DE VALA COM PROF. MAIOR QUE 3,0 M ATÉ 4,5 M (MÉDIA MONTANTE E JUSANTE/UMA COMPOSIÇÃO POR TRECHO), ESCAVADEIRA (1,2 M3), LARG. DE 1,5 M A 2,5 M, EM SOLO DE 1A CATEGORIA, LOCAIS COM BAIXO NÍVEL DE INTERFERÊNCIA. AF_02/2021</t>
  </si>
  <si>
    <t>ESCAVAÇÃO MECANIZADA DE VALA COM PROF. MAIOR QUE 4,5 M ATÉ 6,0 M (MÉDIA MONTANTE E JUSANTE/UMA COMPOSIÇÃO POR TRECHO), ESCAVADEIRA (1,2 M3), LARG. DE 1,5 M A 2,5 M, EM SOLO DE 1A CATEGORIA, LOCAIS COM BAIXO NÍVEL DE INTERFERÊNCIA. AF_02/2021</t>
  </si>
  <si>
    <t>ESCAVAÇÃO MECANIZADA DE VALA COM PROF. ATÉ 1,5 M (MÉDIA MONTANTE E JUSANTE/UMA COMPOSIÇÃO POR TRECHO), RETROESCAV. (0,26 M3), LARG. MENOR QUE 0,8 M, EM SOLO DE 1A CATEGORIA, EM LOCAIS COM ALTO NÍVEL DE INTERFERÊNCIA. AF_02/2021</t>
  </si>
  <si>
    <t>ESCAVAÇÃO MECANIZADA DE VALA COM PROF. ATÉ 1,5 M (MÉDIA MONTANTE E JUSANTE/UMA COMPOSIÇÃO POR TRECHO), RETROESCAV. (0,26 M3), LARG. DE 0,8 M A 1,5 M, EM SOLO DE 1A CATEGORIA, EM LOCAIS COM ALTO NÍVEL DE INTERFERÊNCIA. AF_02/2021</t>
  </si>
  <si>
    <t>ESCAVAÇÃO MECANIZADA DE VALA COM PROF. MAIOR QUE 1,5 M ATÉ 3,0 M (MÉDIA MONTANTE E JUSANTE/UMA COMPOSIÇÃO POR TRECHO), RETROESCAV. (0,26 M3), LARG. MENOR QUE 0,8 M, EM SOLO DE 1A CATEGORIA, EM LOCAIS COM ALTO NÍVEL DE INTERFERÊNCIA. AF_02/2021</t>
  </si>
  <si>
    <t>ESCAVAÇÃO MECANIZADA DE VALA COM PROF. MAIOR QUE 1,5 M ATÉ 3,0 M (MÉDIA MONTANTE E JUSANTE/UMA COMPOSIÇÃO POR TRECHO), RETROESCAV. (0,26 M3), LARGURA DE 0,8 M A 1,5 M, EM SOLO DE 1A CATEGORIA, EM LOCAIS COM ALTO NÍVEL DE INTERFERÊNCIA. AF_02/2021</t>
  </si>
  <si>
    <t>ESCAVAÇÃO MECANIZADA DE VALA COM PROFUNDIDADE ATÉ 1,5 M (MÉDIA MONTANTE E JUSANTE/UMA COMPOSIÇÃO POR TRECHO), RETROESCAV. (0,26 M3), LARGURA MENOR QUE 0,8 M, EM SOLO DE 1A CATEGORIA, LOCAIS COM BAIXO NÍVEL DE INTERFERÊNCIA. AF_02/2021</t>
  </si>
  <si>
    <t>ESCAVAÇÃO MECANIZADA DE VALA COM PROFUNDIDADE ATÉ 1,5 M (MÉDIA MONTANTE E JUSANTE/UMA COMPOSIÇÃO POR TRECHO), RETROESCAV. (0,26 M3), LARGURA DE 0,8 M A 1,5 M, EM SOLO DE 1A CATEGORIA, LOCAIS COM BAIXO NÍVEL DE INTERFERÊNCIA. AF_02/2021</t>
  </si>
  <si>
    <t>ESCAVAÇÃO MECANIZADA DE VALA COM PROFUNDIDADE MAIOR QUE 1,5 M ATÉ 3,0 M (MÉDIA MONTANTE E JUSANTE/UMA COMPOSIÇÃO POR TRECHO), RETROESCAV. (0,26 M3), LARGURA MENOR QUE 0,8 M, EM SOLO DE 1A CATEGORIA, LOCAIS COM BAIXO NÍVEL DE INTERFERÊNCIA. AF_02/2021</t>
  </si>
  <si>
    <t>ESCAVAÇÃO MECANIZADA DE VALA COM PROFUNDIDADE MAIOR QUE 1,5 M ATÉ 3,0 M (MÉDIA MONTANTE E JUSANTE/UMA COMPOSIÇÃO POR TRECHO), RETROESCAV (0,26 M3), LARGURA DE 0,8 M A 1,5 M, EM SOLO DE 1A CATEGORIA, LOCAIS COM BAIXO NÍVEL DE INTERFERÊNCIA. AF_02/2021</t>
  </si>
  <si>
    <t>ESCAVAÇÃO MANUAL DE VALA COM PROFUNDIDADE MENOR OU IGUAL A 1,30 M. AF_02/2021</t>
  </si>
  <si>
    <t>ESCAVAÇÃO MECANIZADA DE VALA COM PROF. ATÉ 1,5 M (MÉDIA MONTANTE E JUSANTE/UMA COMPOSIÇÃO POR TRECHO), ESCAVADEIRA (0,8 M3), LARG. MENOR QUE 1,5 M, EM SOLO DE 1A CATEGORIA, EM LOCAIS COM ALTO NÍVEL DE INTERFERÊNCIA. AF_02/2021</t>
  </si>
  <si>
    <t>ESCAVAÇÃO MECANIZADA DE VALA COM PROF. MAIOR QUE  4,5 M ATÉ 6,0 M (MÉDIA MONTANTE E JUSANTE/UMA COMPOSIÇÃO POR TRECHO), ESCAVADEIRA (0,8 M3), LARG. MENOR QUE 1,5 M, EM SOLO DE 1A CATEGORIA, EM LOCAIS COM ALTO NÍVEL DE INTERFERÊNCIA. AF_02/2021</t>
  </si>
  <si>
    <t>ESCAVAÇÃO MECANIZADA DE VALA COM PROF. MAIOR QUE 1,50 M ATÉ 3,0 M (MÉDIA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</si>
  <si>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M3),LARG. MENOR QUE 1,5 M, EM SOLO DE 1A CATEGORIA, LOCAIS COM BAIXO NÍVEL DE INTERFERÊNCIA. AF_02/2021</t>
  </si>
  <si>
    <t>ESCAVAÇÃO MECANIZADA DE VALA COM PROF. MAIOR QUE 4,5 M ATÉ 6,0 M (MÉDIA MONTANTE E JUSANTE/UMA COMPOSIÇÃO POR TRECHO),COM ESCAVADEIRA (0,8 M3), LARG. MENOR QUE 1,5 M, EM SOLO DE 1A CATEGORIA, LOCAIS COM BAIXO NÍVEL DE INTERFERÊNCIA. AF_02/2021</t>
  </si>
  <si>
    <t>ESCAVAÇÃO MECANIZADA DE VALA COM PROF. MAIOR QUE 1,5 M ATÉ 3,0 M (MÉDIA MONTANTE E JUSANTE/UMA COMPOSIÇÃO POR TRECHO),COM ESCAVADEIRA (1,2 M3),LARG. DE 1,5 M A 2,5 M, EM SOLO DE 1A CATEGORIA, LOCAIS COM BAIXO NÍVEL DE INTERFERÊNCIA. AF_02/2021</t>
  </si>
  <si>
    <t>ESCAVAÇÃO MECANIZADA DE VALA COM PROF. ATÉ 1,5 M (MÉDIA MONTANTE E JUSANTE/UMA COMPOSIÇÃO POR TRECHO), ESCAVADEIRA (0,8 M3),LARG. MENOR QUE 1,5 M, EM SOLO DE MOLE, EM LOCAIS COM ALTO NÍVEL DE INTERFERÊNCIA. AF_02/2021</t>
  </si>
  <si>
    <t>ESCAVAÇÃO MECANIZADA DE VALA COM PROF. ATÉ 1,5 M (MÉDIA MONTANTE E JUSANTE/UMA COMPOSIÇÃO POR TRECHO), ESCAVADEIRA (0,8 M3), LARG. DE 1,5 M A 2,5 M, EM SOLO MOLE, EM LOCAIS COM ALTO NÍVEL DE INTERFERÊNCIA. AF_02/2021</t>
  </si>
  <si>
    <t>ESCAVAÇÃO MECANIZADA DE VALA COM PROF. MAIOR QUE 1,5 M ATÉ 3,0 M (MÉDIA MONTANTE E JUSANTE/UMA COMPOSIÇÃO POR TRECHO), ESCAVADEIRA (0,8 M3), LARGURA ATÉ 1,5 M, EM SOLO MOLE, EM LOCAIS COM ALTO NÍVEL DE INTERFERÊNCIA. AF_02/2021</t>
  </si>
  <si>
    <t>ESCAVAÇÃO MECANIZADA DE VALA COM PROF. MAIOR QUE 3,0 M ATÉ 4,5 M (MÉDIA MONTANTE E JUSANTE/UMA COMPOSIÇÃO POR TRECHO), ESCAVADEIRA (0,8 M3), LARG. MENOR QUE 1,5 M, EM SOLO  MOLE, EM LOCAIS COM ALTO NÍVEL DE INTERFERÊNCIA. AF_02/2021</t>
  </si>
  <si>
    <t>ESCAVAÇÃO MECANIZADA DE VALA COM PROF. MAIOR QUE 4,5 M ATÉ 6,0 M (MÉDIA MONTANTE E JUSANTE/UMA COMPOSIÇÃO POR TRECHO), ESCAVADEIRA (0,8 M3),LARG. MENOR QUE 1,5 M, EM SOLO DE MOLE, EM LOCAIS COM ALTO NÍVEL DE INTERFERÊNCIA. AF_02/2021</t>
  </si>
  <si>
    <t>ESCAVAÇÃO MECANIZADA DE VALA COM PROF. MAIOR QUE 1,5 M ATÉ 3,0 M (MÉDIA MONTANTE E JUSANTE/UMA COMPOSIÇÃO POR TRECHO),COM ESCAVADEIRA (1,2 M3),LARG. DE 1,5 M A 2,5 M, EM SOLO MOLE, EM LOCAIS COM ALTO NÍVEL DE INTERFERÊNCIA. AF_02/2021</t>
  </si>
  <si>
    <t>ESCAVAÇÃO MECANIZADA DE VALA COM PROF. DE 3,0 M ATÉ 4,5 M (MÉDIA MONTANTE E JUSANTE/UMA COMPOSIÇÃO POR TRECHO), ESCAVADEIRA (1,2 M3), LARG. DE 1,5 M A 2,5 M, EM SOLO MOLE, EM LOCAIS COM ALTO NÍVEL DE INTERFERÊNCIA. AF_02/2021</t>
  </si>
  <si>
    <t>ESCAVAÇÃO MECANIZADA DE VALA COM PROF. MAIOR QUE 4,5 M ATÉ 6,0 M (MÉDIA MONTANTE E JUSANTE/UMA COMPOSIÇÃO POR TRECHO), ESCAVADEIRA (1,2 M3), LARG. DE 1,5 M A 2,5 M, EM SOLO MOLE, EM LOCAIS COM ALTO NÍVEL DE INTERFERÊNCIA. AF_02/2021</t>
  </si>
  <si>
    <t>ESCAVAÇÃO MECANIZADA DE VALA COM PROF. ATÉ 1,5 M (MÉDIA MONTANTE E JUSANTE/UMA COMPOSIÇÃO POR TRECHO), ESCAVADEIRA (0,8 M3),LARG. MENOR QUE 1,5 M, EM SOLO MOLE, LOCAIS COM BAIXO NÍVEL DE INTERFERÊNCIA. AF_02/2021</t>
  </si>
  <si>
    <t>ESCAVAÇÃO MECANIZADA DE VALA COM PROF. ATÉ 1,5 M (MÉDIA MONTANTE E JUSANTE/UMA COMPOSIÇÃO POR TRECHO), ESCAVADEIRA (0,8 M3), LARG. DE 1,5 M A 2,5 M, EM SOLO MOLE, LOCAIS COM BAIXO NÍVEL DE INTERFERÊNCIA. AF_02/2021</t>
  </si>
  <si>
    <t>ESCAVAÇÃO MECANIZADA DE VALA COM PROF. MAIOR QUE 1,5 M E ATÉ 3,0 M (MÉDIA MONTANTE E JUSANTE/UMA COMPOSIÇÃO POR TRECHO), ESCAVADEIRA (0,8 M3), LARG. MENOR QUE 1,5 M, EM SOLO MOLE, LOCAIS COM BAIXO NÍVEL DE INTERFERÊNCIA. AF_02/2021</t>
  </si>
  <si>
    <t>ESCAVAÇÃO MECANIZADA DE VALA COM PROF.MAIOR QUE 3,0 M ATÉ 4,5 M (MÉDIA MONTANTE E JUSANTE/UMA COMPOSIÇÃO POR TRECHO), ESCAVADEIRA (0,8 M3), LARG. MENOR QUE 1,5 M, EM SOLO MOLE, LOCAIS COM BAIXO NÍVEL DE INTERFERÊNCIA. AF_02/2021</t>
  </si>
  <si>
    <t>ESCAVAÇÃO MECANIZADA DE VALA COM PROF. MAIOR QUE 4,5 M ATÉ 6,0 M (MÉDIA MONTANTE E JUSANTE/UMA COMPOSIÇÃO POR TRECHO),COM ESCAVADEIRA (0,8 M3), LARG. MENOR QUE 1,5 M, EM SOLO MOLE, LOCAIS COM BAIXO NÍVEL DE INTERFERÊNCIA. AF_02/2021</t>
  </si>
  <si>
    <t>ESCAVAÇÃO MECANIZADA DE VALA COM PROF. MAIOR QUE 1,5 M ATÉ 3,0 M (MÉDIA MONTANTE E JUSANTE/UMA COMPOSIÇÃO POR TRECHO),COM ESCAVADEIRA (1,2 M3), LARG. DE 1,5 M A 2,5 M, EM SOLO MOLE, LOCAIS COM BAIXO NÍVEL DE INTERFERÊNCIA. AF_02/2021</t>
  </si>
  <si>
    <t>ESCAVAÇÃO MECANIZADA DE VALA COM PROF. MAIOR QUE 3,0 M ATÉ 4,5 M (MÉDIA MONTANTE E JUSANTE/UMA COMPOSIÇÃO POR TRECHO), ESCAVADEIRA (1,2 M3), LARG. DE 1,5 M A 2,5 M, EM SOLO MOLE, LOCAIS COM BAIXO NÍVEL DE INTERFERÊNCIA. AF_02/2021</t>
  </si>
  <si>
    <t>ESCAVAÇÃO MECANIZADA DE VALA COM PROF. MAIOR QUE 4,5 M ATÉ 6,0 M (MÉDIA MONTANTE E JUSANTE/UMA COMPOSIÇÃO POR TRECHO), ESCAVADEIRA (1,2 M3), LARG. DE 1,5 M A 2,5 M, EM SOLO MOLE, LOCAIS COM BAIXO NÍVEL DE INTERFERÊNCIA. AF_02/2021</t>
  </si>
  <si>
    <t>ESCAVAÇÃO MECANIZADA DE VALA COM PROF. ATÉ 1,5 M (MÉDIA MONTANTE E JUSANTE/UMA COMPOSIÇÃO POR TRECHO), RETROESCAV. (0,26 M3), LARG. MENOR QUE 0,8 M, EM SOLO MOLE, EM LOCAIS COM ALTO NÍVEL DE INTERFERÊNCIA. AF_02/2021</t>
  </si>
  <si>
    <t>ESCAVAÇÃO MECANIZADA DE VALA COM PROF. ATÉ 1,5 M (MÉDIA MONTANTE E JUSANTE/UMA COMPOSIÇÃO POR TRECHO), RETROESCAV. (0,26 M3), LARG. DE 0,8 M A 1,5 M, EM SOLO MOLE, EM LOCAIS COM ALTO NÍVEL DE INTERFERÊNCIA. AF_02/2021</t>
  </si>
  <si>
    <t>ESCAVAÇÃO MECANIZADA DE VALA COM PROF. MAIOR QUE 1,5 M ATÉ 3,0 M (MÉDIA MONTANTE E JUSANTE/UMA COMPOSIÇÃO POR TRECHO), RETROESCAV. (0,26 M3), LARG. MENOR QUE 0,8 M, EM SOLO MOLE, EM LOCAIS COM ALTO NÍVEL DE INTERFERÊNCIA. AF_02/2021</t>
  </si>
  <si>
    <t>ESCAVAÇÃO MECANIZADA DE VALA COM PROF. MAIOR QUE 1,5 M ATÉ 3,0 M (MÉDIA MONTANTE E JUSANTE/UMA COMPOSIÇÃO POR TRECHO), RETROESCAV. (0,26 M3), LARG. DE 0,8 M A 1,5 M, EM SOLO MOLE, EM LOCAIS COM ALTO NÍVEL DE INTERFERÊNCIA. AF_02/2021</t>
  </si>
  <si>
    <t>ESCAVAÇÃO MECANIZADA DE VALA COM PROF. ATÉ 1,5 M (MÉDIA MONTANTE E JUSANTE/UMA COMPOSIÇÃO POR TRECHO), RETROESCAV. (0,26 M3), LARG. MENOR  QUE 0,8 M, EM SOLO MOLE, LOCAIS COM BAIXO NÍVEL DE NTERFERÊNCIA.  AF_02/2021</t>
  </si>
  <si>
    <t>ESCAVAÇÃO MECANIZADA DE VALA COM PROF. ATÉ 1,5 M (MÉDIA MONTANTE E JUSANTE/UMA COMPOSIÇÃO POR TRECHO), RETROESCAV. (0,26 M3), LARG. DE 0,8 M A 1,5 M, EM SOLO MOLE, LOCAIS COM BAIXO NÍVEL DE INTERFERÊNCIA. AF_02/2021</t>
  </si>
  <si>
    <t>ESCAVAÇÃO MECANIZADA DE VALA COM PROF. MAIOR QUE 1,5 M ATÉ 3,0 M (MÉDIA MONTANTE E JUSANTE/UMA COMPOSIÇÃO POR TRECHO), RETROESCAV. (0,26 M3 ),LARG. MENOR QUE 0,8 M, EM SOLO MOLE, LOCAIS COM BAIXO NÍVEL DE INTERFERÊNCIA. AF_02/2021</t>
  </si>
  <si>
    <t>ESCAVAÇÃO MECANIZADA DE VALA COM PROF. MAIOR QUE 1,5 M ATÉ 3,0 M (MÉDIA MONTANTE E JUSANTE/UMA COMPOSIÇÃO POR TRECHO), RETROESCAV. (0,26 M3), LARG. DE 0,8 M A 1,5 M, EM SOLO MOLE, LOCAIS COM BAIXO NÍVEL DE INTERFERÊNCIA. AF_02/2021</t>
  </si>
  <si>
    <t>ESCAVAÇÃO MECANIZADA DE VALA COM PROF. ATÉ 1,5 M (MÉDIA MONTANTE E JUSANTE/UMA COMPOSIÇÃO POR TRECHO), ESCAVADEIRA (0,8 M3),LARG. ATÉ 1,5 M, EM SOLO DE 2A CATEGORIA, EM LOCAIS COM ALTO NÍVEL DE INTERFERÊNCIA.  AF_02/2021</t>
  </si>
  <si>
    <t>ESCAVAÇÃO MECANIZADA DE VALA COM PROF. ATÉ 1,5 M (MÉDIA MONTANTE E JUSANTE/UMA COMPOSIÇÃO POR TRECHO), ESCAVADEIRA (0,8 M3), LARG. DE 1,5 M A 2,5 M, EM SOLO DE 2A CATEGORIA, EM LOCAIS COM ALTO NÍVEL DE INTERFERÊNCIA. AF_02/2021</t>
  </si>
  <si>
    <t>ESCAVAÇÃO MECANIZADA DE VALA COM PROF. MAIOR QUE 1,5 M ATÉ 3,0 M (MÉDIA MONTANTE E JUSANTE/UMA COMPOSIÇÃO POR TRECHO), ESCAVADEIRA (0,8 M3), LARG. ATÉ 1,5 M, EM SOLO DE 2A CATEGORIA, EM LOCAIS COM ALTO NÍVEL DE INTERFERÊNCIA. AF_02/2021</t>
  </si>
  <si>
    <t>ESCAVAÇÃO MECANIZADA DE VALA COM PROF. MAIOR QUE 3,0 M ATÉ 4,5 M (MÉDIA MONTANTE E JUSANTE/UMA COMPOSIÇÃO POR TRECHO), ESCAVADEIRA (0,8 M3), LARG. MENOR QUE 1,5 M, EM SOLO DE 2A CATEGORIA, EM LOCAIS COM ALTO NÍVEL DE INTERFERÊNCIA. AF_02/2021</t>
  </si>
  <si>
    <t>ESCAVAÇÃO MECANIZADA DE VALA COM PROF.MAIOR QUE 4,5 M ATÉ 6,0 M (MÉDIA MONTANTE E JUSANTE/UMA COMPOSIÇÃO POR TRECHO),COM ESCAVADEIRA (0,8 M3), LARG. MENOR QUE 1,5 M, EM SOLO DE 2A CATEGORIA, EM LOCAIS COM ALTO NÍVEL DE INTERFERÊNCIA. AF_02/2021</t>
  </si>
  <si>
    <t>ESCAVAÇÃO MECANIZADA DE VALA COM PROF. MAIOR QUE 1,5 M ATÉ 3,0 M (MÉDIA MONTANTE E JUSANTE/UMA COMPOSIÇÃO POR TRECHO),COM ESCAVADEIRA (1,2 M3),LARG. DE 1,5 M A 2,5 M, EM SOLO DE 2A CATEGORIA, EM LOCAIS COM ALTO NÍVEL DE INTERFERÊNCIA. AF_02/2021</t>
  </si>
  <si>
    <t>ESCAVAÇÃO MECANIZADA DE VALA COM PROF. DE 3,0 M ATÉ 4,5 M (MÉDIA MONTANTE E JUSANTE/UMA COMPOSIÇÃO POR TRECHO), ESCAVADEIRA (1,2 M3), LARG. DE 1,5 M A 2,5 M, EM SOLO DE 2A CATEGORIA, EM LOCAIS COM ALTO NÍVEL DE INTERFERÊNCIA. AF_02/2021</t>
  </si>
  <si>
    <t>ESCAVAÇÃO MECANIZADA DE VALA COM PROF. MAIOR QUE 4,5 M ATÉ 6,0 M (MÉDIA MONTANTE E JUSANTE/UMA COMPOSIÇÃO POR TRECHO), ESCAVADEIRA (1,2 M3), LARG. DE 1,5 M A 2,5 M, EM SOLO DE 2A CATEGORIA, EM LOCAIS COM ALTO NÍVEL DE INTERFERÊNCIA. AF_02/2021</t>
  </si>
  <si>
    <t>ESCAVAÇÃO MECANIZADA DE VALA COM PROF. ATÉ 1,5 M (MÉDIA MONTANTE E JUSANTE/UMA COMPOSIÇÃO POR TRECHO),COM ESCAVADEIRA (0,8 M3), LARG. MENOR QUE 1,5 M, EM SOLO DE 2A CATEGORIA, LOCAIS COM BAIXO NÍVEL DE INTERFERÊNCIA. AF_02/2021</t>
  </si>
  <si>
    <t>ESCAVAÇÃO MECANIZADA DE VALA COM PROF. ATÉ 1,5 M (MÉDIA MONTANTE E JUSANTE/UMA COMPOSIÇÃO POR TRECHO), ESCAVADEIRA (0,8 M3), LARG. DE 1,5 M A 2,5 M, EM SOLO DE 2A CATEGORIA, LOCAIS COM BAIXO NÍVEL DE INTERFERÊNCIA. AF_02/2021</t>
  </si>
  <si>
    <t>ESCAVAÇÃO MECANIZADA DE VALA COM PROF. MAIOR QUE 1,5 M E ATÉ 3,0 M (MÉDIA MONTANTE E JUSANTE/UMA COMPOSIÇÃO POR TRECHO), ESCAVADEIRA (0,8 M3), LARG. MENOR QUE 1,5 M, EM SOLO DE 2A CATEGORIA, LOCAIS COM BAIXO NÍVEL DE INTERFERÊNCIA. AF_02/2021</t>
  </si>
  <si>
    <t>ESCAVAÇÃO MECANIZADA DE VALA COM PROF.MAIOR QUE 3,0 M ATÉ 4,5 M (MÉDIA MONTANTE E JUSANTE/UMA COMPOSIÇÃO POR TRECHO), ESCAVADEIRA (0,8 M3), LARG. MENOR QUE 1,5 M, EM SOLO DE 2A CATEGORIA, LOCAIS COM BAIXO NÍVEL DE INTERFERÊNCIA. AF_02/2021</t>
  </si>
  <si>
    <t>ESCAVAÇÃO MECANIZADA DE VALA COM PROF.MAIOR QUE 4,5 M ATÉ 6,0 M (MÉDIA MONTANTE E JUSANTE/UMA COMPOSIÇÃO POR TRECHO),COM ESCAVADEIRA (0,8 M3), LARG. MENOR QUE 1,5 M, EM SOLO DE 2A CATEGORIA, EM LOCAIS COM BAIXO NÍVEL DE INTERFERÊNCIA. AF_02/2021</t>
  </si>
  <si>
    <t>ESCAVAÇÃO MECANIZADA DE VALA COM PROF. MAIOR QUE 1,5 M ATÉ 3,0 M (MÉDIA MONTANTE E JUSANTE/UMA COMPOSIÇÃO POR TRECHO),COM ESCAVADEIRA (1,2 M3),LARG. DE 1,5 M A 2,5 M, EM SOLO DE 2A CATEGORIA, LOCAIS COM BAIXO NÍVEL DE INTERFERÊNCIA. AF_02/2021</t>
  </si>
  <si>
    <t>ESCAVAÇÃO MECANIZADA DE VALA COM PROF. MAIOR QUE 3,0 M ATÉ 4,5 M (MÉDIA MONTANTE E JUSANTE/UMA COMPOSIÇÃO POR TRECHO), ESCAVADEIRA (1,2 M3), LARG. DE 1,5 M A 2,5 M, EM SOLO DE 2A CATEGORIA, LOCAIS COM BAIXO NÍVEL DE INTERFERÊNCIA. AF_02/2021</t>
  </si>
  <si>
    <t>ESCAVAÇÃO MECANIZADA DE VALA COM PROF. MAIOR QUE 4,5 M ATÉ 6,0 M (MÉDIA MONTANTE E JUSANTE/UMA COMPOSIÇÃO POR TRECHO), ESCAVADEIRA (1,2 M3), LARG. DE 1,5 M A 2,5 M, EM SOLO DE 2A CATEGORIA, LOCAIS COM BAIXO NÍVEL DE INTERFERÊNCIA. AF_02/2021</t>
  </si>
  <si>
    <t>ESCAVAÇÃO MECANIZADA DE VALA COM PROF. ATÉ 1,5 M (MÉDIA MONTANTE E JUSANTE/UMA COMPOSIÇÃO POR TRECHO), RETROESCAV. (0,26 M3), LARG. MENOR QUE 0,8 M, EM SOLO DE 2A CATEGORIA, EM LOCAIS COM ALTO NÍVEL DE INTERFERÊNCIA. AF_02/2021</t>
  </si>
  <si>
    <t>ESCAVAÇÃO MECANIZADA DE VALA COM PROF. ATÉ 1,5 M (MÉDIA MONTANTE E JUSANTE/UMA COMPOSIÇÃO POR TRECHO), RETROESCAV. (0,26 M3), LARG. DE 0,8 M A 1,5 M, EM SOLO DE 2A CATEGORIA, EM LOCAIS COM ALTO NÍVEL DE INTERFERÊNCIA. AF_02/2021</t>
  </si>
  <si>
    <t>ESCAVAÇÃO MECANIZADA DE VALA COM PROF. MAIOR QUE 1,5 M ATÉ 3,0 M (MÉDIA MONTANTE E JUSANTE/UMA COMPOSIÇÃO POR TRECHO), RETROESCAV. (0,26 M3), LARG. MENOR QUE 0,8 M, EM SOLO DE 2A CATEGORIA, EM LOCAIS COM ALTO NÍVEL DE INTERFERÊNCIA. AF_02/2021</t>
  </si>
  <si>
    <t>ESCAVAÇÃO MECANIZADA DE VALA COM PROF. MAIOR QUE 1,5 M ATÉ 3,0 M (MÉDIA MONTANTE E JUSANTE/UMA COMPOSIÇÃO POR TRECHO), RETROESCAV. (0,26 M3), LARG. DE 0,8 M A 1,5 M, EM SOLO DE 2A CATEGORIA, EM LOCAIS COM ALTO NÍVEL DE INTERFERÊNCIA. AF_02/2021</t>
  </si>
  <si>
    <t>ESCAVAÇÃO MECANIZADA DE VALA COM PROF. ATÉ 1,5 M (MÉDIA MONTANTE E JUSANTE/UMA COMPOSIÇÃO POR TRECHO), RETROESCAV. (0,26 M3), LARGURA MENOR  QUE 0,8 M, EM SOLO DE 2A CATEGORIA, EM LOCAIS COM BAIXO NÍVEL DE NTERFERÊNCIA. AF_02/2021</t>
  </si>
  <si>
    <t>ESCAVAÇÃO MECANIZADA DE VALA COM PROF. ATÉ 1,5 M (MÉDIA MONTANTE E JUSANTE/UMA COMPOSIÇÃO POR TRECHO), RETROESCAV. (0,26 M3 ), LARG. DE 0,8 M A 1,5 M, EM SOLO DE 2A CATEGORIA, EM LOCAIS COM BAIXO NÍVEL DE INTERFERÊNCIA. AF_02/2021</t>
  </si>
  <si>
    <t>ESCAVAÇÃO MECANIZADA DE VALA COM PROF. MAIOR QUE 1,5 M ATÉ 3,0 M (MÉDIA MONTANTE E JUSANTE/UMA COMPOSIÇÃO POR TRECHO), RETROESCAV. (0,26 M3),LARG. MENOR QUE 0,8 M, EM SOLO DE 2A CATEGORIA, EM LOCAIS COM BAIXO NÍVEL DE INTERFERÊNCIA. AF_02/2021</t>
  </si>
  <si>
    <t>ESCAVAÇÃO MECANIZADA DE VALA COM PROF. MAIOR QUE 1,5 M ATÉ 3,0 M (MÉDIA MONTANTE E JUSANTE/UMA COMPOSIÇÃO POR TRECHO), RETROESCAV. (0,26 M3), LARG. DE 0,8 M A 1,5 M, EM SOLO DE 2A CATEGORIA, EM LOCAIS COM BAIXO NÍVEL DE INTERFERÊNCIA. AF_02/2021</t>
  </si>
  <si>
    <t>ATERRO MECANIZADO DE VALA COM ESCAVADEIRA HIDRÁULICA (CAPACIDADE DA CAÇAMBA: 0,8 M³ / POTÊNCIA: 111 HP), LARGURA ATÉ 2,5 M, PROFUNDIDADE ATÉ 1,5 M, COM SOLO ARGILO-ARENOSO. AF_08/2023</t>
  </si>
  <si>
    <t>ATERRO MECANIZADO DE VALA COM ESCAVADEIRA HIDRÁULICA (CAPACIDADE DA CAÇAMBA: 0,8 M³ / POTÊNCIA: 111 HP), LARGURA ATÉ 2,5 M, PROFUNDIDADE DE 1,5 A 3,0 M, COM SOLO ARGILO-ARENOSO. AF_08/2023</t>
  </si>
  <si>
    <t>ATERRO MECANIZADO DE VALA COM ESCAVADEIRA HIDRÁULICA (CAPACIDADE DA CAÇAMBA: 0,8 M³/POTÊNCIA: 111 HP), LARGURA ATÉ 2,5 M, PROFUNDIDADE DE 3,0 A 6,0 M, COM SOLO ARGILO-ARENOSO. AF_08/2023</t>
  </si>
  <si>
    <t>ATERRO MECANIZADO DE VALA COM RETROESCAVADEIRA (CAPACIDADE DA CAÇAMBA DA RETRO: 0,26 M³ / POTÊNCIA: 88 HP), LARGURA ATÉ 1,5 M, PROFUNDIDADE ATÉ 1,5 M, COM SOLO ARGILO-ARENOSO. AF_08/2023</t>
  </si>
  <si>
    <t>ATERRO MECANIZADO DE VALA COM RETROESCAVADEIRA (CAPACIDADE DA CAÇAMBA DA RETRO: 0,26 M³ / POTÊNCIA: 88 HP), LARGURA ATÉ 1,5 M, PROFUNDIDADE DE 1,5 A 3,0 M, COM SOLO ARGILO-ARENOSO. AF_08/2023</t>
  </si>
  <si>
    <t>ATERRO MANUAL DE VALAS COM SOLO ARGILO-ARENOSO. AF_08/2023</t>
  </si>
  <si>
    <t>ATERRO MECANIZADO DE VALA COM ESCAVADEIRA HIDRÁULICA (CAPACIDADE DA CAÇAMBA: 0,8 M³/POTÊNCIA: 111 HP), LARGURA ATÉ 2,5 M, PROFUNDIDADE ATÉ 1,5 M, COM AREIA PARA ATERRO. AF_08/2023</t>
  </si>
  <si>
    <t>ATERRO MECANIZADO DE VALA COM ESCAVADEIRA HIDRÁULICA (CAPACIDADE DA CAÇAMBA: 0,8 M³/POTÊNCIA: 111 HP), LARGURA ATÉ 2,5 M, PROFUNDIDADE DE 1,5 A 3,0 M, COM AREIA PARA ATERRO. AF_08/2023</t>
  </si>
  <si>
    <t>ATERRO MECANIZADO DE VALA COM ESCAVADEIRA HIDRÁULICA (CAPACIDADE DA CAÇAMBA: 0,8 M³/POTÊNCIA: 111 HP), LARGURA ATÉ 2,5 M, PROFUNDIDADE DE 3,0 A 6,0 M, COM AREIA PARA ATERRO. AF_08/2023</t>
  </si>
  <si>
    <t>ATERRO MECANIZADO DE VALA COM RETROESCAVADEIRA (CAPACIDADE DA CAÇAMBA DA RETRO: 0,26 M³/POTÊNCIA: 88 HP), LARGURA ATÉ 1,5 M, PROFUNDIDADE ATÉ 1,5 M, COM AREIA PARA ATERRO. AF_08/2023</t>
  </si>
  <si>
    <t>ATERRO MECANIZADO DE VALA COM RETROESCAVADEIRA (CAPACIDADE DA CAÇAMBA DA RETRO: 0,26 M³/POTÊNCIA: 88 HP), LARGURA ATÉ 1,5 M, PROFUNDIDADE DE 1,5 A 3,0 M, COM AREIA PARA ATERRO. AF_08/2023</t>
  </si>
  <si>
    <t>ATERRO MANUAL DE VALAS COM AREIA PARA ATERRO. AF_08/2023</t>
  </si>
  <si>
    <t>EXECUÇÃO E COMPACTAÇÃO DE ATERRO COM SOLO PREDOMINANTEMENTE ARGILOSO - EXCLUSIVE SOLO, ESCAVAÇÃO, CARGA E TRANSPORTE. AF_11/2019</t>
  </si>
  <si>
    <t>EXECUÇÃO E COMPACTAÇÃO DE ATERRO COM SOLO PREDOMINANTEMENTE ARENOSO - EXCLUSIVE SOLO, ESCAVAÇÃO, CARGA E TRANSPORTE. AF_11/2019</t>
  </si>
  <si>
    <t>REATERRO MECANIZADO DE VALA COM ESCAVADEIRA HIDRÁULICA (CAPACIDADE DA CAÇAMBA: 0,8 M³/POTÊNCIA: 111 HP), LARGURA DE 1,5 A 2,5 M, PROFUNDIDADE ATÉ 1,5 M, COM SOLO (SEM SUBSTITUIÇÃO) DE 1ª CATEGORIA, COM COMPACTADOR DE SOLOS DE PERCUSSÃO. AF_08/2023</t>
  </si>
  <si>
    <t>REATERRO MECANIZADO DE VALA COM ESCAVADEIRA HIDRÁULICA (CAPACIDADE DA CAÇAMBA: 0,8 M³/POTÊNCIA: 111 HP), LARGURA ATÉ 1,5 M, PROFUNDIDADE DE 1,5 A 3,0 M, COM SOLO (SEM SUBSTITUIÇÃO) DE 1ª CATEGORIA, COM COMPACTADOR DE SOLOS DE PERCUSSÃO. AF_08/2023</t>
  </si>
  <si>
    <t>REATERRO MECANIZADO DE VALA COM ESCAVADEIRA HIDRÁULICA (CAPACIDADE DA CAÇAMBA: 0,8 M³/POTÊNCIA: 111 HP), LARGURA DE 1,5 A 2,5 M, PROFUNDIDADE DE 1,5 A 3,0 M, COM SOLO (SEM SUBSTITUIÇÃO) DE 1ª CATEGORIA, COM COMPACTADOR DE SOLOS DE PERCUSSÃO. AF_08/2023</t>
  </si>
  <si>
    <t>REATERRO MECANIZADO DE VALA COM ESCAVADEIRA HIDRÁULICA (CAPACIDADE DA CAÇAMBA: 0,8 M³/POTÊNCIA: 111 HP), LARGURA ATÉ 1,5 M, PROFUNDIDADE DE 3,0 A 6,0 M, COM SOLO (SEM SUBSTITUIÇÃO) DE 1ª CATEGORIA, COM COMPACTADOR DE SOLOS DE PERCUSSÃO. AF_08/2023</t>
  </si>
  <si>
    <t>REATERRO MECANIZADO DE VALA COM ESCAVADEIRA HIDRÁULICA (CAPACIDADE DA CAÇAMBA: 0,8 M³/POTÊNCIA: 111 HP), LARGURA DE 1,5 A 2,5 M, PROFUNDIDADE DE 3,0 A 6,0 M, COM SOLO (SEM SUBSTITUIÇÃO) DE 1ª CATEGORIA, COM COMPACTADOR DE SOLOS DE PERCUSSÃO. AF_08/2023</t>
  </si>
  <si>
    <t>REATERRO MECANIZADO DE VALA COM RETROESCAVADEIRA (CAPACIDADE   DA   CAÇAMBA   DA RETRO: 0,26 M³/POTÊNCIA: 88 HP), LARGURA ATÉ 0,8 M, PROFUNDIDADE ATÉ 1,5 M, COM SOLO (SEM SUBSTITUIÇÃO) DE 1ª CATEGORIA, COM COMPACTADOR DE SOLOS DE PERCUSSÃO. AF_08/2023</t>
  </si>
  <si>
    <t>REATERRO MECANIZADO DE VALA COM RETROESCAVADEIRA (CAPACIDADE   DA   CAÇAMBA   DA RETRO: 0,26 M³/POTÊNCIA: 88 HP), LARGURA DE 0,8 A 1,5 M, PROFUNDIDADE ATÉ 1,5 M, COM SOLO (SEM SUBSTITUIÇÃO) DE 1ª CATEGORIA, COM COMPACTADOR DE SOLOS DE PERCUSSÃO AF_08/2023</t>
  </si>
  <si>
    <t>REATERRO MECANIZADO DE VALA COM RETROESCAVADEIRA (CAPACIDADE   DA   CAÇAMBA   DA RETRO: 0,26 M³/POTÊNCIA: 88 HP), LARGURA ATÉ 0,8 M, PROFUNDIDADE DE 1,5 A 3,0 M, COM SOLO (SEM SUBSTITUIÇÃO) DE 1ª CATEGORIA, COM COMPACTADOR DE SOLOS DE PERCUSSÃO AF_08/2023</t>
  </si>
  <si>
    <t>REATERRO MECANIZADO DE VALA COM RETROESCAVADEIRA (CAPACIDADE   DA   CAÇAMBA   DA RETRO: 0,26 M³/POTÊNCIA: 88 HP), LARGURA DE 0,8 A 1,5 M, PROFUNDIDADE DE 1,5 A 3,0 M, COM SOLO (SEM SUBSTITUIÇÃO) DE 1ª CATEGORIA, COM COMPACTADOR DE SOLOS DE PERCUSSÃO. AF_08/2023</t>
  </si>
  <si>
    <t>REATERRO MANUAL DE VALAS, COM COMPACTADOR DE SOLOS DE PERCUSSÃO. AF_08/2023</t>
  </si>
  <si>
    <t>REATERRO MECANIZADO DE VALA COM ESCAVADEIRA HIDRÁULICA (CAPACIDADE DA CAÇAMBA: 0,8 M³/POTÊNCIA: 111 HP), LARGURA DE 1,5 A 2,5 M, PROFUNDIDADE ATÉ 1,5 M, COM SOLO (SEM SUBSTITUIÇÃO) DE 1ª CATEGORIA, COM PLACA VIBRATÓRIA. AF_08/2023</t>
  </si>
  <si>
    <t>REATERRO MECANIZADO DE VALA COM ESCAVADEIRA HIDRÁULICA (CAPACIDADE DA CAÇAMBA: 0,8 M³/POTÊNCIA: 111 HP), LARGURA ATÉ 1,5 M, PROFUNDIDADE DE 1,5 A 3,0 M, COM SOLO (SEM SUBSTITUIÇÃO) DE 1ª CATEGORIA, COM PLACA VIBRATÓRIA. AF_08/2023</t>
  </si>
  <si>
    <t>REATERRO MECANIZADO DE VALA COM ESCAVADEIRA HIDRÁULICA (CAPACIDADE DA CAÇAMBA: 0,8 M³/POTÊNCIA: 111 HP), LARGURA DE 1,5 A 2,5 M, PROFUNDIDADE DE 1,5 A 3,0 M, COM SOLO (SEM SUBSTITUIÇÃO) DE 1ª CATEGORIA, COM PLACA VIBRATÓRIA. AF_08/2023</t>
  </si>
  <si>
    <t>REATERRO MECANIZADO DE VALA COM ESCAVADEIRA HIDRÁULICA (CAPACIDADE DA CAÇAMBA: 0,8 M³/POTÊNCIA: 111 HP), LARGURA ATÉ 1,5 M, PROFUNDIDADE DE 3,0 A 6,0 M, COM SOLO (SEM SUBSTITUIÇÃO) DE 1ª CATEGORIA, COM PLACA VIBRATÓRIA. AF_08/2023</t>
  </si>
  <si>
    <t>REATERRO MECANIZADO DE VALA COM ESCAVADEIRA HIDRÁULICA (CAPACIDADE DA CAÇAMBA: 0,8 M³/POTÊNCIA: 111 HP), LARGURA DE 1,5 A 2,5 M, PROFUNDIDADE DE 3,0 A 6,0 M, COM SOLO (SEM SUBSTITUIÇÃO) DE 1ª CATEGORIA, COM PLACA VIBRATÓRIA. AF_08/2023</t>
  </si>
  <si>
    <t>REATERRO MECANIZADO DE VALA COM RETROESCAVADEIRA (CAPACIDADE   DA   CAÇAMBA   DA RETRO: 0,26 M³/POTÊNCIA: 88 HP), LARGURA ATÉ 0,8 M, PROFUNDIDADE ATÉ 1,5 M, COM SOLO (SEM SUBSTITUIÇÃO) DE 1ª CATEGORIA, COM PLACA VIBRATÓRIA. AF_08/2023</t>
  </si>
  <si>
    <t>REATERRO MECANIZADO DE VALA COM RETROESCAVADEIRA (CAPACIDADE   DA   CAÇAMBA   DA RETRO: 0,26 M³/POTÊNCIA: 88 HP), LARGURA DE 0,8 A 1,5 M, PROFUNDIDADE ATÉ 1,5 M, COM SOLO (SEM SUBSTITUIÇÃO) DE 1ª CATEGORIA, COM PLACA VIBRATÓRIA. AF_08/2023</t>
  </si>
  <si>
    <t>REATERRO MECANIZADO DE VALA COM RETROESCAVADEIRA (CAPACIDADE   DA   CAÇAMBA   DA RETRO: 0,26 M³/POTÊNCIA: 88 HP), LARGURA ATÉ 0,8 M, PROFUNDIDADE DE 1,5 A 3,0 M, COM SOLO (SEM SUBSTITUIÇÃO) DE 1ª CATEGORIA, COM PLACA VIBRATÓRIA. AF_08/2023</t>
  </si>
  <si>
    <t>REATERRO MECANIZADO DE VALA COM RETROESCAVADEIRA (CAPACIDADE   DA   CAÇAMBA   DA RETRO: 0,26 M³/POTÊNCIA: 88 HP), LARGURA DE 0,8 A 1,5 M, PROFUNDIDADE DE 1,5 A 3,0 M, COM SOLO (SEM SUBSTITUIÇÃO) DE 1ª CATEGORIA, COM PLACA VIBRATÓRIA. AF_08/2023</t>
  </si>
  <si>
    <t>REATERRO MANUAL DE VALAS, COM PLACA VIBRATÓRIA. AF_08/2023</t>
  </si>
  <si>
    <t>ATERRO MECANIZADO DE VALA COM MINICARREGADEIRA, COM SOLO ARGILO-ARENOSO. AF_08/2023</t>
  </si>
  <si>
    <t>ATERRO MECANIZADO DE VALA COM MINICARREGADEIRA, COM AREIA PARA ATERRO. AF_08/2023</t>
  </si>
  <si>
    <t>REATERRO MECANIZADO DE VALA COM MINICARREGADEIRA, COM COMPACTADOR DE SOLOS DE PERCUSSÃO. AF_08/2023</t>
  </si>
  <si>
    <t>REATERRO MECANIZADO DE VALA COM MINICARREGADEIRA, COM PLACA VIBRATÓRIA. AF_08/2023</t>
  </si>
  <si>
    <t>COMPACTAÇÃO DE VALAS COM ROLO COMPRESSOR. AF_08/2023</t>
  </si>
  <si>
    <t>TRANSPORTE COM CAMINHÃO BASCULANTE DE 6 M³, EM VIA URBANA EM LEITO NATURAL (UNIDADE: TXKM). AF_07/2020</t>
  </si>
  <si>
    <t>TXKM</t>
  </si>
  <si>
    <t>TRANSPORTE COM CAMINHÃO BASCULANTE DE 6 M³, EM VIA URBANA EM REVESTIMENTO PRIMÁRIO (UNIDADE: TXKM). AF_07/2020</t>
  </si>
  <si>
    <t>TRANSPORTE COM CAMINHÃO BASCULANTE DE 6 M³, EM VIA URBANA PAVIMENTADA, DMT ATÉ 30 KM (UNIDADE: TXKM). AF_07/2020</t>
  </si>
  <si>
    <t>TRANSPORTE COM CAMINHÃO BASCULANTE DE 6 M³, EM VIA URBANA PAVIMENTADA, ADICIONAL PARA DMT EXCEDENTE A 30 KM (UNIDADE: TXKM). AF_07/2020</t>
  </si>
  <si>
    <t>PREPARO DE FUNDO DE VALA COM LARGURA MENOR QUE 1,5 M (ACERTO DO SOLO NATURAL). AF_08/2020</t>
  </si>
  <si>
    <t>PREPARO DE FUNDO DE VALA COM LARGURA MAIOR OU IGUAL A 1,5 M E MENOR QUE 2,5 M (ACERTO DO SOLO NATURAL). AF_08/2020</t>
  </si>
  <si>
    <t>PREPARO DE FUNDO DE VALA COM LARGURA MENOR QUE 1,5 M, COM CAMADA DE AREIA, LANÇAMENTO MANUAL. AF_08/2020</t>
  </si>
  <si>
    <t>PREPARO DE FUNDO DE VALA COM LARGURA MENOR QUE 1,5 M, COM CAMADA DE BRITA, LANÇAMENTO MANUAL. AF_08/2020</t>
  </si>
  <si>
    <t>PREPARO DE FUNDO DE VALA COM LARGURA MAIOR OU IGUAL A 1,5 M E MENOR QUE 2,5 M, COM CAMADA DE AREIA, LANÇAMENTO MANUAL. AF_08/2020</t>
  </si>
  <si>
    <t>PREPARO DE FUNDO DE VALA COM LARGURA MAIOR OU IGUAL A 1,5 M E MENOR QUE 2,5 M, COM CAMADA DE BRITA, LANÇAMENTO MANUAL. AF_08/2020</t>
  </si>
  <si>
    <t>PREPARO DE FUNDO DE VALA COM LARGURA MENOR QUE 1,5 M, COM CAMADA DE AREIA, LANÇAMENTO MECANIZADO. AF_08/2020</t>
  </si>
  <si>
    <t>PREPARO DE FUNDO DE VALA COM LARGURA MENOR QUE 1,5 M, COM CAMADA DE BRITA, LANÇAMENTO MECANIZADO. AF_08/2020</t>
  </si>
  <si>
    <t>PREPARO DE FUNDO DE VALA COM LARGURA MAIOR OU IGUAL A 1,5 M E MENOR QUE 2,5 M, COM CAMADA DE BRITA, LANÇAMENTO MECANIZADO. AF_08/2020</t>
  </si>
  <si>
    <t>PREPARO DE FUNDO DE VALA COM LARGURA MAIOR OU IGUAL A 1,5 M E MENOR QUE 2,5 M, COM CAMADA DE AREIA, LANÇAMENTO MECANIZADO. AF_08/2020</t>
  </si>
  <si>
    <t>ALVENARIA DE VEDAÇÃO DE BLOCOS CERÂMICOS MACIÇOS DE 5X10X20CM (ESPESSURA 10CM) E ARGAMASSA DE ASSENTAMENTO COM PREPARO EM BETONEIRA. AF_05/2020</t>
  </si>
  <si>
    <t>ALVENARIA DE VEDAÇÃO DE BLOCOS CERÂMICOS FURADOS NA VERTICAL DE 9X19X39 CM (ESPESSURA 9 CM) E ARGAMASSA DE ASSENTAMENTO COM PREPARO EM BETONEIRA. AF_12/2021</t>
  </si>
  <si>
    <t>ALVENARIA DE VEDAÇÃO DE BLOCOS CERÂMICOS FURADOS NA VERTICAL DE 9X19X39 CM (ESPESSURA 9 CM) E ARGAMASSA DE ASSENTAMENTO COM PREPARO MANUAL. AF_12/2021</t>
  </si>
  <si>
    <t>ALVENARIA DE VEDAÇÃO DE BLOCOS CERÂMICOS FURADOS NA VERTICAL DE 14X19X39 CM (ESPESSURA 14 CM) E ARGAMASSA DE ASSENTAMENTO COM PREPARO EM BETONEIRA. AF_12/2021</t>
  </si>
  <si>
    <t>ALVENARIA DE VEDAÇÃO DE BLOCOS CERÂMICOS FURADOS NA VERTICAL DE 14X19X39 CM (ESPESSURA 14 CM) E ARGAMASSA DE ASSENTAMENTO COM PREPARO MANUAL. AF_12/2021</t>
  </si>
  <si>
    <t>ALVENARIA DE VEDAÇÃO DE BLOCOS CERÂMICOS FURADOS NA VERTICAL DE 19X19X39 CM (ESPESSURA 19 CM) E ARGAMASSA DE ASSENTAMENTO COM PREPARO EM BETONEIRA. AF_12/2021</t>
  </si>
  <si>
    <t>ALVENARIA DE VEDAÇÃO DE BLOCOS CERÂMICOS FURADOS NA VERTICAL DE 19X19X39 CM (ESPESSURA 19 CM) E ARGAMASSA DE ASSENTAMENTO COM PREPARO MANUAL. AF_12/2021</t>
  </si>
  <si>
    <t>ALVENARIA DE VEDAÇÃO DE BLOCOS CERÂMICOS FURADOS NA HORIZONTAL DE 9X19X19 CM (ESPESSURA 9 CM) E ARGAMASSA DE ASSENTAMENTO COM PREPARO EM BETONEIRA. AF_12/2021</t>
  </si>
  <si>
    <t>ALVENARIA DE VEDAÇÃO DE BLOCOS CERÂMICOS FURADOS NA HORIZONTAL DE 9X19X19 CM (ESPESSURA 9 CM) E ARGAMASSA DE ASSENTAMENTO COM PREPARO MANUAL. AF_12/2021</t>
  </si>
  <si>
    <t>ALVENARIA DE VEDAÇÃO DE BLOCOS CERÂMICOS FURADOS NA HORIZONTAL DE 11,5X19X19 CM (ESPESSURA 11,5 CM) E ARGAMASSA DE ASSENTAMENTO COM PREPARO EM BETONEIRA. AF_12/2021</t>
  </si>
  <si>
    <t>ALVENARIA DE VEDAÇÃO DE BLOCOS CERÂMICOS FURADOS NA HORIZONTAL DE 11,5X19X19 CM (ESPESSURA 11,5 CM) E ARGAMASSA DE ASSENTAMENTO COM PREPARO MANUAL. AF_12/2021</t>
  </si>
  <si>
    <t>ALVENARIA DE VEDAÇÃO DE BLOCOS CERÂMICOS FURADOS NA HORIZONTAL DE 9X14X19 CM (ESPESSURA 9 CM) E ARGAMASSA DE ASSENTAMENTO COM PREPARO EM BETONEIRA. AF_12/2021</t>
  </si>
  <si>
    <t>ALVENARIA DE VEDAÇÃO DE BLOCOS CERÂMICOS FURADOS NA HORIZONTAL DE 9X14X19 CM (ESPESSURA 9 CM) E ARGAMASSA DE ASSENTAMENTO COM PREPARO MANUAL. AF_12/2021</t>
  </si>
  <si>
    <t>ALVENARIA DE VEDAÇÃO DE BLOCOS CERÂMICOS FURADOS NA HORIZONTAL DE 14X9X19 CM (ESPESSURA 14 CM, BLOCO DEITADO) E ARGAMASSA DE ASSENTAMENTO COM PREPARO EM BETONEIRA. AF_12/2021</t>
  </si>
  <si>
    <t>ALVENARIA DE VEDAÇÃO DE BLOCOS CERÂMICOS FURADOS NA HORIZONTAL DE 14X9X19 CM (ESPESSURA 14 CM, BLOCO DEITADO) E ARGAMASSA DE ASSENTAMENTO COM PREPARO MANUAL. AF_12/2021</t>
  </si>
  <si>
    <t>ALVENARIA DE VEDAÇÃO DE BLOCOS CERÂMICOS FURADOS NA HORIZONTAL DE 9X9X19 CM (ESPESSURA 9 CM) E ARGAMASSA DE ASSENTAMENTO COM PREPARO EM BETONEIRA. AF_12/2021</t>
  </si>
  <si>
    <t>ALVENARIA DE VEDAÇÃO DE BLOCOS CERÂMICOS FURADOS NA HORIZONTAL DE 9X9X19 CM (ESPESSURA 9 CM) E ARGAMASSA DE ASSENTAMENTO COM PREPARO MANUAL. AF_12/2021</t>
  </si>
  <si>
    <t>ALVENARIA DE VEDAÇÃO DE BLOCOS CERÂMICOS FURADOS NA HORIZONTAL DE 9X19X29 CM (ESPESSURA 9 CM) E ARGAMASSA DE ASSENTAMENTO COM PREPARO EM BETONEIRA. AF_12/2021</t>
  </si>
  <si>
    <t>ALVENARIA DE VEDAÇÃO DE BLOCOS CERÂMICOS FURADOS NA HORIZONTAL DE 9X19X29 CM (ESPESSURA 9 CM) E ARGAMASSA DE ASSENTAMENTO COM PREPARO MANUAL. AF_12/2021</t>
  </si>
  <si>
    <t>ALVENARIA ESTRUTURAL DE BLOCOS CERÂMICOS 14X19X39, (ESPESSURA DE 14 CM), UTILIZANDO PALHETA E ARGAMASSA DE ASSENTAMENTO COM PREPARO EM BETONEIRA. AF_03/2023</t>
  </si>
  <si>
    <t>ALVENARIA ESTRUTURAL DE BLOCOS CERÂMICOS 14X19X39, (ESPESSURA DE 14 CM), UTILIZANDO PALHETA E ARGAMASSA DE ASSENTAMENTO COM PREPARO MANUAL. AF_03/2023</t>
  </si>
  <si>
    <t>ALVENARIA ESTRUTURAL DE BLOCOS CERÂMICOS 14X19X29, (ESPESSURA DE 14 CM), UTILIZANDO PALHETA E ARGAMASSA DE ASSENTAMENTO COM PREPARO EM BETONEIRA. AF_03/2023</t>
  </si>
  <si>
    <t>ALVENARIA ESTRUTURAL DE BLOCOS CERÂMICOS 14X19X29, (ESPESSURA DE 14 CM), UTILIZANDO PALHETA E ARGAMASSA DE ASSENTAMENTO COM PREPARO MANUAL. AF_03/2023</t>
  </si>
  <si>
    <t>ALVENARIA ESTRUTURAL DE BLOCOS CERÂMICOS 14X19X39, (ESPESSURA DE 14 CM), UTILIZANDO COLHER DE PEDREIRO E ARGAMASSA DE ASSENTAMENTO COM PREPARO EM BETONEIRA. AF_03/2023</t>
  </si>
  <si>
    <t>ALVENARIA ESTRUTURAL DE BLOCOS CERÂMICOS 14X19X39, (ESPESSURA DE 14 CM), UTILIZANDO COLHER DE PEDREIRO E ARGAMASSA DE ASSENTAMENTO COM PREPARO MANUAL. AF_03/2023</t>
  </si>
  <si>
    <t>ALVENARIA ESTRUTURAL DE BLOCOS CERÂMICOS 14X19X29, (ESPESSURA DE 14 CM), UTILIZANDO COLHER DE PEDREIRO E ARGAMASSA DE ASSENTAMENTO COM PREPARO EM BETONEIRA. AF_03/2023</t>
  </si>
  <si>
    <t>ALVENARIA ESTRUTURAL DE BLOCOS CERÂMICOS 14X19X29, (ESPESSURA DE 14 CM), UTILIZANDO COLHER DE PEDREIRO E ARGAMASSA DE ASSENTAMENTO COM PREPARO MANUAL. AF_03/2023</t>
  </si>
  <si>
    <t>ALVENARIA DE VEDAÇÃO DE BLOCOS DE GESSO DE 7X50X66CM (ESPESSURA 7CM). AF_05/2020</t>
  </si>
  <si>
    <t>ALVENARIA DE VEDAÇÃO DE BLOCOS DE GESSO DE 10X50X66CM (ESPESSURA 10CM). AF_05/2020</t>
  </si>
  <si>
    <t>ALVENARIA DE VEDAÇÃO COM ELEMENTO VAZADO DE CERÂMICA (COBOGÓ) DE 7X20X20CM E ARGAMASSA DE ASSENTAMENTO COM PREPARO EM BETONEIRA. AF_05/2020</t>
  </si>
  <si>
    <t>ALVENARIA DE VEDAÇÃO DE BLOCOS VAZADOS DE CONCRETO DE 9X19X39 CM (ESPESSURA 9 CM) E ARGAMASSA DE ASSENTAMENTO COM PREPARO EM BETONEIRA. AF_12/2021</t>
  </si>
  <si>
    <t>ALVENARIA DE VEDAÇÃO DE BLOCOS VAZADOS DE CONCRETO DE 9X19X39 CM (ESPESSURA 9 CM) E ARGAMASSA DE ASSENTAMENTO COM PREPARO MANUAL. AF_12/2021</t>
  </si>
  <si>
    <t>ALVENARIA DE VEDAÇÃO DE BLOCOS VAZADOS DE CONCRETO DE 14X19X39 CM (ESPESSURA 14 CM)  E ARGAMASSA DE ASSENTAMENTO COM PREPARO EM BETONEIRA. AF_12/2021</t>
  </si>
  <si>
    <t>ALVENARIA DE VEDAÇÃO DE BLOCOS VAZADOS DE CONCRETO DE 14X19X39 CM (ESPESSURA 14 CM) E ARGAMASSA DE ASSENTAMENTO COM PREPARO MANUAL. AF_12/2021</t>
  </si>
  <si>
    <t>ALVENARIA DE VEDAÇÃO DE BLOCOS VAZADOS DE CONCRETO DE 19X19X39 CM (ESPESSURA 19 CM) E ARGAMASSA DE ASSENTAMENTO COM PREPARO EM BETONEIRA. AF_12/2021</t>
  </si>
  <si>
    <t>ALVENARIA DE VEDAÇÃO DE BLOCOS VAZADOS DE CONCRETO DE 19X19X39 CM (ESPESSURA 19 CM) E ARGAMASSA DE ASSENTAMENTO COM PREPARO MANUAL. AF_12/2021</t>
  </si>
  <si>
    <t>ALVENARIA DE VEDAÇÃO DE BLOCOS  VAZADOS DE CONCRETO APARENTE DE 9X19X39 CM (ESPESSURA 9 CM) E ARGAMASSA DE ASSENTAMENTO COM PREPARO EM BETONEIRA. AF_12/2021</t>
  </si>
  <si>
    <t>ALVENARIA DE VEDAÇÃO DE BLOCOS  VAZADOS DE CONCRETO APARENTE DE 9X19X39 CM (ESPESSURA 9 CM) E ARGAMASSA DE ASSENTAMENTO COM PREPARO MANUAL. AF_12/2021</t>
  </si>
  <si>
    <t>ALVENARIA DE VEDAÇÃO DE BLOCOS  VAZADOS DE CONCRETO APARENTE DE 14X19X39 CM (ESPESSURA 14 CM) E ARGAMASSA DE ASSENTAMENTO COM PREPARO EM BETONEIRA. AF_12/2021</t>
  </si>
  <si>
    <t>ALVENARIA DE VEDAÇÃO DE BLOCOS  VAZADOS DE CONCRETO APARENTE DE 14X19X39 CM (ESPESSURA 14 CM) E ARGAMASSA DE ASSENTAMENTO COM PREPARO MANUAL. AF_12/2021</t>
  </si>
  <si>
    <t>ALVENARIA DE VEDAÇÃO DE BLOCOS  VAZADOS DE CONCRETO APARENTE DE 19X19X39 CM (ESPESSURA 19 CM) E ARGAMASSA DE ASSENTAMENTO COM PREPARO EM BETONEIRA. AF_12/2021</t>
  </si>
  <si>
    <t>ALVENARIA DE VEDAÇÃO DE BLOCOS  VAZADOS DE CONCRETO APARENTE DE 19X19X39 CM (ESPESSURA 19 CM) E ARGAMASSA DE ASSENTAMENTO COM PREPARO MANUAL. AF_12/2021</t>
  </si>
  <si>
    <t>ALVENARIA DE VEDAÇÃO DE BLOCOS  VAZADOS DE CONCRETO DE 14X19X29 CM (ESPESSURA 14 CM) E ARGAMASSA DE ASSENTAMENTO COM PREPARO EM BETONEIRA. AF_12/2021</t>
  </si>
  <si>
    <t>ALVENARIA DE VEDAÇÃO DE BLOCOS  VAZADOS DE CONCRETO DE 14X19X29 CM (ESPESSURA 14 CM) E ARGAMASSA DE ASSENTAMENTO COM PREPARO MANUAL. AF_12/2021</t>
  </si>
  <si>
    <t>ALVENARIA DE BLOCOS DE CONCRETO ESTRUTURAL 14X19X39 CM (ESPESSURA 14 CM), FBK = 4,5 MPA, UTILIZANDO PALHETA. AF_10/2022</t>
  </si>
  <si>
    <t>ALVENARIA DE BLOCOS DE CONCRETO ESTRUTURAL 14X19X39 CM (ESPESSURA 14 CM), FBK = 14 MPA, UTILIZANDO PALHETA. AF_10/2022</t>
  </si>
  <si>
    <t>ALVENARIA DE BLOCOS DE CONCRETO ESTRUTURAL 14X19X29 CM (ESPESSURA 14 CM), FBK = 4,5 MPA, UTILIZANDO PALHETA. AF_10/2022</t>
  </si>
  <si>
    <t>ALVENARIA DE BLOCOS DE CONCRETO ESTRUTURAL 14X19X29 CM (ESPESSURA 14 CM), FBK = 14,0 MPA, UTILIZANDO PALHETA. AF_10/2022</t>
  </si>
  <si>
    <t>ALVENARIA DE BLOCOS DE CONCRETO ESTRUTURAL 14X19X39 CM (ESPESSURA 14 CM), FBK = 4,5 MPA, UTILIZANDO COLHER DE PEDREIRO. AF_10/2022</t>
  </si>
  <si>
    <t>ALVENARIA DE BLOCOS DE CONCRETO ESTRUTURAL 14X19X39 CM (ESPESSURA 14 CM), FBK = 14 MPA, UTILIZANDO COLHER DE PEDREIRO. AF_10/2022</t>
  </si>
  <si>
    <t>ALVENARIA DE BLOCOS DE CONCRETO ESTRUTURAL 14X19X29 CM (ESPESSURA 14 CM), FBK = 4,5 MPA, UTILIZANDO COLHER DE PEDREIRO. AF_10/2022</t>
  </si>
  <si>
    <t>ALVENARIA DE BLOCOS DE CONCRETO ESTRUTURAL 14X19X29 CM (ESPESSURA 14 CM), FBK = 14 MPA, UTILIZANDO COLHER DE PEDREIRO. AF_10/2022</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</si>
  <si>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</si>
  <si>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</si>
  <si>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ALVENARIA DE VEDAÇÃO COM ELEMENTO VAZADO DE CONCRETO (COBOGÓ) DE 7X50X50CM E ARGAMASSA DE ASSENTAMENTO COM PREPARO EM BETONEIRA. AF_05/2020</t>
  </si>
  <si>
    <t>ALVENARIA DE VEDAÇÃO COM BLOCO DE VIDRO VAZADO, TIPO VENEZIANA, DE 6X20X20CM E ARGAMASSA DE ASSENTAMENTO COM PREPARO EM BETONEIRA. AF_05/2020</t>
  </si>
  <si>
    <t>ALVENARIA DE VEDAÇÃO COM BLOCO DE VIDRO, TIPO CANELADO, DE 8X19X19CM E ARGAMASSA DE ASSENTAMENTO COM PREPARO EM BETONEIRA. AF_05/2020</t>
  </si>
  <si>
    <t>PAREDE COM SISTEMA EM CHAPAS DE GESSO PARA DRYWALL, USO INTERNO, COM DUAS FACES SIMPLES E ESTRUTURA METÁLICA COM GUIAS SIMPLES, SEM VÃOS. AF_07/2023_PS</t>
  </si>
  <si>
    <t>PAREDE COM SISTEMA EM CHAPAS DE GESSO PARA DRYWALL, USO INTERNO, COM DUAS FACES SIMPLES E ESTRUTURA METÁLICA COM GUIAS SIMPLES PARA PAREDES COM ÁREA LÍQUIDA MAIOR OU IGUAL A 6 M2, COM VÃOS. AF_07/2023_PS</t>
  </si>
  <si>
    <t>PAREDE COM SISTEMA EM CHAPAS DE GESSO PARA DRYWALL, USO INTERNO, COM DUAS FACES SIMPLES E ESTRUTURA METÁLICA COM GUIAS DUPLAS, SEM VÃOS. AF_07/2023_PS</t>
  </si>
  <si>
    <t>PAREDE COM SISTEMA EM CHAPAS DE GESSO PARA DRYWALL, USO INTERNO, COM DUAS FACES SIMPLES E ESTRUTURA METÁLICA COM GUIAS DUPLAS PARA PAREDES COM ÁREA LÍQUIDA MAIOR OU IGUAL A 6 M2, COM VÃOS. AF_07/2023_PS</t>
  </si>
  <si>
    <t>PAREDE COM SISTEMA EM CHAPAS DE GESSO PARA DRYWALL, USO INTERNO, COM UMA FACE SIMPLES E OUTRA FACE DUPLA E ESTRUTURA METÁLICA COM GUIAS SIMPLES, SEM VÃOS. AF_07/2023_PS</t>
  </si>
  <si>
    <t>PAREDE COM SISTEMA EM CHAPAS DE GESSO PARA DRYWALL, USO INTERNO, COM UMA FACE SIMPLES E OUTRA FACE DUPLA E ESTRUTURA METÁLICA COM GUIAS SIMPLES PARA PAREDES COM ÁREA LÍQUIDA MAIOR OU IGUAL A 6 M2, COM VÃOS. AF_07/2023_PS</t>
  </si>
  <si>
    <t>PAREDE COM SISTEMA EM CHAPAS DE GESSO PARA DRYWALL, USO INTERNO COM UMA FACE SIMPLES E OUTRA FACE DUPLA E ESTRUTURA METÁLICA COM GUIAS DUPLAS, SEM VÃOS. AF_07/2023_PS</t>
  </si>
  <si>
    <t>PAREDE COM SISTEMA EM CHAPAS DE GESSO PARA DRYWALL, USO INTERNO, COM UMA FACE SIMPLES E OUTRA FACE DUPLA E   ESTRUTURA METÁLICA COM GUIAS DUPLAS PARA PAREDES COM ÁREA LÍQUIDA MAIOR OU IGUAL A 6 M2, COM VÃOS. AF_07/2023_PS</t>
  </si>
  <si>
    <t>PAREDE COM SISTEMA EM CHAPAS DE GESSO PARA DRYWALL, USO INTERNO, COM DUAS FACES DUPLAS E ESTRUTURA METÁLICA COM GUIAS SIMPLES, SEM VÃOS. AF_07/2023_PS</t>
  </si>
  <si>
    <t>PAREDE COM SISTEMA EM CHAPAS DE GESSO PARA DRYWALL, USO INTERNO, COM DUAS FACES DUPLAS E ESTRUTURA METÁLICA COM GUIAS SIMPLES PARA PAREDES COM ÁREA LÍQUIDA MAIOR OU IGUAL A 6 M2, COM VÃOS. AF_07/2023_PS</t>
  </si>
  <si>
    <t>PAREDE COM SISTEMA EM CHAPAS DE GESSO PARA DRYWALL, USO INTERNO COM DUAS FACES DUPLAS E ESTRUTURA METÁLICA COM GUIAS DUPLAS, SEM VÃOS. AF_07/2023_PS</t>
  </si>
  <si>
    <t>PAREDE COM SISTEMA EM CHAPAS DE GESSO PARA DRYWALL, USO INTERNO, COM DUAS FACES DUPLAS E ESTRUTURA METÁLICA COM GUIAS DUPLAS PARA PAREDES COM ÁREA LÍQUIDA MAIOR OU IGUAL A 6 M2, COM VÃOS. AF_07/2023_PS</t>
  </si>
  <si>
    <t>PAREDE COM SISTEMA EM CHAPAS DE GESSO PARA DRYWALL, USO INTERNO, COM UMA FACE SIMPLES E ESTRUTURA METÁLICA COM GUIAS SIMPLES, SEM VÃOS. AF_07/2023_PS</t>
  </si>
  <si>
    <t>PAREDE COM SISTEMA EM CHAPAS DE GESSO PARA DRYWALL, USO INTERNO, COM UMA FACE SIMPLES E ESTRUTURA METÁLICA COM GUIAS SIMPLES PARA PAREDES COM ÁREA LÍQUIDA MAIOR OU IGUAL A 6 M2, COM VÃOS. AF_07/2023_PS</t>
  </si>
  <si>
    <t>INSTALAÇÃO DE REFORÇO METÁLICO EM PAREDE DRYWALL. AF_07/2023</t>
  </si>
  <si>
    <t>INSTALAÇÃO DE REFORÇO DE MADEIRA EM PAREDE DRYWALL. AF_07/2023</t>
  </si>
  <si>
    <t>DIVISÓRIA FIXA EM VIDRO TEMPERADO 10 MM, SEM ABERTURA. AF_01/2021_PS</t>
  </si>
  <si>
    <t>DIVISORIA SANITÁRIA, TIPO CABINE, EM GRANITO CINZA POLIDO, ESP = 3CM, ASSENTADO COM ARGAMASSA COLANTE AC III-E, EXCLUSIVE FERRAGENS. AF_01/2021</t>
  </si>
  <si>
    <t>DIVISORIA SANITÁRIA, TIPO CABINE, EM MÁRMORE BRANCO POLIDO, ESP = 3CM, ASSENTADO COM ARGAMASSA COLANTE AC III-E, EXCLUSIVE FERRAGENS. AF_01/2021</t>
  </si>
  <si>
    <t>TAPA VISTA DE MICTÓRIO EM GRANITO CINZA POLIDO, ESP = 3CM, ASSENTADO COM ARGAMASSA COLANTE AC III-E . AF_01/2021</t>
  </si>
  <si>
    <t>TAPA VISTA DE MICTÓRIO EM MÁRMORE BRANCO POLIDO, ESP = 3CM, ASSENTADO COM ARGAMASSA COLANTE AC III-E . AF_01/2021</t>
  </si>
  <si>
    <t>DIVISORIA SANITÁRIA, TIPO CABINE, EM PAINEL DE GRANILITE, ESP = 3CM, ASSENTADO COM ARGAMASSA COLANTE AC III-E, EXCLUSIVE FERRAGENS. AF_01/2021</t>
  </si>
  <si>
    <t>TAPA VISTA DE MICTÓRIO EM PAINEL DE GRANILITE, ESP = 3CM, ASSENTADO COM ARGAMASSA COLANTE AC III-E . AF_01/2021</t>
  </si>
  <si>
    <t>PAREDE COM SISTEMA EM CHAPAS DE GESSO PARA DRYWALL, USO INTERNO, COM DUAS FACES SIMPLES E ESTRUTURA METÁLICA COM GUIAS SIMPLES PARA PAREDES COM ÁREA LÍQUIDA MENOR QUE 6 M2, COM VÃOS. AF_07/2023_PS</t>
  </si>
  <si>
    <t>PAREDE COM SISTEMA EM CHAPAS DE GESSO PARA DRYWALL, USO INTERNO, COM DUAS FACES SIMPLES E ESTRUTURA METÁLICA COM GUIAS DUPLAS PARA PAREDES COM ÁREA LÍQUIDA MENOR QUE 6 M2, COM VÃOS. AF_07/2023_PS</t>
  </si>
  <si>
    <t>PAREDE COM SISTEMA EM CHAPAS DE GESSO PARA DRYWALL, USO INTERNO, COM UMA FACE SIMPLES E OUTRA FACE DUPLA E ESTRUTURA METÁLICA COM GUIAS SIMPLES PARA PAREDES COM ÁREA LÍQUIDA MENOR QUE 6 M2, COM VÃOS. AF_07/2023_PS</t>
  </si>
  <si>
    <t>PAREDE COM SISTEMA EM CHAPAS DE GESSO PARA DRYWALL, USO INTERNO, COM UMA FACE SIMPLES E OUTRA FACE DUPLA E ESTRUTURA METÁLICA COM GUIAS DUPLAS PARA PAREDES COM ÁREA LÍQUIDA MENOR QUE 6 M2, COM VÃOS. AF_07/2023_PS</t>
  </si>
  <si>
    <t>PAREDE COM SISTEMA EM CHAPAS DE GESSO PARA DRYWALL, USO INTERNO, COM DUAS FACES DUPLAS E ESTRUTURA METÁLICA COM GUIAS SIMPLES PARA PAREDES COM ÁREA LÍQUIDA MENOR QUE 6 M2, COM VÃOS. AF_07/2023_PS</t>
  </si>
  <si>
    <t>PAREDE COM SISTEMA EM CHAPAS DE GESSO PARA DRYWALL, USO INTERNO, COM DUAS FACES DUPLAS E ESTRUTURA METÁLICA COM GUIAS DUPLAS PARA PAREDES COM ÁREA LÍQUIDA MENOR QUE 6 M2, COM VÃOS. AF_07/2023_PS</t>
  </si>
  <si>
    <t>PAREDE COM SISTEMA EM CHAPAS DE GESSO PARA DRYWALL, USO INTERNO, COM UMA FACE SIMPLES E ESTRUTURA METÁLICA COM GUIAS SIMPLES PARA PAREDES COM ÁREA LÍQUIDA MENOR QUE 6 M2, COM VÃOS. AF_07/2023_PS</t>
  </si>
  <si>
    <t>ALVENARIA DE VEDAÇÃO DE BLOCOS DE CONCRETO CELULAR DE 10X30X60CM (ESPESSURA 10CM) E ARGAMASSA DE ASSENTAMENTO COM PREPARO EM BETONEIRA. AF_05/2020</t>
  </si>
  <si>
    <t>ALVENARIA DE VEDAÇÃO DE BLOCOS DE CONCRETO CELULAR DE 15X30X60CM (ESPESSURA 15CM) E ARGAMASSA DE ASSENTAMENTO COM PREPARO EM BETONEIRA. AF_05/2020</t>
  </si>
  <si>
    <t>ALVENARIA DE VEDAÇÃO DE BLOCOS DE CONCRETO CELULAR DE 20X30X60CM (ESPESSURA 20CM) E ARGAMASSA DE ASSENTAMENTO COM PREPARO EM BETONEIRA. AF_05/2020</t>
  </si>
  <si>
    <t>RECOMPOSIÇÃO DE PAVIMENTOS EM PEDRA POLIÉDRICA, REJUNTAMENTO COM PÓ DE PEDRA, COM REAPROVEITAMENTO DAS PEDRAS POLIÉDRICAS PARA O FECHAMENTO DE VALAS - INCLUSO RETIRADA E COLOCAÇÃO DO MATERIAL. AF_12/2020</t>
  </si>
  <si>
    <t>RECOMPOSIÇÃO DE PAVIMENTO EM PEDRAS POLIÉDRICAS, REJUNTAMENTO COM ARGAMASSA, COM REAPROVEITAMENTO DAS PEDRAS POLIÉDRICAS, PARA O FECHAMENTO DE VALAS - INCLUSO RETIRADA E COLOCAÇÃO DO MATERIAL. AF_12/2020</t>
  </si>
  <si>
    <t>RECOMPOSIÇÃO DE PAVIMENTO EM PARALELEPÍPEDOS, REJUNTAMENTO COM PÓ DE PEDRA, COM REAPROVEITAMENTO DOS PARALELEPÍPEDOS, PARA O FECHAMENTO DE VALAS - INCLUSO RETIRADA E COLOCAÇÃO DO MATERIAL. AF_12/2020</t>
  </si>
  <si>
    <t>RECOMPOSIÇÃO DE PAVIMENTO EM PARALELEPÍPEDOS, REJUNTAMENTO COM ARGAMASSA, COM REAPROVEITAMENTO DOS PARALELEPÍPEDOS, PARA O FECHAMENTO DE VALAS - INCLUSO RETIRADA E COLOCAÇÃO DO MATERIAL. AF_12/2020</t>
  </si>
  <si>
    <t>RECOMPOSIÇÃO DE PAVIMENTO EM PISO INTERTRAVADO SEXTAVADO, COM REAPROVEITAMENTO DOS BLOCOS SEXTAVADO, PARA O FECHAMENTO DE VALAS - INCLUSO RETIRADA E COLOCAÇÃO DO MATERIAL. AF_12/2020</t>
  </si>
  <si>
    <t>RECOMPOSIÇÃO DE BASE E OU SUB-BASE PARA REMENDO PROFUNDO DE SOLOS DE COMPORTAMENTO LATERÍTICO (ARENOSO) - INCLUSO RETIRADA E COLOCAÇÃO DO MATERIAL. AF_12/2020</t>
  </si>
  <si>
    <t>RECOMPOSIÇÃO DE BASE E OU SUB-BASE PARA REMENDO PROFUNDO DE SOLO MELHORADO COM CIMENTO (TEOR DE 2%) - INCLUSO RETIRADA E COLOCAÇÃO DO MATERIAL. AF_12/2020</t>
  </si>
  <si>
    <t>RECOMPOSIÇÃO DE BASE E OU SUB-BASE PARA REMENDO PROFUNDO DE SOLO MELHORADO COM CIMENTO (TEOR DE 4%) - INCLUSO RETIRADA E COLOCAÇÃO DO MATERIAL. AF_12/2020</t>
  </si>
  <si>
    <t>RECOMPOSIÇÃO DE BASE E OU SUB-BASE PARA REMENDO PROFUNDO DE SOLO COM CIMENTO (TEOR DE 6%) - INCLUSO RETIRADA E COLOCAÇÃO DO MATERIAL. AF_12/2020</t>
  </si>
  <si>
    <t>RECOMPOSIÇÃO DE BASE E OU SUB-BASE PARA REMENDO PROFUNDO DE SOLO COM CIMENTO (TEOR DE 8%) - INCLUSO RETIRADA E COLOCAÇÃO DO MATERIAL. AF_12/2020</t>
  </si>
  <si>
    <t>RECOMPOSIÇÃO DE BASE E OU SUB-BASE PARA REMENDO PROFUNDO DE SOLO BRITA (40/60) - INCLUSO RETIRADA E COLOCAÇÃO DO MATERIAL. AF_12/2020</t>
  </si>
  <si>
    <t>RECOMPOSIÇÃO DE BASE E OU SUB-BASE PARA REMENDO PROFUNDO DE SOLO BRITA (50/50) - INCLUSO RETIRADA E COLOCAÇÃO DO MATERIAL. AF_12/2020</t>
  </si>
  <si>
    <t>RECOMPOSIÇÃO DE BASE E OU SUB-BASE PARA REMENDO PROFUNDO DE SOLO BRITA (40/60) COM CIMENTO (TEOR DE 4%) - INCLUSO RETIRADA E COLOCAÇÃO DO MATERIAL. AF_12/2020</t>
  </si>
  <si>
    <t>RECOMPOSIÇÃO DE BASE E OU SUB-BASE PARA REMENDO PROFUNDO DE SOLO BRITA (40/60) COM CIMENTO (TEOR DE 6%) - INCLUSO RETIRADA E COLOCAÇÃO DO MATERIAL. AF_12/2020</t>
  </si>
  <si>
    <t>RECOMPOSIÇÃO DE BASE E OU SUB-BASE PARA REMENDO PROFUNDO DE SOLO BRITA (40/60) COM CIMENTO (TEOR DE 8%) - INCLUSO RETIRADA E COLOCAÇÃO DO MATERIAL. AF_12/2020</t>
  </si>
  <si>
    <t>RECOMPOSIÇÃO DE BASE E OU SUB-BASE PARA REMENDO PROFUNDO DE SOLO BRITA (50/50) COM CIMENTO (TEOR DE 4%) - INCLUSO RETIRADA E COLOCAÇÃO DO MATERIAL. AF_12/2020</t>
  </si>
  <si>
    <t>RECOMPOSIÇÃO DE BASE E OU SUB-BASE PARA REMENDO PROFUNDO DE SOLO BRITA (50/50) COM CIMENTO (TEOR DE 6%) - INCLUSO RETIRADA E COLOCAÇÃO DO MATERIAL. AF_12/2020</t>
  </si>
  <si>
    <t>RECOMPOSIÇÃO DE BASE E OU SUB-BASE PARA REMENDO PROFUNDO DE SOLO BRITA (50/50) COM CIMENTO (TEOR DE 8%) - INCLUSO RETIRADA E COLOCAÇÃO DO MATERIAL. AF_12/2020</t>
  </si>
  <si>
    <t>RECOMPOSIÇÃO DE BASE E OU SUB-BASE PARA REMENDO PROFUNDO DE BRITA GRADUADA SIMPLES - INCLUSO RETIRADA E COLOCAÇÃO DO MATERIAL. AF_12/2020</t>
  </si>
  <si>
    <t>RECOMPOSIÇÃO DE BASE E OU SUB-BASE PARA FECHAMENTO DE VALAS DE SOLOS DE COMPORTAMENTO LATERÍTICO (ARENOSO) - INCLUSO RETIRADA E COLOCAÇÃO DO MATERIAL. AF_12/2020</t>
  </si>
  <si>
    <t>RECOMPOSIÇÃO DE BASE E OU SUB-BASE PARA FECHAMENTO DE VALAS DE SOLO MELHORADO COM CIMENTO (TEOR DE 2%) - INCLUSO RETIRADA E COLOCAÇÃO DO MATERIAL. AF_12/2020</t>
  </si>
  <si>
    <t>RECOMPOSIÇÃO DE BASE E OU SUB-BASE PARA FECHAMENTO DE VALAS DE SOLO MELHORADO COM CIMENTO (TEOR DE 4%) - INCLUSO RETIRADA E COLOCAÇÃO DO MATERIAL. AF_12/2020</t>
  </si>
  <si>
    <t>RECOMPOSIÇÃO DE BASE E OU SUB-BASE PARA FECHAMENTO DE VALAS DE SOLO COM CIMENTO (TEOR DE 6%) - INCLUSO RETIRADA E COLOCAÇÃO DO MATERIAL. AF_12/2020</t>
  </si>
  <si>
    <t>RECOMPOSIÇÃO DE BASE E OU SUB-BASE PARA FECHAMENTO DE VALAS DE SOLO COM CIMENTO (TEOR DE 8%) - INCLUSO RETIRADA E COLOCAÇÃO DO MATERIAL. AF_12/2020</t>
  </si>
  <si>
    <t>RECOMPOSIÇÃO DE BASE E OU SUB-BASE PARA FECHAMENTO DE VALAS DE SOLO BRITA (40/60) - INCLUSO RETIRADA E COLOCAÇÃO DO MATERIAL. AF_12/2020</t>
  </si>
  <si>
    <t>RECOMPOSIÇÃO DE BASE E OU SUB-BASE PARA FECHAMENTO DE VALAS DE SOLO BRITA (50/50) - INCLUSO RETIRADA E COLOCAÇÃO DO MATERIAL. AF_12/2020</t>
  </si>
  <si>
    <t>RECOMPOSIÇÃO DE BASE E OU SUB-BASE PARA FECHAMENTO DE VALAS DE SOLO BRITA (40/60) COM CIMENTO (TEOR DE 4%) - INCLUSO RETIRADA E COLOCAÇÃO DO MATERIAL. AF_12/2020</t>
  </si>
  <si>
    <t>RECOMPOSIÇÃO DE BASE E OU SUB-BASE PARA FECHAMENTO DE VALAS DE SOLO BRITA (40/60) COM CIMENTO (TEOR DE 6%) - INCLUSO RETIRADA E COLOCAÇÃO DO MATERIAL. AF_12/2020</t>
  </si>
  <si>
    <t>RECOMPOSIÇÃO DE BASE E OU SUB-BASE PARA FECHAMENTO DE VALAS DE SOLO BRITA (40/60) COM CIMENTO (TEOR DE 8%) - INCLUSO RETIRADA E COLOCAÇÃO DO MATERIAL. AF_12/2020</t>
  </si>
  <si>
    <t>RECOMPOSIÇÃO DE BASE E OU SUB-BASE PARA FECHAMENTO DE VALAS DE SOLO BRITA (50/50) COM CIMENTO (TEOR DE 4%) - INCLUSO RETIRADA E COLOCAÇÃO DO MATERIAL. AF_12/2020</t>
  </si>
  <si>
    <t>RECOMPOSIÇÃO DE BASE E OU SUB-BASE PARA FECHAMENTO DE VALAS DE SOLO BRITA (50/50) COM CIMENTO (TEOR DE 6%) - INCLUSO RETIRADA E COLOCAÇÃO DO MATERIAL. AF_12/2020</t>
  </si>
  <si>
    <t>RECOMPOSIÇÃO DE BASE E OU SUB-BASE PARA FECHAMENTO DE VALAS DE SOLO BRITA (50/50) COM CIMENTO (TEOR DE 8%) - INCLUSO RETIRADA E COLOCAÇÃO DO MATERIAL. AF_12/2020</t>
  </si>
  <si>
    <t>RECOMPOSIÇÃO DE BASE E OU SUB-BASE PARA FECHAMENTO DE VALAS DE BRITA GRADUADA SIMPLES - INCLUSO RETIRADA E COLOCAÇÃO DO MATERIAL. AF_12/2020</t>
  </si>
  <si>
    <t>REASSENTAMENTO DE PARALELEPÍPEDOS, REJUNTAMENTO COM PÓ DE PEDRA, COM REAPROVEITAMENTO DOS PARALELEPÍPEDOS - INCLUSO RETIRADA E COLOCAÇÃO DO MATERIAL. AF_12/2020</t>
  </si>
  <si>
    <t>REASSENTAMENTO DE PARALELEPÍPEDOS, REJUNTAMENTO COM ARGAMASSA, COM REAPROVEITAMENTO DOS PARALELEPÍPEDOS - INCLUSO RETIRADA E COLOCAÇÃO DO MATERIAL. AF_12/2020</t>
  </si>
  <si>
    <t>REASSENTAMENTO DE PEDRAS POLIÉDRICAS, REJUNTAMENTO COM PÓ DE PEDRA, COM REAPROVEITAMENTO DAS PEDRAS POLIÉDRICAS - INCLUSO RETIRADA E COLOCAÇÃO DO MATERIAL.  AF_12/2020</t>
  </si>
  <si>
    <t>REASSENTAMENTO DE PEDRAS POLIÉDRICAS, REJUNTAMENTO COM ARGAMASSA, COM REAPROVEITAMENTO DAS PEDRAS POLIÉDRICAS - INCLUSO RETIRADA E COLOCAÇÃO DO MATERIAL. AF_12/2020</t>
  </si>
  <si>
    <t>REASSENTAMENTO DE BLOCOS PISOGRAMA PARA PISO INTERTRAVADO, COM REAPROVEITAMENTO DOS BLOCOS PISOGRAMA - INCLUSO RETIRADA E COLOCAÇÃO DO MATERIAL. AF_12/2020</t>
  </si>
  <si>
    <t>REASSENTAMENTO DE BLOCOS SEXTAVADO PARA PISO INTERTRAVADO, ESPESSURA DE 6 CM, EM CALÇADA, COM REAPROVEITAMENTO DOS BLOCOS SEXTAVADOS - INCLUSO RETIRADA E COLOCAÇÃO DO MATERIAL. AF_12/2020</t>
  </si>
  <si>
    <t>REASSENTAMENTO DE BLOCOS SEXTAVADO PARA PISO INTERTRAVADO, ESPESSURA DE 6 CM, EM VIA/ESTACIONAMENTO, COM REAPROVEITAMENTO DOS BLOCOS SEXTAVADO - INCLUSO RETIRADA E COLOCAÇÃO DO MATERIAL. AF_12/2020</t>
  </si>
  <si>
    <t>REASSENTAMENTO DE BLOCOS SEXTAVADO PARA PISO INTERTRAVADO, ESPESSURA DE 8 CM, EM VIA/ESTACIONAMENTO, COM REAPROVEITAMENTO DOS BLOCOS SEXTAVADO - INCLUSO RETIRADA E COLOCAÇÃO DO MATERIAL. AF_12/2020</t>
  </si>
  <si>
    <t>REASSENTAMENTO DE BLOCOS SEXTAVADO PARA PISO INTERTRAVADO, ESPESSURA DE 10 CM, EM VIA/ESTACIONAMENTO, COM REAPROVEITAMENTO DOS BLOCOS SEXTAVADO - INCLUSO RETIRADA E COLOCAÇÃO DO MATERIAL. AF_12/2020</t>
  </si>
  <si>
    <t>REASSENTAMENTO DE BLOCOS RETANGULAR PARA PISO INTERTRAVADO, ESPESSURA DE 4  CM, EM CALÇADA, COM REAPROVEITAMENTO DOS BLOCOS RETANGULAR - INCLUSO RETIRADA E COLOCAÇÃO DO MATERIAL. AF_12/2020</t>
  </si>
  <si>
    <t>REASSENTAMENTO DE BLOCOS RETANGULAR PARA PISO INTERTRAVADO, ESPESSURA DE 6 CM, EM CALÇADA, COM REAPROVEITAMENTO DOS BLOCOS RETANGULAR - INCLUSO RETIRADA E COLOCAÇÃO DO MATERIAL. AF_12/2020</t>
  </si>
  <si>
    <t>REASSENTAMENTO DE BLOCOS RETANGULAR PARA PISO INTERTRAVADO, ESPESSURA DE 6 CM, EM VIA/ESTACIONAMENTO, COM REAPROVEITAMENTO DOS BLOCOS RETANGULAR - INCLUSO RETIRADA E COLOCAÇÃO DO MATERIAL. AF_12/2020</t>
  </si>
  <si>
    <t>REASSENTAMENTO DE BLOCOS RETANGULAR PARA PISO INTERTRAVADO, ESPESSURA DE 8 CM, EM VIA/ESTACIONAMENTO, COM REAPROVEITAMENTO DOS BLOCOS RETANGULAR - INCLUSO RETIRADA E COLOCAÇÃO DO MATERIAL. AF_12/2020</t>
  </si>
  <si>
    <t>REASSENTAMENTO DE BLOCOS RETANGULAR PARA PISO INTERTRAVADO, ESPESSURA DE 10 CM, EM VIA/ESTACIONAMENTO, COM REAPROVEITAMENTO DOS BLOCOS RETANGULAR - INCLUSO RETIRADA E COLOCAÇÃO DO MATERIAL. AF_12/2020</t>
  </si>
  <si>
    <t>REASSENTAMENTO DE BLOCOS 16 FACES PARA PISO INTERTRAVADO, ESPESSURA DE 4  CM, EM CALÇADA, COM REAPROVEITAMENTO DOS BLOCOS 16 FACES - INCLUSO RETIRADA E COLOCAÇÃO DO MATERIAL. AF_12/2020</t>
  </si>
  <si>
    <t>REASSENTAMENTO DE BLOCOS 16 FACES PARA PISO INTERTRAVADO, ESPESSURA DE 6 CM, EM CALÇADA, COM REAPROVEITAMENTO DOS BLOCOS 16 FACES - INCLUSO RETIRADA E COLOCAÇÃO DO MATERIAL. AF_12/2020</t>
  </si>
  <si>
    <t>REASSENTAMENTO DE BLOCOS 16 FACES PARA PISO INTERTRAVADO, ESPESSURA DE 6 CM, EM VIA/ESTACIONAMENTO, COM REAPROVEITAMENTO DOS BLOCOS 16 FACES - INCLUSO RETIRADA E COLOCAÇÃO DO MATERIAL. AF_12/2020</t>
  </si>
  <si>
    <t>REASSENTAMENTO DE BLOCOS 16 FACES PARA PISO INTERTRAVADO, ESPESSURA DE 8 CM, EM VIA/ESTACIONAMENTO, COM REAPROVEITAMENTO DOS BLOCOS 16 FACES - INCLUSO RETIRADA E COLOCAÇÃO DO MATERIAL. AF_12/2020</t>
  </si>
  <si>
    <t>REASSENTAMENTO DE BLOCOS 16 FACES PARA PISO INTERTRAVADO, ESPESSURA DE 10 CM, EM VIA/ESTACIONAMENTO, COM REAPROVEITAMENTO DOS BLOCOS 16 FACES - INCLUSO RETIRADA E COLOCAÇÃO DO MATERIAL. AF_12/2020</t>
  </si>
  <si>
    <t>RECOMPOSIÇÃO DE REVESTIMENTO EM CONCRETO ASFÁLTICO (AQUISIÇÃO EM USINA), PARA O FECHAMENTO DE VALAS - INCLUSO DEMOLIÇÃO DO PAVIMENTO. AF_12/2020</t>
  </si>
  <si>
    <t>RECOMPOSIÇÃO DE PAVIMENTO EM PISO INTERTRAVADO, COM REAPROVEITAMENTO DOS BLOCOS INTERTRAVADOS, PARA FECHAMENTO DE VALAS - INCLUSO RETIRADA E COLOCAÇÃO DO MATERIAL. AF_12/2020</t>
  </si>
  <si>
    <t>REGULARIZAÇÃO E COMPACTAÇÃO DE SUBLEITO DE SOLO  PREDOMINANTEMENTE ARGILOSO. AF_11/2019</t>
  </si>
  <si>
    <t>REGULARIZAÇÃO E COMPACTAÇÃO DE SUBLEITO DE SOLO PREDOMINANTEMENTE ARENOSO. AF_11/2019</t>
  </si>
  <si>
    <t>EXECUÇÃO E COMPACTAÇÃO DE BASE E OU SUB BASE PARA PAVIMENTAÇÃO DE SOLOS DE COMPORTAMENTO LATERÍTICO (ARENOSO) - EXCLUSIVE SOLO, ESCAVAÇÃO, CARGA E TRANSPORTE. AF_11/2019</t>
  </si>
  <si>
    <t>EXECUÇÃO E COMPACTAÇÃO DE BASE E OU SUB BASE PARA PAVIMENTAÇÃO DE SOLO (PREDOMINANTEMENTE ARENOSO) COM CIMENTO (TEOR DE 2%) - EXCLUSIVE SOLO, ESCAVAÇÃO, CARGA E TRANSPORTE. AF_11/2019</t>
  </si>
  <si>
    <t>EXECUÇÃO E COMPACTAÇÃO DE BASE E OU SUB BASE PARA PAVIMENTAÇÃO DE SOLO (PREDOMINANTEMENTE ARENOSO) COM CIMENTO (TEOR DE 4%) - EXCLUSIVE SOLO, ESCAVAÇÃO, CARGA E TRANSPORTE. AF_11/2019</t>
  </si>
  <si>
    <t>EXECUÇÃO E COMPACTAÇÃO DE BASE E OU SUB BASE PARA PAVIMENTAÇÃO DE SOLO (PREDOMINANTEMENTE ARENOSO) COM CIMENTO (TEOR DE 6%) - EXCLUSIVE SOLO, ESCAVAÇÃO, CARGA E TRANSPORTE. AF_11/2019</t>
  </si>
  <si>
    <t>EXECUÇÃO E COMPACTAÇÃO DE BASE E OU SUB BASE PARA PAVIMENTAÇÃO DE SOLO (PREDOMINANTEMENTE ARENOSO) COM CIMENTO (TEOR DE 8%) - EXCLUSIVE SOLO, ESCAVAÇÃO, CARGA E TRANSPORTE. AF_11/2019</t>
  </si>
  <si>
    <t>EXECUÇÃO E COMPACTAÇÃO DE BASE E OU SUB BASE PARA PAVIMENTAÇÃO DE BRITA GRADUADA SIMPLES - EXCLUSIVE CARGA E TRANSPORTE. AF_11/2019</t>
  </si>
  <si>
    <t>EXECUÇÃO E COMPACTAÇÃO DE BASE E OU SUB BASE PARA PAVIMENTAÇÃO DE BRITA GRADUADA SIMPLES TRATADA COM CIMENTO - EXCLUSIVE CARGA E TRANSPORTE. AF_11/2019</t>
  </si>
  <si>
    <t>EXECUÇÃO E COMPACTAÇÃO DE BASE E OU SUB BASE PARA PAVIMENTAÇÃO DE CONCRETO COMPACTADO COM ROLO - EXCLUSIVE CARGA E TRANSPORTE. AF_11/2019</t>
  </si>
  <si>
    <t>EXECUÇÃO E COMPACTAÇÃO DE BASE E OU SUB BASE PARA PAVIMENTAÇÃO DE PEDRA RACHÃO  - EXCLUSIVE CARGA E TRANSPORTE. AF_11/2019</t>
  </si>
  <si>
    <t>EXECUÇÃO E COMPACTAÇÃO DE BASE E OU SUB BASE PARA PAVIMENTAÇÃO DE MACADAME SECO - EXCLUSIVE CARGA E TRANSPORTE. AF_11/2019</t>
  </si>
  <si>
    <t>EXECUÇÃO E COMPACTAÇÃO DE BASE E OU SUB-BASE PARA PAVIMENTAÇÃO DE SOLO (PREDOMINANTEMENTE ARENOSO) BRITA - 40/60 - EXCLUSIVE SOLO, ESCAVAÇÃO, CARGA E TRANSPORTE. AF_11/2019</t>
  </si>
  <si>
    <t>EXECUÇÃO E COMPACTAÇÃO DE BASE E OU SUB-BASE PARA PAVIMENTAÇÃO DE SOLO (PREDOMINANTEMENTE ARENOSO) BRITA - 50/50 - EXCLUSIVE SOLO, ESCAVAÇÃO, CARGA E TRANSPORTE. AF_11/2019</t>
  </si>
  <si>
    <t>EXECUÇÃO E COMPACTAÇÃO DE BASE E OU SUB-BASE PARA PAVIMENTAÇÃO DE SOLO (PREDOMINANTEMENTE ARENOSO) BRITA - 40/60 COM CIMENTO (TEOR DE 4%) - EXCLUSIVE SOLO, ESCAVAÇÃO, CARGA E TRANSPORTE. AF_11/2019</t>
  </si>
  <si>
    <t>EXECUÇÃO E COMPACTAÇÃO DE BASE E OU SUB-BASE PARA PAVIMENTAÇÃO DE SOLO (PREDOMINANTEMENTE ARENOSO) BRITA - 40/60 COM CIMENTO (TEOR DE 6%) - EXCLUSIVE SOLO, ESCAVAÇÃO, CARGA E TRANSPORTE. AF_11/2019</t>
  </si>
  <si>
    <t>EXECUÇÃO E COMPACTAÇÃO DE BASE E OU SUB-BASE PARA PAVIMENTAÇÃO DE SOLO (PREDOMINANTEMENTE ARENOSO) BRITA - 40/60 COM CIMENTO (TEOR DE 8%) - EXCLUSIVE SOLO, ESCAVAÇÃO, CARGA E TRANSPORTE. AF_11/2019</t>
  </si>
  <si>
    <t>EXECUÇÃO E COMPACTAÇÃO DE BASE E OU SUB-BASE PARA PAVIMENTAÇÃO DE SOLO (PREDOMINANTEMENTE ARENOSO) BRITA - 50/50 COM CIMENTO (TEOR DE 4%)  - EXCLUSIVE SOLO, ESCAVAÇÃO, CARGA E TRANSPORTE. AF_11/2019</t>
  </si>
  <si>
    <t>EXECUÇÃO E COMPACTAÇÃO DE BASE E OU SUB-BASE PARA PAVIMENTAÇÃO DE SOLO (PREDOMINANTEMENTE ARENOSO) BRITA - 50/50 COM CIMENTO (TEOR DE 6%) - EXCLUSIVE SOLO, ESCAVAÇÃO, CARGA E TRANSPORTE. AF_11/2019</t>
  </si>
  <si>
    <t>EXECUÇÃO E COMPACTAÇÃO DE BASE E OU SUB-BASE PARA PAVIMENTAÇÃO DE SOLO (PREDOMINANTEMENTE ARENOSO) BRITA - 50/50 COM CIMENTO (TEOR DE 8%) - EXCLUSIVE SOLO, ESCAVAÇÃO, CARGA E TRANSPORTE. AF_11/2019</t>
  </si>
  <si>
    <t>EXECUÇÃO E COMPACTAÇÃO DE BASE E OU SUB-BASE PARA PAVIMENTAÇÃO DE SOLO (PREDOMINANTEMENTE ARGILOSO) BRITA - 40/60 - EXCLUSIVE SOLO, ESCAVAÇÃO, CARGA E TRANSPORTE. AF_11/2019</t>
  </si>
  <si>
    <t>EXECUÇÃO E COMPACTAÇÃO DE BASE E OU SUB-BASE PARA PAVIMENTAÇÃO DE SOLO (PREDOMINANTEMENTE ARGILOSO) BRITA - 50/50 - EXCLUSIVE SOLO, ESCAVAÇÃO, CARGA E TRANSPORTE. AF_11/2019</t>
  </si>
  <si>
    <t>ESPALHAMENTO DE MATERIAL COM TRATOR DE ESTEIRAS. AF_11/2019</t>
  </si>
  <si>
    <t>REGULARIZAÇÃO DE SUPERFÍCIES COM MOTONIVELADORA. AF_11/2019</t>
  </si>
  <si>
    <t>EXECUÇÃO E COMPACTAÇÃO DE BASE E OU SUB BASE PARA PAVIMENTAÇÃO DE SOLOS ESTABILIZADOS GRANULOMETRICAMENTE COM MISTURA DE SOLOS EM PISTA - EXCLUSIVE SOLO, ESCAVAÇÃO, CARGA E TRANSPORTE. AF_11/2019</t>
  </si>
  <si>
    <t>EXECUÇÃO E COMPACTAÇÃO DE BASE E OU SUB BASE PARA PAVIMENTAÇÃO DE SOLO ESTABILIZADO GRANULOMETRICAMENTE SEM MISTURA DE SOLOS - EXCLUSIVE SOLO, ESCAVAÇÃO, CARGA E TRANSPORTE. AF_11/2019</t>
  </si>
  <si>
    <t>EXECUÇÃO DE PAVIMENTO EM PISO INTERTRAVADO, COM BLOCO PISOGRAMA DE 35 X 15 CM, ESPESSURA 6 CM. AF_10/2022</t>
  </si>
  <si>
    <t>EXECUÇÃO DE PAVIMENTO EM PISO INTERTRAVADO, COM BLOCO PISOGRAMA DE 35 X 15 CM, ESPESSURA 8 CM. AF_10/2022</t>
  </si>
  <si>
    <t>EXECUÇÃO DE PAVIMENTO EM PISO INTERTRAVADO, COM BLOCO SEXTAVADO DE 25 X 25 CM, ESPESSURA 6 CM. AF_10/2022</t>
  </si>
  <si>
    <t>EXECUÇÃO DE PAVIMENTO EM PISO INTERTRAVADO, COM BLOCO SEXTAVADO DE 25 X 25 CM, ESPESSURA 8 CM. AF_10/2022</t>
  </si>
  <si>
    <t>EXECUÇÃO DE PAVIMENTO EM PISO INTERTRAVADO, COM BLOCO SEXTAVADO DE 25 X 25 CM, ESPESSURA 10 CM. AF_10/2022</t>
  </si>
  <si>
    <t>EXECUÇÃO DE PASSEIO EM PISO INTERTRAVADO, COM BLOCO RETANGULAR COR NATURAL DE 20 X 10 CM, ESPESSURA 6 CM. AF_10/2022</t>
  </si>
  <si>
    <t>EXECUÇÃO DE PAVIMENTO EM PISO INTERTRAVADO, COM BLOCO RETANGULAR COR NATURAL DE 20 X 10 CM, ESPESSURA 6 CM. AF_10/2022</t>
  </si>
  <si>
    <t>EXECUÇÃO DE PAVIMENTO EM PISO INTERTRAVADO, COM BLOCO RETANGULAR COR NATURAL DE 20 X 10 CM, ESPESSURA 8 CM. AF_10/2022</t>
  </si>
  <si>
    <t>EXECUÇÃO DE PAVIMENTO EM PISO INTERTRAVADO, COM BLOCO RETANGULAR DE 20 X 10 CM, ESPESSURA 10 CM. AF_10/2022</t>
  </si>
  <si>
    <t>EXECUÇÃO DE PASSEIO EM PISO INTERTRAVADO, COM BLOCO 16 FACES DE 22 X 11 CM, ESPESSURA 6 CM. AF_10/2022</t>
  </si>
  <si>
    <t>EXECUÇÃO DE PAVIMENTO EM PISO INTERTRAVADO, COM BLOCO 16 FACES DE 22 X 11 CM, ESPESSURA 6 CM. AF_10/2022</t>
  </si>
  <si>
    <t>EXECUÇÃO DE PAVIMENTO EM PISO INTERTRAVADO, COM BLOCO 16 FACES DE 22 X 11 CM, ESPESSURA 8 CM. AF_10/2022</t>
  </si>
  <si>
    <t>EXECUÇÃO DE PAVIMENTO EM PISO INTERTRAVADO, COM BLOCO 16 FACES DE 22 X 11 CM, ESPESSURA 10 CM. AF_10/2022</t>
  </si>
  <si>
    <t>EXECUÇÃO DE PASSEIO EM PISO INTERTRAVADO, COM BLOCO RETANGULAR COLORIDO DE 20 X 10 CM, ESPESSURA 6 CM. AF_10/2022</t>
  </si>
  <si>
    <t>EXECUÇÃO DE PAVIMENTO EM PISO INTERTRAVADO, COM BLOCO RETANGULAR COLORIDO DE 20 X 10 CM, ESPESSURA 6 CM. AF_10/2022</t>
  </si>
  <si>
    <t>EXECUÇÃO DE PAVIMENTO EM PISO INTERTRAVADO, COM BLOCO RETANGULAR COLORIDO DE 20 X 10 CM, ESPESSURA 8 CM. AF_10/2022</t>
  </si>
  <si>
    <t>EXECUÇÃO DE PAVIMENTO DE CONCRETO SIMPLES (PCS), FCK = 40 MPA, ESPESSURA DE 15,0 CM. AF_04/2022</t>
  </si>
  <si>
    <t>EXECUÇÃO DE PAVIMENTO DE CONCRETO SIMPLES (PCS), FCK = 40 MPA, ESPESSURA DE 17,5 CM. AF_04/2022</t>
  </si>
  <si>
    <t>EXECUÇÃO DE PAVIMENTO DE CONCRETO SIMPLES (PCS), FCK = 40 MPA, ESPESSURA DE 20,0 CM. AF_04/2022</t>
  </si>
  <si>
    <t>EXECUÇÃO DE PAVIMENTO DE CONCRETO SIMPLES (PCS), FCK = 40 MPA, ESPESSURA DE 22,5 CM. AF_04/2022</t>
  </si>
  <si>
    <t>EXECUÇÃO DE PAVIMENTO DE CONCRETO SIMPLES (PCS), FCK = 40 MPA, ESPESSURA DE 25,0 CM. AF_04/2022</t>
  </si>
  <si>
    <t>EXECUÇÃO DE PAVIMENTO DE CONCRETO SIMPLES (PCS), FCK = 40 MPA, ESPESSURA DE 27,5 CM. AF_04/2022</t>
  </si>
  <si>
    <t>EXECUÇÃO DE PAVIMENTO DE CONCRETO ARMADO (PCA), FCK = 30 MPA, ESPESSURA DE 15,0 CM. AF_04/2022</t>
  </si>
  <si>
    <t>EXECUÇÃO DE PAVIMENTO DE CONCRETO ARMADO (PCA), FCK = 30 MPA, ESPESSURA DE 17,5 CM. AF_04/2022</t>
  </si>
  <si>
    <t>APLICAÇÃO DE LONA PLÁSTICA PARA EXECUÇÃO DE PAVIMENTOS DE CONCRETO. AF_04/2022</t>
  </si>
  <si>
    <t>EXECUÇÃO DE JUNTAS DE CONTRAÇÃO PARA PAVIMENTOS DE CONCRETO. AF_04/2022</t>
  </si>
  <si>
    <t>APLICAÇÃO DE GRAXA EM BARRAS DE TRANSFERÊNCIA PARA EXECUÇÃO DE PAVIMENTO DE CONCRETO. AF_04/2022</t>
  </si>
  <si>
    <t>BARRAS DE TRANSFERÊNCIA, AÇO CA-25 DE 16,0 MM, PARA EXECUÇÃO DE PAVIMENTO DE CONCRETO  FORNECIMENTO E INSTALAÇÃO. AF_04/2022</t>
  </si>
  <si>
    <t>BARRAS DE TRANSFERÊNCIA, AÇO CA-25 DE 20,0 MM, PARA EXECUÇÃO DE PAVIMENTO DE CONCRETO  FORNECIMENTO E INSTALAÇÃO. AF_04/2022</t>
  </si>
  <si>
    <t>BARRAS DE TRANSFERÊNCIA, AÇO CA-25 DE 25,0 MM, PARA EXECUÇÃO DE PAVIMENTO DE CONCRETO  FORNECIMENTO E INSTALAÇÃO. AF_04/2022</t>
  </si>
  <si>
    <t>BARRAS DE TRANSFERÊNCIA, AÇO CA-25 DE 32,0 MM, PARA EXECUÇÃO DE PAVIMENTO DE CONCRETO  FORNECIMENTO E INSTALAÇÃO. AF_04/2022</t>
  </si>
  <si>
    <t>BARRAS DE LIGAÇÃO, AÇO CA-50 DE 10 MM, PARA EXECUÇÃO DE PAVIMENTO DE CONCRETO  FORNECIMENTO E INSTALAÇÃO. AF_04/2022</t>
  </si>
  <si>
    <t>EXECUÇÃO DE PAVIMENTO EM PARALELEPÍPEDOS, REJUNTAMENTO COM PÓ DE PEDRA. AF_05/2020</t>
  </si>
  <si>
    <t>EXECUÇÃO DE PAVIMENTO EM PARALELEPÍPEDOS, REJUNTAMENTO COM ARGAMASSA TRAÇO 1:3 (CIMENTO E AREIA). AF_05/2020</t>
  </si>
  <si>
    <t>EXECUÇÃO DE PAVIMENTO EM PEDRAS POLIÉDRICAS, REJUNTAMENTO COM PÓ DE PEDRA. AF_05/2020</t>
  </si>
  <si>
    <t>EXECUÇÃO DE PAVIMENTO EM PEDRAS POLIÉDRICAS, REJUNTAMENTO COM ARGAMASSA TRAÇO 1:3 (CIMENTO E AREIA). AF_05/2020</t>
  </si>
  <si>
    <t>EXECUÇÃO DE PAVIMENTO DE CONCRETO SIMPLES (PCS), FCK = 35 MPA, ESPESSURA DE 15,0 CM. AF_04/2022</t>
  </si>
  <si>
    <t>EXECUÇÃO DE PAVIMENTO DE CONCRETO SIMPLES (PCS), FCK = 35 MPA, ESPESSURA DE 16,0 CM. AF_04/2022</t>
  </si>
  <si>
    <t>EXECUÇÃO DE PAVIMENTO DE CONCRETO SIMPLES (PCS), FCK = 40 MPA, ESPESSURA DE 16,0 CM. AF_04/2022</t>
  </si>
  <si>
    <t>EXECUÇÃO DE PAVIMENTO DE CONCRETO SIMPLES (PCS), FCK = 35 MPA, ESPESSURA DE 17,5 CM. AF_04/2022</t>
  </si>
  <si>
    <t>EXECUÇÃO PAVIMENTO DE CONCRETO SIMPLES (PCS), FCK = 35 MPA, ESPESSURA DE 20,0 CM. AF_04/2022</t>
  </si>
  <si>
    <t>EXECUÇÃO PAVIMENTO DE CONCRETO SIMPLES (PCS), FCK = 35 MPA, ESPESSURA DE 22,5 CM. AF_04/2022</t>
  </si>
  <si>
    <t>EXECUÇÃO DE PAVIMENTO DE CONCRETO SIMPLES (PCS), FCK = 35 MPA, ESPESSURA DE 25,0 CM. AF_04/2022</t>
  </si>
  <si>
    <t>EXECUÇÃO PAVIMENTO DE CONCRETO SIMPLES (PCS), FCK = 35 MPA, ESPESSURA DE 27,5 CM. AF_04/2022</t>
  </si>
  <si>
    <t>EXECUÇÃO DE PISO INDUSTRIAL DE CONCRETO ARMADO, FCK = 20 MPA, ESPESSURA DE 12,0 CM. AF_04/2022</t>
  </si>
  <si>
    <t>EXECUÇÃO DE PISO INDUSTRIAL DE CONCRETO ARMADO, FCK = 20 MPA, ESPESSURA DE 14,0 CM. AF_04/2022</t>
  </si>
  <si>
    <t>EXECUÇÃO DE PISO INDUSTRIAL DE CONCRETO ARMADO, FCK = 20 MPA, ESPESSURA DE 15,0 CM. AF_04/2022</t>
  </si>
  <si>
    <t>EXECUÇÃO DE PISO INDUSTRIAL DE CONCRETO ARMADO, FCK = 20 MPA, ESPESSURA DE 18,0 CM. AF_04/2022</t>
  </si>
  <si>
    <t>EXECUÇÃO DE PISO INDUSTRIAL DE CONCRETO ARMADO, FCK = 20 MPA, ESPESSURA DE 20,0 CM. AF_04/2022</t>
  </si>
  <si>
    <t>EXECUÇÃO DE PISO INDUSTRIAL DE CONCRETO ARMADO, FCK = 20 MPA, ESPESSURA DE 22,0 CM. AF_04/2022</t>
  </si>
  <si>
    <t>EXECUÇÃO DE PASSEIO EM PISO INTERTRAVADO, COM BLOCO RAQUETE  22 X 13,5 CM, ESPESSURA 6 CM. AF_10/2022</t>
  </si>
  <si>
    <t>EXECUÇÃO DE PAVIMENTO EM PISO INTERTRAVADO, COM BLOCO RAQUETE  22 X 13,5 CM, ESPESSURA 6 CM. AF_10/2022</t>
  </si>
  <si>
    <t>FORNECIMENTO E INSTALAÇÃO DE SUPORTE DE MADEIRA  PARA PLACAS DE SINALIZAÇÃO, EM SOLO, COM H= DE 2,5 M E SEÇÃO DE 7,5 X 7,5 CM. AF_03/2022</t>
  </si>
  <si>
    <t>FORNECIMENTO E INSTALAÇÃO DE SUPORTE DE MADEIRA PARA PLACAS DE SINALIZAÇÃO, EM SOLO, COM H= DE 2,0 M E SEÇÃO DE 7,5 X 7,5 CM. AF_03/2022</t>
  </si>
  <si>
    <t>FORNECIMENTO E INSTALAÇÃO DE SUPORTE DE MADEIRA PARA PLACAS DE SINALIZAÇÃO EM CONCRETO, COM H= DE 2,5 M E SEÇÃO DE 7,5 X 7,5 CM. AF_03/2022</t>
  </si>
  <si>
    <t>FORNECIMENTO E INSTALAÇÃO DE SUPORTE DE MADEIRA PARA PLACAS DE SINALIZAÇÃO, EM BASE DE CONCRETO, COM H= DE 2,0 M E SEÇÃO DE 7,5 X 7,5 CM. AF_03/2022</t>
  </si>
  <si>
    <t>EXECUÇÃO DE PAVIMENTO COM APLICAÇÃO DE CONCRETO ASFÁLTICO, CAMADA DE ROLAMENTO - EXCLUSIVE CARGA E TRANSPORTE. AF_11/2019</t>
  </si>
  <si>
    <t>EXECUÇÃO DE PAVIMENTO COM APLICAÇÃO DE CONCRETO ASFÁLTICO, CAMADA DE BINDER - EXCLUSIVE CARGA E TRANSPORTE. AF_11/2019</t>
  </si>
  <si>
    <t>FRESAGEM DE PAVIMENTO ASFÁLTICO (PROFUNDIDADE ATÉ 5,0 CM) - EXCLUSIVE TRANSPORTE. AF_11/2019</t>
  </si>
  <si>
    <t>USINAGEM DE BRITA GRADUADA SIMPLES. AF_03/2020</t>
  </si>
  <si>
    <t>USINAGEM DE BRITA GRADUADA TRATADA COM CIMENTO. AF_03/2020</t>
  </si>
  <si>
    <t>USINAGEM DE CONCRETO PARA COMPACTAÇÃO COM ROLO. AF_03/2020</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</si>
  <si>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</si>
  <si>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</si>
  <si>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</si>
  <si>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</si>
  <si>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</si>
  <si>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</si>
  <si>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</si>
  <si>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</si>
  <si>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</si>
  <si>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</si>
  <si>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</si>
  <si>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</si>
  <si>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</si>
  <si>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</si>
  <si>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</si>
  <si>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APLICAÇÃO MANUAL DE PINTURA COM TINTA TEXTURIZADA ACRÍLICA EM MOLDURAS DE EPS, PRÉ-FABRICADOS, OU OUTROS. AF_06/2014</t>
  </si>
  <si>
    <t>PINTURA LÁTEX ACRÍLICA PREMIUM, APLICAÇÃO MANUAL EM TETO, DUAS DEMÃOS. AF_04/2023</t>
  </si>
  <si>
    <t>PINTURA LÁTEX ACRÍLICA PREMIUM, APLICAÇÃO MANUAL EM PAREDES, DUAS DEMÃOS. AF_04/2023</t>
  </si>
  <si>
    <t>EMASSAMENTO COM MASSA LÁTEX, APLICAÇÃO EM TETO, UMA DEMÃO, LIXAMENTO MANUAL. AF_04/2023</t>
  </si>
  <si>
    <t>EMASSAMENTO COM MASSA LÁTEX, APLICAÇÃO EM PAREDE, UMA DEMÃO, LIXAMENTO MANUAL. AF_04/2023</t>
  </si>
  <si>
    <t>EMASSAMENTO COM MASSA LÁTEX, APLICAÇÃO EM TETO, DUAS DEMÃOS, LIXAMENTO MANUAL. AF_04/2023</t>
  </si>
  <si>
    <t>TEXTURA ACRÍLICA, APLICAÇÃO MANUAL EM PAREDE, UMA DEMÃO. AF_04/2023</t>
  </si>
  <si>
    <t>TEXTURA ACRÍLICA, APLICAÇÃO MANUAL EM TETO, UMA DEMÃO. AF_04/2023</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</si>
  <si>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</si>
  <si>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</si>
  <si>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</si>
  <si>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</si>
  <si>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</si>
  <si>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</si>
  <si>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</si>
  <si>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</si>
  <si>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</si>
  <si>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</si>
  <si>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</si>
  <si>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</si>
  <si>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</si>
  <si>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</si>
  <si>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</si>
  <si>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PINTURA LÁTEX ACRÍLICA ECONÔMICA, APLICAÇÃO MANUAL EM TETO, DUAS DEMÃOS. AF_04/2023</t>
  </si>
  <si>
    <t>PINTURA LÁTEX ACRÍLICA ECONÔMICA, APLICAÇÃO MANUAL EM PAREDES, DUAS DEMÃOS. AF_04/2023</t>
  </si>
  <si>
    <t>LIXAMENTO DE MADEIRA PARA APLICAÇÃO DE FUNDO OU PINTURA. AF_01/2021</t>
  </si>
  <si>
    <t>LIXAMENTO DE MASSA PARA MADEIRA. AF_01/2021</t>
  </si>
  <si>
    <t>PINTURA FUNDO NIVELADOR ALQUÍDICO BRANCO EM MADEIRA. AF_01/2021</t>
  </si>
  <si>
    <t>APLICAÇÃO MASSA ALQUÍDICA PARA MADEIRA, PARA PINTURA COM TINTA DE ACABAMENTO (PIGMENTADA). AF_01/2021</t>
  </si>
  <si>
    <t>APLICAÇÃO MASSA ACRÍLICA PARA MADEIRA, PARA PINTURA COM TINTA DE ACABAMENTO (PIGMENTADA). AF_01/2021</t>
  </si>
  <si>
    <t>APLICAÇÃO MASSA EPÓXI PARA MADEIRA, PARA PINTURA COM TINTA PU DE ACABAMENTO (PIGMENTADA). AF_01/2021</t>
  </si>
  <si>
    <t>PINTURA VERNIZ (INCOLOR) ALQUÍDICO EM MADEIRA, USO INTERNO E EXTERNO, 1 DEMÃO. AF_01/2021</t>
  </si>
  <si>
    <t>PINTURA VERNIZ (INCOLOR) ALQUÍDICO EM MADEIRA, USO INTERNO, 1 DEMÃO. AF_01/2021</t>
  </si>
  <si>
    <t>PINTURA VERNIZ (INCOLOR) POLIURETÂNICO (RESINA ALQUÍDICA MODIFICADA) EM MADEIRA, 1 DEMÃO. AF_01/2021</t>
  </si>
  <si>
    <t>PINTURA TINTA DE ACABAMENTO (PIGMENTADA) A ÓLEO EM MADEIRA, 1 DEMÃO. AF_01/2021</t>
  </si>
  <si>
    <t>PINTURA TINTA DE ACABAMENTO (PIGMENTADA) ESMALTE SINTÉTICO FOSCO EM MADEIRA, 1 DEMÃO. AF_01/2021</t>
  </si>
  <si>
    <t>PINTURA TINTA DE ACABAMENTO (PIGMENTADA) ESMALTE SINTÉTICO ACETINADO EM MADEIRA, 1 DEMÃO. AF_01/2021</t>
  </si>
  <si>
    <t>PINTURA TINTA DE ACABAMENTO (PIGMENTADA) ESMALTE SINTÉTICO BRILHANTE EM MADEIRA, 1 DEMÃO. AF_01/2021</t>
  </si>
  <si>
    <t>PINTURA VERNIZ (INCOLOR) ALQUÍDICO EM MADEIRA, USO INTERNO, 2 DEMÃOS. AF_01/2021</t>
  </si>
  <si>
    <t>PINTURA VERNIZ (INCOLOR) POLIURETÂNICO (RESINA ALQUÍDICA MODIFICADA) EM MADEIRA, 2 DEMÃOS. AF_01/2021</t>
  </si>
  <si>
    <t>PINTURA TINTA DE ACABAMENTO (PIGMENTADA) A ÓLEO EM MADEIRA, 2 DEMÃOS. AF_01/2021</t>
  </si>
  <si>
    <t>PINTURA TINTA DE ACABAMENTO (PIGMENTADA) ESMALTE SINTÉTICO FOSCO EM MADEIRA, 2 DEMÃOS. AF_01/2021</t>
  </si>
  <si>
    <t>PINTURA TINTA DE ACABAMENTO (PIGMENTADA) ESMALTE SINTÉTICO ACETINADO EM MADEIRA, 2 DEMÃOS. AF_01/2021</t>
  </si>
  <si>
    <t>PINTURA TINTA DE ACABAMENTO (PIGMENTADA) ESMALTE SINTÉTICO BRILHANTE EM MADEIRA, 2 DEMÃOS. AF_01/2021</t>
  </si>
  <si>
    <t>PINTURA VERNIZ (INCOLOR) ALQUÍDICO EM MADEIRA, USO INTERNO E EXTERNO, 3 DEMÃOS. AF_01/2021</t>
  </si>
  <si>
    <t>PINTURA VERNIZ (INCOLOR) ALQUÍDICO EM MADEIRA, USO INTERNO, 3 DEMÃOS. AF_01/2021</t>
  </si>
  <si>
    <t>PINTURA VERNIZ (INCOLOR) POLIURETÂNICO (RESINA ALQUÍDICA MODIFICADA) EM MADEIRA, 3 DEMÃOS. AF_01/2021</t>
  </si>
  <si>
    <t>PINTURA TINTA DE ACABAMENTO (PIGMENTADA) A ÓLEO EM MADEIRA, 3 DEMÃOS. AF_01/2021</t>
  </si>
  <si>
    <t>PINTURA TINTA DE ACABAMENTO (PIGMENTADA) ESMALTE SINTÉTICO FOSCO EM MADEIRA, 3 DEMÃOS. AF_01/2021</t>
  </si>
  <si>
    <t>PINTURA TINTA DE ACABAMENTO (PIGMENTADA) ESMALTE SINTÉTICO ACETINADO EM MADEIRA, 3 DEMÃOS. AF_01/2021</t>
  </si>
  <si>
    <t>PINTURA TINTA DE ACABAMENTO (PIGMENTADA) ESMALTE SINTÉTICO BRILHANTE EM MADEIRA, 3 DEMÃOS. AF_01/2021</t>
  </si>
  <si>
    <t>PINTURA IMUNIZANTE PARA MADEIRA, 1 DEMÃO. AF_01/2021</t>
  </si>
  <si>
    <t>PINTURA IMUNIZANTE PARA MADEIRA, 2 DEMÃOS. AF_01/2021</t>
  </si>
  <si>
    <t>JATEAMENTO ABRASIVO COM GRANALHA DE AÇO EM PERFIL METÁLICO EM FÁBRICA. AF_01/2020</t>
  </si>
  <si>
    <t>LIXAMENTO MANUAL EM SUPERFÍCIES METÁLICAS EM OBRA. AF_01/2020</t>
  </si>
  <si>
    <t>COLOCAÇÃO DE FITA PROTETORA PARA PINTURA. AF_01/2020</t>
  </si>
  <si>
    <t>PINTURA COM TINTA ALQUÍDICA DE FUNDO (TIPO ZARCÃO) PULVERIZADA SOBRE PERFIL METÁLICO EXECUTADO EM FÁBRICA (POR DEMÃO). AF_01/2020_PE</t>
  </si>
  <si>
    <t>PINTURA COM TINTA ALQUÍDICA DE FUNDO (TIPO ZARCÃO) APLICADA A ROLO OU PINCEL SOBRE PERFIL METÁLICO EXECUTADO EM FÁBRICA (POR DEMÃO). AF_01/2020</t>
  </si>
  <si>
    <t>PINTURA COM TINTA ALQUÍDICA DE FUNDO (TIPO ZARCÃO) PULVERIZADA SOBRE SUPERFÍCIES METÁLICAS (EXCETO PERFIL) EXECUTADO EM OBRA (POR DEMÃO). AF_01/2020_PE</t>
  </si>
  <si>
    <t>PINTURA COM TINTA ALQUÍDICA DE FUNDO (TIPO ZARCÃO) APLICADA A ROLO OU PINCEL SOBRE SUPERFÍCIES METÁLICAS (EXCETO PERFIL) EXECUTADO EM OBRA (POR DEMÃO). AF_01/2020</t>
  </si>
  <si>
    <t>PINTURA COM TINTA ALQUÍDICA DE FUNDO E ACABAMENTO (ESMALTE SINTÉTICO GRAFITE) PULVERIZADA SOBRE PERFIL METÁLICO EXECUTADO EM FÁBRICA (POR DEMÃO). AF_01/2020_PE</t>
  </si>
  <si>
    <t>PINTURA COM TINTA ALQUÍDICA DE FUNDO E ACABAMENTO (ESMALTE SINTÉTICO GRAFITE) APLICADA A ROLO OU PINCEL SOBRE PERFIL METÁLICO EXECUTADO EM FÁBRICA (POR DEMÃO). AF_01/2020</t>
  </si>
  <si>
    <t>PINTURA COM TINTA ALQUÍDICA DE FUNDO E ACABAMENTO (ESMALTE SINTÉTICO GRAFITE) PULVERIZADA SOBRE SUPERFÍCIES METÁLICAS (EXCETO PERFIL) EXECUTADO EM OBRA (POR DEMÃO). AF_01/2020_PE</t>
  </si>
  <si>
    <t>PINTURA COM TINTA ALQUÍDICA DE FUNDO E ACABAMENTO (ESMALTE SINTÉTICO GRAFITE) APLICADA A ROLO OU PINCEL SOBRE SUPERFÍCIES METÁLICAS (EXCETO PERFIL) EXECUTADO EM OBRA (POR DEMÃO). AF_01/2020</t>
  </si>
  <si>
    <t>PINTURA COM TINTA EPOXÍDICA DE FUNDO PULVERIZADA SOBRE PERFIL METÁLICO EXECUTADO EM FÁBRICA (POR DEMÃO). AF_01/2020_PE</t>
  </si>
  <si>
    <t>PINTURA COM TINTA EPOXÍDICA DE FUNDO APLICADA A ROLO OU PINCEL SOBRE PERFIL METÁLICO EXECUTADO EM FÁBRICA (POR DEMÃO). AF_01/2020</t>
  </si>
  <si>
    <t>PINTURA COM TINTA EPOXÍDICA DE ACABAMENTO PULVERIZADA SOBRE PERFIL METÁLICO EXECUTADO EM FÁBRICA (POR DEMÃO). AF_01/2020_PE</t>
  </si>
  <si>
    <t>PINTURA COM TINTA EPOXÍDICA DE ACABAMENTO APLICADA A ROLO OU PINCEL SOBRE PERFIL METÁLICO EXECUTADO EM FÁBRICA (POR DEMÃO). AF_01/2020</t>
  </si>
  <si>
    <t>PINTURA COM TINTA ACRÍLICA DE FUNDO PULVERIZADA SOBRE SUPERFÍCIES METÁLICAS (EXCETO PERFIL) EXECUTADO EM OBRA (POR DEMÃO). AF_01/2020_PE</t>
  </si>
  <si>
    <t>PINTURA COM TINTA ACRÍLICA DE FUNDO APLICADA A ROLO OU PINCEL SOBRE SUPERFÍCIES METÁLICAS (EXCETO PERFIL) EXECUTADO EM OBRA (POR DEMÃO). AF_01/2020</t>
  </si>
  <si>
    <t>PINTURA COM TINTA ACRÍLICA DE ACABAMENTO PULVERIZADA SOBRE SUPERFÍCIES METÁLICAS (EXCETO PERFIL) EXECUTADO EM OBRA (POR DEMÃO). AF_01/2020_PE</t>
  </si>
  <si>
    <t>PINTURA COM TINTA ACRÍLICA DE ACABAMENTO APLICADA A ROLO OU PINCEL SOBRE SUPERFÍCIES METÁLICAS (EXCETO PERFIL) EXECUTADO EM OBRA (POR DEMÃO). AF_01/2020</t>
  </si>
  <si>
    <t>PINTURA COM TINTA ALQUÍDICA DE ACABAMENTO (ESMALTE SINTÉTICO ACETINADO) PULVERIZADA SOBRE PERFIL METÁLICO EXECUTADO EM FÁBRICA (POR DEMÃO). AF_01/2020_PE</t>
  </si>
  <si>
    <t>PINTURA COM TINTA ALQUÍDICA DE ACABAMENTO (ESMALTE SINTÉTICO ACETINADO) APLICADA A ROLO OU PINCEL SOBRE PERFIL METÁLICO EXECUTADO EM FÁBRICA (POR DEMÃO). AF_01/2020</t>
  </si>
  <si>
    <t>PINTURA COM TINTA ALQUÍDICA DE ACABAMENTO (ESMALTE SINTÉTICO ACETINADO) PULVERIZADA SOBRE SUPERFÍCIES METÁLICAS (EXCETO PERFIL) EXECUTADO EM OBRA (POR DEMÃO). AF_01/2020_PE</t>
  </si>
  <si>
    <t>PINTURA COM TINTA ALQUÍDICA DE ACABAMENTO (ESMALTE SINTÉTICO ACETINADO) APLICADA A ROLO OU PINCEL SOBRE SUPERFÍCIES METÁLICAS (EXCETO PERFIL) EXECUTADO EM OBRA (POR DEMÃO). AF_01/2020</t>
  </si>
  <si>
    <t>PINTURA COM TINTA ALQUÍDICA DE ACABAMENTO (ESMALTE SINTÉTICO BRILHANTE) PULVERIZADA SOBRE PERFIL METÁLICO EXECUTADO EM FÁBRICA  (POR DEMÃO). AF_01/2020_PE</t>
  </si>
  <si>
    <t>PINTURA COM TINTA ALQUÍDICA DE ACABAMENTO (ESMALTE SINTÉTICO BRILHANTE) APLICADA A ROLO OU PINCEL SOBRE PERFIL METÁLICO EXECUTADO EM FÁBRICA (POR DEMÃO). AF_01/2020</t>
  </si>
  <si>
    <t>PINTURA COM TINTA ALQUÍDICA DE ACABAMENTO (ESMALTE SINTÉTICO BRILHANTE) PULVERIZADA SOBRE SUPERFÍCIES METÁLICAS (EXCETO PERFIL) EXECUTADO EM OBRA  (POR DEMÃO). AF_01/2020_PE</t>
  </si>
  <si>
    <t>PINTURA COM TINTA ALQUÍDICA DE ACABAMENTO (ESMALTE SINTÉTICO BRILHANTE) APLICADA A ROLO OU PINCEL SOBRE SUPERFÍCIES METÁLICAS (EXCETO PERFIL) EXECUTADO EM OBRA (POR DEMÃO). AF_01/2020</t>
  </si>
  <si>
    <t>PINTURA COM TINTA ALQUÍDICA DE ACABAMENTO (ESMALTE SINTÉTICO FOSCO) PULVERIZADA SOBRE PERFIL METÁLICO EXECUTADO EM FÁBRICA (POR DEMÃO). AF_01/2020_PE</t>
  </si>
  <si>
    <t>PINTURA COM TINTA ALQUÍDICA DE ACABAMENTO (ESMALTE SINTÉTICO FOSCO) APLICADA A ROLO OU PINCEL SOBRE PERFIL METÁLICO EXECUTADO EM FÁBRICA (POR DEMÃO). AF_01/2020</t>
  </si>
  <si>
    <t>PINTURA COM TINTA ALQUÍDICA DE ACABAMENTO (ESMALTE SINTÉTICO FOSCO) PULVERIZADA SOBRE SUPERFÍCIES METÁLICAS (EXCETO PERFIL) EXECUTADO EM OBRA (POR DEMÃO). AF_01/2020_PE</t>
  </si>
  <si>
    <t>PINTURA COM TINTA ALQUÍDICA DE ACABAMENTO (ESMALTE SINTÉTICO FOSCO) APLICADA A ROLO OU PINCEL SOBRE SUPERFÍCIES METÁLICAS (EXCETO PERFIL) EXECUTADO EM OBRA (POR DEMÃO). AF_01/2020</t>
  </si>
  <si>
    <t>PINTURA COM TINTA EPOXÍDICA DE ACABAMENTO PULVERIZADA SOBRE PERFIL METÁLICO EXECUTADO EM FÁBRICA (02 DEMÃOS). AF_01/2020_PE</t>
  </si>
  <si>
    <t>PINTURA COM TINTA EPOXÍDICA DE ACABAMENTO APLICADA A ROLO OU PINCEL SOBRE PERFIL METÁLICO EXECUTADO EM FÁBRICA (02 DEMÃOS). AF_01/2020</t>
  </si>
  <si>
    <t>PINTURA COM TINTA ACRÍLICA DE ACABAMENTO PULVERIZADA SOBRE SUPERFÍCIES METÁLICAS (EXCETO PERFIL) EXECUTADO EM OBRA (02 DEMÃOS). AF_01/2020_PE</t>
  </si>
  <si>
    <t>PINTURA COM TINTA ACRÍLICA DE ACABAMENTO APLICADA A ROLO OU PINCEL SOBRE SUPERFÍCIES METÁLICAS (EXCETO PERFIL) EXECUTADO EM OBRA (02 DEMÃOS). AF_01/2020</t>
  </si>
  <si>
    <t>PINTURA COM TINTA ALQUÍDICA DE ACABAMENTO (ESMALTE SINTÉTICO ACETINADO) PULVERIZADA SOBRE SUPERFÍCIES METÁLICAS (EXCETO PERFIL) EXECUTADO EM OBRA (02 DEMÃOS). AF_01/2020_PE</t>
  </si>
  <si>
    <t>PINTURA COM TINTA ALQUÍDICA DE ACABAMENTO (ESMALTE SINTÉTICO ACETINADO) APLICADA A ROLO OU PINCEL SOBRE SUPERFÍCIES METÁLICAS (EXCETO PERFIL) EXECUTADO EM OBRA (02 DEMÃOS). AF_01/2020</t>
  </si>
  <si>
    <t>PINTURA COM TINTA ALQUÍDICA DE ACABAMENTO (ESMALTE SINTÉTICO BRILHANTE) PULVERIZADA SOBRE SUPERFÍCIES METÁLICAS (EXCETO PERFIL) EXECUTADO EM OBRA (02 DEMÃOS). AF_01/2020_PE</t>
  </si>
  <si>
    <t>PINTURA COM TINTA ALQUÍDICA DE ACABAMENTO (ESMALTE SINTÉTICO BRILHANTE) APLICADA A ROLO OU PINCEL SOBRE SUPERFÍCIES METÁLICAS (EXCETO PERFIL) EXECUTADO EM OBRA (02 DEMÃOS). AF_01/2020</t>
  </si>
  <si>
    <t>PINTURA COM TINTA ALQUÍDICA DE ACABAMENTO (ESMALTE SINTÉTICO FOSCO) PULVERIZADA SOBRE SUPERFÍCIES METÁLICAS (EXCETO PERFIL) EXECUTADO EM OBRA (02 DEMÃOS). AF_01/2020_PE</t>
  </si>
  <si>
    <t>PINTURA COM TINTA ALQUÍDICA DE ACABAMENTO (ESMALTE SINTÉTICO FOSCO) APLICADA A ROLO OU PINCEL SOBRE SUPERFÍCIES METÁLICAS (EXCETO PERFIL) EXECUTADO EM OBRA (02 DEMÃOS). AF_01/2020</t>
  </si>
  <si>
    <t>PREPARO DO PISO CIMENTADO PARA PINTURA - LIXAMENTO E LIMPEZA. AF_05/2021</t>
  </si>
  <si>
    <t>PINTURA HIDROFUGANTE COM SILICONE, APLICAÇÃO MANUAL, 2 DEMÃOS. AF_05/2021</t>
  </si>
  <si>
    <t>PINTURA DE PISO COM TINTA ACRÍLICA, APLICAÇÃO MANUAL, 2 DEMÃOS, INCLUSO FUNDO PREPARADOR. AF_05/2021</t>
  </si>
  <si>
    <t>PINTURA DE PISO COM TINTA ACRÍLICA, APLICAÇÃO MANUAL, 3 DEMÃOS, INCLUSO FUNDO PREPARADOR. AF_05/2021</t>
  </si>
  <si>
    <t>PINTURA DE PISO COM TINTA EPÓXI, APLICAÇÃO MANUAL, 2 DEMÃOS, INCLUSO PRIMER EPÓXI. AF_05/2021</t>
  </si>
  <si>
    <t>PINTURA DE RODAPÉ COM TINTA EPÓXI, APLICAÇÃO MANUAL, 2 DEMÃOS, INCLUSÃO PRIMER EPÓXI. AF_05/2021</t>
  </si>
  <si>
    <t>PINTURA DE RODAPÉ EM PEDRA DECORATIVA COM VERNIZ DE POLIURETANO, APLICAÇÃO MANUAL, 3 DEMÃOS. AF_05/2021</t>
  </si>
  <si>
    <t>PINTURA DE MEIO-FIO COM TINTA BRANCA A BASE DE CAL (CAIAÇÃO). AF_05/2021</t>
  </si>
  <si>
    <t>ENCERAMENTO DE PISO EM MADEIRA. AF_05/2021</t>
  </si>
  <si>
    <t>PINTURA DE DEMARCAÇÃO DE VAGA COM TINTA ACRÍLICA, E = 10 CM, APLICAÇÃO MANUAL. AF_05/2021</t>
  </si>
  <si>
    <t>PINTURA DE FAIXA DE PEDESTRE OU ZEBRADA COM TINTA ACRÍLICA, E  = 30 CM, APLICAÇÃO MANUAL. AF_05/2021</t>
  </si>
  <si>
    <t>PINTURA DE DEMARCAÇÃO DE QUADRA POLIESPORTIVA COM TINTA ACRÍLICA, E = 5 CM, APLICAÇÃO MANUAL. AF_05/2021</t>
  </si>
  <si>
    <t>PINTURA DE DEMARCAÇÃO DE QUADRA POLIESPORTIVA COM BORRACHA CLORADA, E = 5 CM, APLICAÇÃO MANUAL. AF_05/2021</t>
  </si>
  <si>
    <t>PINTURA DE DEMARCAÇÃO DE QUADRA POLIESPORTIVA COM TINTA EPÓXI, E = 5 CM, APLICAÇÃO MANUAL. AF_05/2021</t>
  </si>
  <si>
    <t>PINTURA DE DEMARCAÇÃO DE VAGA COM TINTA EPÓXI, E = 10 CM, APLICAÇÃO MANUAL. AF_05/2021</t>
  </si>
  <si>
    <t>PINTURA DE FAIXA DE PEDESTRE OU ZEBRADA COM TINTA EPÓXI, E  = 30 CM, APLICAÇÃO MANUAL. AF_05/2021</t>
  </si>
  <si>
    <t>PINTURA DE FAIXA DE PEDESTRE OU ZEBRADA TINTA RETRORREFLETIVA A BASE DE RESINA ACRÍLICA COM MICROESFERAS DE VIDRO, E = 30 CM, APLICAÇÃO MANUAL. AF_05/2021</t>
  </si>
  <si>
    <t>PINTURA DE EIXO VIÁRIO SOBRE ASFALTO COM TINTA RETRORREFLETIVA A BASE DE RESINA ACRÍLICA COM MICROESFERAS DE VIDRO, APLICAÇÃO MECÂNICA COM DEMARCADORA AUTOPROPELIDA. AF_05/2021</t>
  </si>
  <si>
    <t>PINTURA DE SÍMBOLOS E TEXTOS COM TINTA ACRÍLICA, DEMARCAÇÃO COM FITA ADESIVA E APLICAÇÃO COM ROLO. AF_05/2021</t>
  </si>
  <si>
    <t>PINTURA DE SINALIZAÇÃO VERTICAL DE SEGURANÇA, FAIXAS AMARELA E PRETA, APLICAÇÃO MANUAL, 2 DEMÃOS. AF_05/2021</t>
  </si>
  <si>
    <t>PISO CIMENTADO, TRAÇO 1:3 (CIMENTO E AREIA), ACABAMENTO LISO, ESPESSURA 4,0 CM, PREPARO MECÂNICO DA ARGAMASSA. AF_09/2020</t>
  </si>
  <si>
    <t>PISO CIMENTADO, TRAÇO 1:3 (CIMENTO E AREIA), ACABAMENTO RÚSTICO, ESPESSURA 4,0 CM, PREPARO MECÂNICO DA ARGAMASSA. AF_09/2020</t>
  </si>
  <si>
    <t>PISO EM TACO DE MADEIRA 7X42CM, FIXADO COM COLA BASE DE PVA. AF_09/2020</t>
  </si>
  <si>
    <t>ASSOALHO DE MADEIRA. AF_09/2020</t>
  </si>
  <si>
    <t>PISO EM TACO DE MADEIRA 7X21CM, FIXADO COM COLA BASE DE PVA. AF_09/2020</t>
  </si>
  <si>
    <t>REVESTIMENTO CERÂMICO PARA PISO COM PLACAS TIPO ESMALTADA EXTRA DE DIMENSÕES 35X35 CM APLICADA EM AMBIENTES DE ÁREA MENOR QUE 5 M2. AF_02/2023_PE</t>
  </si>
  <si>
    <t>REVESTIMENTO CERÂMICO PARA PISO COM PLACAS TIPO ESMALTADA EXTRA DE DIMENSÕES 35X35 CM APLICADA EM AMBIENTES DE ÁREA ENTRE 5 M2 E 10 M2. AF_02/2023_PE</t>
  </si>
  <si>
    <t>REVESTIMENTO CERÂMICO PARA PISO COM PLACAS TIPO ESMALTADA EXTRA DE DIMENSÕES 35X35 CM APLICADA EM AMBIENTES DE ÁREA MAIOR QUE 10 M2. AF_02/2023_PE</t>
  </si>
  <si>
    <t>REVESTIMENTO CERÂMICO PARA PISO COM PLACAS TIPO ESMALTADA EXTRA DE DIMENSÕES 45X45 CM APLICADA EM AMBIENTES DE ÁREA MENOR QUE 5 M2. AF_02/2023_PE</t>
  </si>
  <si>
    <t>REVESTIMENTO CERÂMICO PARA PISO COM PLACAS TIPO ESMALTADA EXTRA DE DIMENSÕES 45X45 CM APLICADA EM AMBIENTES DE ÁREA ENTRE 5 M2 E 10 M2. AF_02/2023_PE</t>
  </si>
  <si>
    <t>REVESTIMENTO CERÂMICO PARA PISO COM PLACAS TIPO ESMALTADA EXTRA DE DIMENSÕES 45X45 CM APLICADA EM AMBIENTES DE ÁREA MAIOR QUE 10 M2. AF_02/2023_PE</t>
  </si>
  <si>
    <t>REVESTIMENTO CERÂMICO PARA PISO COM PLACAS TIPO ESMALTADA EXTRA DE DIMENSÕES 60X60 CM APLICADA EM AMBIENTES DE ÁREA ENTRE 5 M2 E 10 M2. AF_02/2023_PE</t>
  </si>
  <si>
    <t>REVESTIMENTO CERÂMICO PARA PISO COM PLACAS TIPO ESMALTADA EXTRA DE DIMENSÕES 60X60 CM APLICADA EM AMBIENTES DE ÁREA MAIOR QUE 10 M2. AF_02/2023_PE</t>
  </si>
  <si>
    <t>REVESTIMENTO CERÂMICO PARA PISO COM PLACAS TIPO PORCELANATO DE DIMENSÕES 45X45 CM APLICADA EM AMBIENTES DE ÁREA MENOR QUE 5 M². AF_02/2023_PE</t>
  </si>
  <si>
    <t>REVESTIMENTO CERÂMICO PARA PISO COM PLACAS TIPO PORCELANATO DE DIMENSÕES 45X45 CM APLICADA EM AMBIENTES DE ÁREA ENTRE 5 M² E 10 M². AF_02/2023_PE</t>
  </si>
  <si>
    <t>REVESTIMENTO CERÂMICO PARA PISO COM PLACAS TIPO PORCELANATO DE DIMENSÕES 45X45 CM APLICADA EM AMBIENTES DE ÁREA MAIOR QUE 10 M². AF_02/2023_PE</t>
  </si>
  <si>
    <t>REVESTIMENTO CERÂMICO PARA PISO COM PLACAS TIPO PORCELANATO DE DIMENSÕES 60X60 CM APLICADA EM AMBIENTES DE ÁREA MENOR QUE 5 M². AF_02/2023_PE</t>
  </si>
  <si>
    <t>REVESTIMENTO CERÂMICO PARA PISO COM PLACAS TIPO PORCELANATO DE DIMENSÕES 60X60 CM APLICADA EM AMBIENTES DE ÁREA ENTRE 5 M² E 10 M². AF_02/2023_PE</t>
  </si>
  <si>
    <t>REVESTIMENTO CERÂMICO PARA PISO COM PLACAS TIPO PORCELANATO DE DIMENSÕES 60X60 CM APLICADA EM AMBIENTES DE ÁREA MAIOR QUE 10 M². AF_02/2023_PE</t>
  </si>
  <si>
    <t>(COMPOSIÇÃO REPRESENTATIVA) DO SERVIÇO DE REVESTIMENTO CERÂMICO PARA PISO COM PLACAS TIPO ESMALTADA EXTRA DE DIMENSÕES 35X35 CM, PARA EDIFICAÇÃO HABITACIONAL MULTIFAMILIAR (PRÉDIO). AF_11/2014</t>
  </si>
  <si>
    <t>(COMPOSIÇÃO REPRESENTATIVA) DO SERVIÇO DE REVESTIMENTO CERÂMICO PARA PISO COM PLACAS TIPO ESMALTADA EXTRA DE DIMENSÕES 35X35 CM, PARA EDIFICAÇÃO HABITACIONAL UNIFAMILIAR (CASA) E EDIFICAÇÃO PÚBLICA PADRÃO. AF_11/2014</t>
  </si>
  <si>
    <t>REVESTIMENTO CERÂMICO PARA PISO COM PLACAS TIPO ESMALTADA PADRÃO POPULAR DE DIMENSÕES 35X35 CM APLICADA EM AMBIENTES DE ÁREA MENOR QUE 5 M2. AF_02/2023_PE</t>
  </si>
  <si>
    <t>REVESTIMENTO CERÂMICO PARA PISO COM PLACAS TIPO ESMALTADA PADRÃO POPULAR DE DIMENSÕES 35X35 CM APLICADA EM AMBIENTES DE ÁREA ENTRE 5 M2 E 10 M2. AF_02/2023_PE</t>
  </si>
  <si>
    <t>REVESTIMENTO CERÂMICO PARA PISO COM PLACAS TIPO ESMALTADA PADRÃO POPULAR DE DIMENSÕES 35X35 CM APLICADA EM AMBIENTES DE ÁREA MAIOR QUE 10 M2. AF_02/2023_PE</t>
  </si>
  <si>
    <t>REVESTIMENTO CERÂMICO PARA PISO COM PLACAS TIPO ESMALTADA EXTRA DE DIMENSÕES 80X80 CM APLICADA EM AMBIENTES DE ÁREA MENOR QUE 5 M². AF_02/2023_PE</t>
  </si>
  <si>
    <t>REVESTIMENTO CERÂMICO PARA PISO COM PLACAS TIPO ESMALTADA EXTRA DE DIMENSÕES 80X80 CM APLICADA EM AMBIENTES DE ÁREA ENTRE 5 M² E 10 M². AF_02/2023_PE</t>
  </si>
  <si>
    <t>REVESTIMENTO CERÂMICO PARA PISO COM PLACAS TIPO ESMALTADA EXTRA DE DIMENSÕES 80X80 CM APLICADA EM AMBIENTES DE ÁREA MAIOR QUE 10 M². AF_02/2023_PE</t>
  </si>
  <si>
    <t>REVESTIMENTO CERÂMICO PARA PISO COM PLACAS TIPO PORCELANATO DE DIMENSÕES 80X80 CM APLICADA EM AMBIENTES DE ÁREA MENOR QUE 5 M². AF_02/2023_PE</t>
  </si>
  <si>
    <t>REVESTIMENTO CERÂMICO PARA PISO COM PLACAS TIPO PORCELANATO DE DIMENSÕES 80X80 CM APLICADA EM AMBIENTES DE ÁREA ENTRE 5 M² E 10 M². AF_02/2023_PE</t>
  </si>
  <si>
    <t>REVESTIMENTO CERÂMICO PARA PISO COM PLACAS TIPO PORCELANATO DE DIMENSÕES 80X80 CM APLICADA EM AMBIENTES DE ÁREA MAIOR QUE 10 M². AF_02/2023_PE</t>
  </si>
  <si>
    <t>REVESTIMENTO CERÂMICO PARA PISO COM PLACAS TIPO ESMALTADA EXTRA DE DIMENSÕES 35X35 CM APLICADA EM DIAGONAL EM AMBIENTES DE ÁREA MENOR QUE 5 M². AF_02/2023_PE</t>
  </si>
  <si>
    <t>REVESTIMENTO CERÂMICO PARA PISO COM PLACAS TIPO ESMALTADA PADRÃO POPULAR DE DIMENSÕES 35X35 CM APLICADA EM DIAGONAL EM AMBIENTES DE ÁREA MENOR QUE 5 M². AF_02/2023_PE</t>
  </si>
  <si>
    <t>REVESTIMENTO CERÂMICO PARA PISO COM PLACAS TIPO ESMALTADA EXTRA DE DIMENSÕES 35X35 CM APLICADA EM DIAGONAL EM AMBIENTES DE ÁREA ENTRE 5 M² E 10 M². AF_02/2023_PE</t>
  </si>
  <si>
    <t>REVESTIMENTO CERÂMICO PARA PISO COM PLACAS TIPO ESMALTADA PADRÃO POPULAR DE DIMENSÕES 35X35 CM APLICADA EM DIAGONAL EM AMBIENTES DE ÁREA ENTRE 5 M² E 10 M². AF_02/2023_PE</t>
  </si>
  <si>
    <t>REVESTIMENTO CERÂMICO PARA PISO COM PLACAS TIPO ESMALTADA EXTRA DE DIMENSÕES 35X35 CM APLICADA EM DIAGONAL EM AMBIENTES DE ÁREA MAIOR QUE 10 M². AF_02/2023_PE</t>
  </si>
  <si>
    <t>REVESTIMENTO CERÂMICO PARA PISO COM PLACAS TIPO ESMALTADA PADRÃO POPULAR DE DIMENSÕES 35X35 CM APLICADA EM DIAGONAL EM AMBIENTES DE ÁREA MAIOR QUE 10 M². AF_02/2023_PE</t>
  </si>
  <si>
    <t>REVESTIMENTO CERÂMICO PARA PISO COM PLACAS TIPO ESMALTADA EXTRA DE DIMENSÕES 45X45 CM APLICADA EM DIAGONAL EM AMBIENTES DE ÁREA MENOR QUE 5 M². AF_02/2023_PE</t>
  </si>
  <si>
    <t>REVESTIMENTO CERÂMICO PARA PISO COM PLACAS TIPO ESMALTADA EXTRA DE DIMENSÕES 45X45 CM APLICADA EM DIAGONAL EM AMBIENTES DE ÁREA ENTRE 5 M² E 10 M². AF_02/2023_PE</t>
  </si>
  <si>
    <t>REVESTIMENTO CERÂMICO PARA PISO COM PLACAS TIPO ESMALTADA EXTRA DE DIMENSÕES 45X45 CM APLICADA EM DIAGONAL EM AMBIENTES DE ÁREA MAIOR QUE 10 M². AF_02/2023_PE</t>
  </si>
  <si>
    <t>REVESTIMENTO CERÂMICO PARA PISO COM PLACAS TIPO PORCELANATO DE DIMENSÕES 45X45 CM APLICADA EM DIAGONAL EM AMBIENTES DE ÁREA MENOR QUE 5 M². AF_02/2023_PE</t>
  </si>
  <si>
    <t>REVESTIMENTO CERÂMICO PARA PISO COM PLACAS TIPO PORCELANATO DE DIMENSÕES 45X45 CM APLICADA EM DIAGONAL EM AMBIENTES DE ÁREA ENTRE 5 M² E 10 M². AF_02/2023_PE</t>
  </si>
  <si>
    <t>REVESTIMENTO CERÂMICO PARA PISO COM PLACAS TIPO PORCELANATO DE DIMENSÕES 45X45 CM APLICADA EM DIAGONAL EM AMBIENTES DE ÁREA MAIOR QUE 10 M². AF_02/2023_PE</t>
  </si>
  <si>
    <t>PISO EM MÁRMORE APLICADO EM AMBIENTES INTERNOS. AF_09/2020</t>
  </si>
  <si>
    <t>PISO ELEVADO COM ESTRUTURA EM AÇO, COMPOSTO POR PEDESTAIS E LONGARINAS. AF_09/2020</t>
  </si>
  <si>
    <t>PISO CIMENTADO, TRAÇO 1:3 (CIMENTO E AREIA), ACABAMENTO LISO, ESPESSURA 2,0 CM, PREPARO MECÂNICO DA ARGAMASSA. AF_09/2020</t>
  </si>
  <si>
    <t>PISO CIMENTADO, TRAÇO 1:3 (CIMENTO E AREIA), ACABAMENTO LISO, ESPESSURA 3,0 CM, PREPARO MECÂNICO DA ARGAMASSA. AF_09/2020</t>
  </si>
  <si>
    <t>PISO CIMENTADO, TRAÇO 1:3 (CIMENTO E AREIA), ACABAMENTO RÚSTICO, ESPESSURA 2,0 CM, PREPARO MECÂNICO DA ARGAMASSA. AF_09/2020</t>
  </si>
  <si>
    <t>PISO CIMENTADO, TRAÇO 1:3 (CIMENTO E AREIA), ACABAMENTO RÚSTICO, ESPESSURA 3,0 CM, PREPARO MECÂNICO DA ARGAMASSA. AF_09/2020</t>
  </si>
  <si>
    <t>RODAPÉ EM GRANITO, ALTURA 10 CM. AF_09/2020</t>
  </si>
  <si>
    <t>RODAPÉ EM LADRILHO HIDRÁULICO, ALTURA 7 CM. AF_09/2020</t>
  </si>
  <si>
    <t>RODAPÉ EM POLIESTIRENO, ALTURA 5 CM. AF_09/2020</t>
  </si>
  <si>
    <t>SOLEIRA EM GRANITO, LARGURA 15 CM, ESPESSURA 2,0 CM. AF_09/2020</t>
  </si>
  <si>
    <t>PISO EM PEDRA PORTUGUESA ASSENTADO SOBRE ARGAMASSA SECA DE CIMENTO E AREIA, TRAÇO 1:3, REJUNTADO COM CIMENTO COMUM. AF_05/2020</t>
  </si>
  <si>
    <t>PISO EM LADRILHO HIDRÁULICO APLICADO EM AMBIENTES EXTERNOS. AF_05/2020</t>
  </si>
  <si>
    <t>PISO EM LADRILHO HIDRÁULICO APLICADO EM AMBIENTES INTERNOS DE ÁREA MENOR QUE 5 M², INCLUSO APLICAÇÃO DE RESINA. AF_09/2020</t>
  </si>
  <si>
    <t>PISO EM LADRILHO HIDRÁULICO APLICADO EM AMBIENTES INTERNOS DE ÁREA ENTRE 5 E 15 M², INCLUSO APLICAÇÃO DE RESINA. AF_09/2020</t>
  </si>
  <si>
    <t>PISO EM PEDRA  ASSENTADO SOBRE ARGAMASSA 1:3 (CIMENTO E AREIA). AF_09/2020</t>
  </si>
  <si>
    <t>PISO EM PEDRA ARDÓSIA ASSENTADO SOBRE ARGAMASSA 1:3 (CIMENTO E AREIA). AF_09/2020</t>
  </si>
  <si>
    <t>PISO PODOTÁTIL DE ALERTA OU DIRECIONAL, DE BORRACHA, ASSENTADO SOBRE ARGAMASSA. AF_05/2020</t>
  </si>
  <si>
    <t>PISO VINÍLICO SEMI-FLEXÍVEL EM PLACAS, PADRÃO LISO, ESPESSURA 3,2 MM, FIXADO COM COLA. AF_09/2020</t>
  </si>
  <si>
    <t>PISO DE BORRACHA PASTILHADO/FRISADO, ESPESSURA 7MM, ASSENTADO COM ARGAMASSA. AF_09/2020</t>
  </si>
  <si>
    <t>PISO DE BORRACHA PASTILHADO, ESPESSURA 15MM, ASSENTADO COM ARGAMASSA. AF_09/2020</t>
  </si>
  <si>
    <t>PISO DE BORRACHA ESPORTIVO, ESPESSURA 15MM, ASSENTADO COM ARGAMASSA. AF_09/2020</t>
  </si>
  <si>
    <t>PISO DE BORRACHA PASTILHADO, ESPESSURA 3,5MM, FIXADO COM ADESIVO ACRÍLICO. AF_09/2020</t>
  </si>
  <si>
    <t>PISO DE BORRACHA CANELADO, ESPESSURA 3,5MM, FIXADO COM ADESIVO ACRÍLICO. AF_09/2020</t>
  </si>
  <si>
    <t>PREPARO DE CONTRAPISO COM POLITRIZ. AF_09/2020</t>
  </si>
  <si>
    <t>PISO EM GRANILITE, MARMORITE OU GRANITINA EM AMBIENTES INTERNOS, COM ESPESSURA DE 8 MM, INCLUSO MISTURA EM BETONEIRA, COLOCAÇÃO DAS JUNTAS, APLICAÇÃO DO PISO, 4 POLIMENTOS COM POLITRIZ, ESTUCAMENTO, SELADOR E CERA. AF_06/2022</t>
  </si>
  <si>
    <t>PISO EM GRANITO APLICADO EM CALÇADAS OU PISOS EXTERNOS. AF_05/2020</t>
  </si>
  <si>
    <t>PISO EM MÁRMORE APLICADO EM CALÇADAS OU PISOS EXTERNOS. AF_05/2020</t>
  </si>
  <si>
    <t>SOLEIRA EM MÁRMORE, LARGURA 15 CM, ESPESSURA 2,0 CM. AF_09/2020</t>
  </si>
  <si>
    <t>RODAPÉ EM MADEIRA, ALTURA 7CM, FIXADO COM COLA. AF_09/2020</t>
  </si>
  <si>
    <t>RODAPÉ EM MADEIRA, ALTURA 7CM, FIXADO COM COLA E PARAFUSOS. AF_09/2020</t>
  </si>
  <si>
    <t>RODAPÉ CERÂMICO DE 7CM DE ALTURA COM PLACAS TIPO ESMALTADA EXTRA  DE DIMENSÕES 35X35CM. AF_02/2023</t>
  </si>
  <si>
    <t>RODAPÉ CERÂMICO DE 7CM DE ALTURA COM PLACAS TIPO ESMALTADA EXTRA DE DIMENSÕES 45X45CM. AF_02/2023</t>
  </si>
  <si>
    <t>RODAPÉ CERÂMICO DE 7CM DE ALTURA COM PLACAS TIPO ESMALTADA EXTRA DE DIMENSÕES 60X60CM. AF_02/2023</t>
  </si>
  <si>
    <t>RODAPÉ CERÂMICO DE 7CM DE ALTURA COM PLACAS TIPO ESMALTADA COMERCIAL DE DIMENSÕES 35X35CM (PADRAO POPULAR). AF_02/2023</t>
  </si>
  <si>
    <t>RODAPÉ EM ARDÓSIA ALTURA 10CM. AF_09/2020</t>
  </si>
  <si>
    <t>RODAPÉ EM MARMORITE, ALTURA 10CM. AF_09/2020</t>
  </si>
  <si>
    <t>EXECUÇÃO DE PASSEIO (CALÇADA) OU PISO DE CONCRETO COM CONCRETO MOLDADO IN LOCO, FEITO EM OBRA, ACABAMENTO CONVENCIONAL, NÃO ARMADO. AF_08/2022</t>
  </si>
  <si>
    <t>EXECUÇÃO DE PASSEIO (CALÇADA) OU PISO DE CONCRETO COM CONCRETO MOLDADO IN LOCO, USINADO C20, ACABAMENTO CONVENCIONAL, NÃO ARMADO. AF_08/2022</t>
  </si>
  <si>
    <t>EXECUÇÃO DE PASSEIO (CALÇADA) OU PISO DE CONCRETO COM CONCRETO MOLDADO IN LOCO, FEITO EM OBRA, ACABAMENTO CONVENCIONAL, ESPESSURA 6 CM, ARMADO. AF_08/2022</t>
  </si>
  <si>
    <t>EXECUÇÃO DE PASSEIO (CALÇADA) OU PISO DE CONCRETO COM CONCRETO MOLDADO IN LOCO, USINADO, ACABAMENTO CONVENCIONAL, ESPESSURA 6 CM, ARMADO. AF_08/2022</t>
  </si>
  <si>
    <t>EXECUÇÃO DE PASSEIO (CALÇADA) OU PISO DE CONCRETO COM CONCRETO MOLDADO IN LOCO, FEITO EM OBRA, ACABAMENTO CONVENCIONAL, ESPESSURA 8 CM, ARMADO. AF_08/2022</t>
  </si>
  <si>
    <t>EXECUÇÃO DE PASSEIO (CALÇADA) OU PISO DE CONCRETO COM CONCRETO MOLDADO IN LOCO, USINADO, ACABAMENTO CONVENCIONAL, ESPESSURA 8 CM, ARMADO. AF_08/2022</t>
  </si>
  <si>
    <t>PISO EM CONCRETO 20 MPA PREPARO MECÂNICO, ESPESSURA 7CM. AF_09/2020</t>
  </si>
  <si>
    <t>EXECUÇÃO DE PASSEIO (CALÇADA) OU PISO DE CONCRETO COM CONCRETO MOLDADO IN LOCO, USINADO C25, ACABAMENTO CONVENCIONAL, NÃO ARMADO. AF_03/2023</t>
  </si>
  <si>
    <t>PISO PODOTÁTIL DE ALERTA OU DIRECIONAL, DE CONCRETO, ASSENTADO SOBRE ARGAMASSA. AF_05/2023</t>
  </si>
  <si>
    <t>CONTRAPISO EM ARGAMASSA TRAÇO 1:4 (CIMENTO E AREIA), PREPARO MECÂNICO COM BETONEIRA 400 L, APLICADO EM ÁREAS SECAS SOBRE LAJE, ADERIDO, ACABAMENTO NÃO REFORÇADO, ESPESSURA 2CM. AF_07/2021</t>
  </si>
  <si>
    <t>CONTRAPISO EM ARGAMASSA TRAÇO 1:4 (CIMENTO E AREIA), PREPARO MANUAL, APLICADO EM ÁREAS SECAS SOBRE LAJE, ADERIDO, ACABAMENTO NÃO REFORÇADO, ESPESSURA 2CM. AF_07/2021</t>
  </si>
  <si>
    <t>CONTRAPISO EM ARGAMASSA PRONTA, PREPARO MECÂNICO COM MISTURADOR 300 KG, APLICADO EM ÁREAS SECAS SOBRE LAJE, ADERIDO, ACABAMENTO NÃO REFORÇADO, ESPESSURA 2CM. AF_07/2021</t>
  </si>
  <si>
    <t>CONTRAPISO EM ARGAMASSA TRAÇO 1:4 (CIMENTO E AREIA), PREPARO MECÂNICO COM BETONEIRA 400 L, APLICADO EM ÁREAS SECAS SOBRE LAJE, ADERIDO, ACABAMENTO NÃO REFORÇADO, ESPESSURA 3CM. AF_07/2021</t>
  </si>
  <si>
    <t>CONTRAPISO EM ARGAMASSA TRAÇO 1:4 (CIMENTO E AREIA), PREPARO MANUAL, APLICADO EM ÁREAS SECAS SOBRE LAJE, ADERIDO, ACABAMENTO NÃO REFORÇADO, ESPESSURA 3CM. AF_07/2021</t>
  </si>
  <si>
    <t>CONTRAPISO EM ARGAMASSA PRONTA, PREPARO MECÂNICO COM MISTURADOR 300 KG, APLICADO EM ÁREAS SECAS SOBRE LAJE, ADERIDO, ACABAMENTO NÃO REFORÇADO, ESPESSURA 3CM. AF_07/2021</t>
  </si>
  <si>
    <t>CONTRAPISO EM ARGAMASSA PRONTA, PREPARO MANUAL, APLICADO EM ÁREAS SECAS SOBRE LAJE, ADERIDO, ACABAMENTO NÃO REFORÇADO, ESPESSURA 3CM. AF_07/2021</t>
  </si>
  <si>
    <t>CONTRAPISO EM ARGAMASSA TRAÇO 1:4 (CIMENTO E AREIA), PREPARO MECÂNICO COM BETONEIRA 400 L, APLICADO EM ÁREAS SECAS SOBRE LAJE, ADERIDO, ACABAMENTO NÃO REFORÇADO, ESPESSURA 4CM. AF_07/2021</t>
  </si>
  <si>
    <t>CONTRAPISO EM ARGAMASSA TRAÇO 1:4 (CIMENTO E AREIA), PREPARO MANUAL, APLICADO EM ÁREAS SECAS SOBRE LAJE, ADERIDO, ACABAMENTO NÃO REFORÇADO, ESPESSURA 4CM. AF_07/2021</t>
  </si>
  <si>
    <t>CONTRAPISO EM ARGAMASSA PRONTA, PREPARO MECÂNICO COM MISTURADOR 300 KG, APLICADO EM ÁREAS SECAS SOBRE LAJE, ADERIDO, ACABAMENTO NÃO REFORÇADO, ESPESSURA 4CM. AF_07/2021</t>
  </si>
  <si>
    <t>CONTRAPISO EM ARGAMASSA PRONTA, PREPARO MANUAL, APLICADO EM ÁREAS SECAS SOBRE LAJE, ADERIDO, ACABAMENTO NÃO REFORÇADO, ESPESSURA 4CM. AF_07/2021</t>
  </si>
  <si>
    <t>CONTRAPISO EM ARGAMASSA TRAÇO 1:4 (CIMENTO E AREIA), PREPARO MECÂNICO COM BETONEIRA 400 L, APLICADO EM ÁREAS SECAS SOBRE LAJE, NÃO ADERIDO, ACABAMENTO NÃO REFORÇADO, ESPESSURA 4CM. AF_07/2021</t>
  </si>
  <si>
    <t>CONTRAPISO EM ARGAMASSA TRAÇO 1:4 (CIMENTO E AREIA), PREPARO MANUAL, APLICADO EM ÁREAS SECAS SOBRE LAJE, NÃO ADERIDO, ACABAMENTO NÃO REFORÇADO, ESPESSURA 4CM. AF_07/2021</t>
  </si>
  <si>
    <t>CONTRAPISO EM ARGAMASSA PRONTA, PREPARO MECÂNICO COM MISTURADOR 300 KG, APLICADO EM ÁREAS SECAS SOBRE LAJE, NÃO ADERIDO, ACABAMENTO NÃO REFORÇADO, ESPESSURA 4CM. AF_07/2021</t>
  </si>
  <si>
    <t>CONTRAPISO EM ARGAMASSA PRONTA, PREPARO MANUAL, APLICADO EM ÁREAS SECAS SOBRE LAJE, NÃO ADERIDO, ACABAMENTO NÃO REFORÇADO, ESPESSURA 4CM. AF_07/2021</t>
  </si>
  <si>
    <t>CONTRAPISO EM ARGAMASSA TRAÇO 1:4 (CIMENTO E AREIA), PREPARO MECÂNICO COM BETONEIRA 400 L, APLICADO EM ÁREAS SECAS SOBRE LAJE, NÃO ADERIDO, ACABAMENTO NÃO REFORÇADO, ESPESSURA 5CM. AF_07/2021</t>
  </si>
  <si>
    <t>CONTRAPISO EM ARGAMASSA TRAÇO 1:4 (CIMENTO E AREIA), PREPARO MANUAL, APLICADO EM ÁREAS SECAS SOBRE LAJE, NÃO ADERIDO, ACABAMENTO NÃO REFORÇADO, ESPESSURA 5CM. AF_07/2021</t>
  </si>
  <si>
    <t>CONTRAPISO EM ARGAMASSA PRONTA, PREPARO MECÂNICO COM MISTURADOR 300 KG, APLICADO EM ÁREAS SECAS SOBRE LAJE, NÃO ADERIDO, ESPESSURA 5CM. AF_07/2021</t>
  </si>
  <si>
    <t>CONTRAPISO EM ARGAMASSA PRONTA, PREPARO MANUAL, APLICADO EM ÁREAS SECAS SOBRE LAJE, NÃO ADERIDO, ACABAMENTO NÃO REFORÇADO, ESPESSURA 5CM. AF_07/2021</t>
  </si>
  <si>
    <t>CONTRAPISO EM ARGAMASSA TRAÇO 1:4 (CIMENTO E AREIA), PREPARO MECÂNICO COM BETONEIRA 400 L, APLICADO EM ÁREAS SECAS SOBRE LAJE, NÃO ADERIDO, ACABAMENTO NÃO REFORÇADO, ESPESSURA 6CM. AF_07/2021</t>
  </si>
  <si>
    <t>CONTRAPISO EM ARGAMASSA TRAÇO 1:4 (CIMENTO E AREIA), PREPARO MANUAL, APLICADO EM ÁREAS SECAS SOBRE LAJE, NÃO ADERIDO, ACABAMENTO NÃO REFORÇADO, ESPESSURA 6CM. AF_07/2021</t>
  </si>
  <si>
    <t>CONTRAPISO EM ARGAMASSA PRONTA, PREPARO MECÂNICO COM MISTURADOR 300 KG, APLICADO EM ÁREAS SECAS SOBRE LAJE, NÃO ADERIDO, ACABAMENTO NÃO REFORÇADO, ESPESSURA 6CM. AF_07/2021</t>
  </si>
  <si>
    <t>CONTRAPISO EM ARGAMASSA PRONTA, PREPARO MANUAL, APLICADO EM ÁREAS SECAS SOBRE LAJE, NÃO ADERIDO, ACABAMENTO NÃO REFORÇADO, ESPESSURA 6CM. AF_07/2021</t>
  </si>
  <si>
    <t>CONTRAPISO EM ARGAMASSA TRAÇO 1:4 (CIMENTO E AREIA), PREPARO MECÂNICO COM BETONEIRA 400 L, APLICADO EM ÁREAS MOLHADAS SOBRE LAJE, ADERIDO, ACABAMENTO NÃO REFORÇADO, ESPESSURA 2CM. AF_07/2021</t>
  </si>
  <si>
    <t>CONTRAPISO EM ARGAMASSA TRAÇO 1:4 (CIMENTO E AREIA), PREPARO MANUAL, APLICADO EM ÁREAS MOLHADAS SOBRE LAJE, ADERIDO, ACABAMENTO NÃO REFORÇADO, ESPESSURA 2CM. AF_07/2021</t>
  </si>
  <si>
    <t>CONTRAPISO EM ARGAMASSA PRONTA, PREPARO MECÂNICO COM MISTURADOR 300 KG, APLICADO EM ÁREAS MOLHADAS SOBRE LAJE, ADERIDO, ACABAMENTO NÃO REFORÇADO, ESPESSURA 2CM. AF_07/2021</t>
  </si>
  <si>
    <t>CONTRAPISO EM ARGAMASSA PRONTA, PREPARO MANUAL, APLICADO EM ÁREAS MOLHADAS SOBRE LAJE, ADERIDO, ACABAMENTO NÃO REFORÇADO, ESPESSURA 2CM. AF_07/2021</t>
  </si>
  <si>
    <t>CONTRAPISO EM ARGAMASSA TRAÇO 1:4 (CIMENTO E AREIA), PREPARO MECÂNICO COM BETONEIRA 400 L, APLICADO EM ÁREAS MOLHADAS SOBRE LAJE, ADERIDO, ACABAMENTO NÃO REFORÇADO, ESPESSURA 3CM. AF_07/2021</t>
  </si>
  <si>
    <t>CONTRAPISO EM ARGAMASSA TRAÇO 1:4 (CIMENTO E AREIA), PREPARO MANUAL, APLICADO EM ÁREAS MOLHADAS SOBRE LAJE, ADERIDO, ACABAMENTO NÃO REFORÇADO, ESPESSURA 3CM. AF_07/2021</t>
  </si>
  <si>
    <t>CONTRAPISO EM ARGAMASSA PRONTA, PREPARO MECÂNICO COM MISTURADOR 300 KG, APLICADO EM ÁREAS MOLHADAS SOBRE LAJE, ADERIDO, ACABAMENTO NÃO REFORÇADO, ESPESSURA 3CM. AF_07/2021</t>
  </si>
  <si>
    <t>CONTRAPISO EM ARGAMASSA PRONTA, PREPARO MANUAL, APLICADO EM ÁREAS MOLHADAS SOBRE LAJE, ADERIDO, ACABAMENTO NÃO REFORÇADO, ESPESSURA 3CM. AF_07/2021</t>
  </si>
  <si>
    <t>CONTRAPISO EM ARGAMASSA TRAÇO 1:4 (CIMENTO E AREIA), PREPARO MECÂNICO COM BETONEIRA 400 L, APLICADO EM ÁREAS MOLHADAS SOBRE IMPERMEABILIZAÇÃO, ACABAMENTO NÃO REFORÇADO, ESPESSURA 3CM. AF_07/2021</t>
  </si>
  <si>
    <t>CONTRAPISO EM ARGAMASSA TRAÇO 1:4 (CIMENTO E AREIA), PREPARO MANUAL, APLICADO EM ÁREAS MOLHADAS SOBRE IMPERMEABILIZAÇÃO, ACABAMENTO NÃO REFORÇADO, ESPESSURA 3CM. AF_07/2021</t>
  </si>
  <si>
    <t>CONTRAPISO EM ARGAMASSA PRONTA, PREPARO MECÂNICO COM MISTURADOR 300 KG, APLICADO EM ÁREAS MOLHADAS SOBRE IMPERMEABILIZAÇÃO, ACABAMENTO NÃO REFORÇADO, ESPESSURA 3CM. AF_07/2021</t>
  </si>
  <si>
    <t>CONTRAPISO EM ARGAMASSA PRONTA, PREPARO MANUAL, APLICADO EM ÁREAS MOLHADAS SOBRE IMPERMEABILIZAÇÃO, ACABAMENTO NÃO REFORÇADO, ESPESSURA 3CM. AF_07/2021</t>
  </si>
  <si>
    <t>CONTRAPISO EM ARGAMASSA TRAÇO 1:4 (CIMENTO E AREIA), PREPARO MECÂNICO COM BETONEIRA 400 L, APLICADO EM ÁREAS MOLHADAS SOBRE IMPERMEABILIZAÇÃO, ACABAMENTO NÃO REFORÇADO, ESPESSURA 4CM. AF_07/2021</t>
  </si>
  <si>
    <t>CONTRAPISO EM ARGAMASSA TRAÇO 1:4 (CIMENTO E AREIA), PREPARO MANUAL, APLICADO EM ÁREAS MOLHADAS SOBRE IMPERMEABILIZAÇÃO, ACABAMENTO NÃO REFORÇADO, ESPESSURA 4CM. AF_07/2021</t>
  </si>
  <si>
    <t>CONTRAPISO EM ARGAMASSA PRONTA, PREPARO MECÂNICO COM MISTURADOR 300 KG, APLICADO EM ÁREAS MOLHADAS SOBRE IMPERMEABILIZAÇÃO, ACABAMENTO NÃO REFORÇADO, ESPESSURA 4CM. AF_07/2021</t>
  </si>
  <si>
    <t>CONTRAPISO EM ARGAMASSA PRONTA, PREPARO MANUAL, APLICADO EM ÁREAS MOLHADAS SOBRE IMPERMEABILIZAÇÃO, ACABAMENTO NÃO REFORÇADO, ESPESSURA 4CM. AF_07/2021</t>
  </si>
  <si>
    <t>CONTRAPISO COM ARGAMASSA AUTONIVELANTE, APLICADO SOBRE LAJE, NÃO ADERIDO, ESPESSURA 3CM. AF_07/2021</t>
  </si>
  <si>
    <t>CONTRAPISO COM ARGAMASSA AUTONIVELANTE, APLICADO SOBRE LAJE, NÃO ADERIDO, ESPESSURA 4CM. AF_07/2021</t>
  </si>
  <si>
    <t>CONTRAPISO COM ARGAMASSA AUTONIVELANTE, APLICADO SOBRE LAJE, NÃO ADERIDO, ESPESSURA 5CM. AF_07/2021</t>
  </si>
  <si>
    <t>CONTRAPISO COM ARGAMASSA AUTONIVELANTE, APLICADO SOBRE LAJE, ADERIDO, ESPESSURA 2CM. AF_07/2021</t>
  </si>
  <si>
    <t>CONTRAPISO COM ARGAMASSA AUTONIVELANTE, APLICADO SOBRE LAJE, ADERIDO, ESPESSURA 3CM. AF_07/2021</t>
  </si>
  <si>
    <t>CONTRAPISO COM ARGAMASSA AUTONIVELANTE, APLICADO SOBRE LAJE, ADERIDO, ESPESSURA 4CM. AF_07/2021</t>
  </si>
  <si>
    <t>CONTRAPISO ACÚSTICO EM ARGAMASSA TRAÇO 1:4 (CIMENTO E AREIA), PREPARO MECÂNICO COM BETONEIRA 400L, APLICADO EM ÁREAS SECAS, ACABAMENTO NÃO REFORÇADO, ESPESSURA 5CM. AF_07/2021</t>
  </si>
  <si>
    <t>CONTRAPISO ACÚSTICO EM ARGAMASSA TRAÇO 1:4 (CIMENTO E AREIA), PREPARO MANUAL, APLICADO EM ÁREAS SECAS, ACABAMENTO NÃO REFORÇADO, ESPESSURA 5CM. AF_07/2021</t>
  </si>
  <si>
    <t>CONTRAPISO ACÚSTICO EM ARGAMASSA PRONTA, PREPARO MECÂNICO COM MISTURADOR 300 KG, APLICADO EM ÁREAS SECAS, ACABAMENTO NÃO REFORÇADO, ESPESSURA 5CM. AF_07/2021</t>
  </si>
  <si>
    <t>CONTRAPISO ACÚSTICO EM ARGAMASSA PRONTA, PREPARO MANUAL, APLICADO EM ÁREAS SECAS, ACABAMENTO NÃO REFORÇADO, ESPESSURA 5CM. AF_07/2021</t>
  </si>
  <si>
    <t>CONTRAPISO ACÚSTICO EM ARGAMASSA TRAÇO 1:4 (CIMENTO E AREIA), PREPARO MECÂNICO COM BETONEIRA 400L, APLICADO EM ÁREAS SECAS, ACABAMENTO NÃO REFORÇADO, ESPESSURA 6CM. AF_07/2021</t>
  </si>
  <si>
    <t>CONTRAPISO ACÚSTICO EM ARGAMASSA TRAÇO 1:4 (CIMENTO E AREIA), PREPARO MANUAL, APLICADO EM ÁREAS SECAS, ACABAMENTO NÃO REFORÇADO, ESPESSURA 6CM. AF_07/2021</t>
  </si>
  <si>
    <t>CONTRAPISO ACÚSTICO EM ARGAMASSA PRONTA, PREPARO MECÂNICO COM MISTURADOR 300 KG, APLICADO EM ÁREAS SECAS, ACABAMENTO NÃO REFORÇADO, ESPESSURA 6CM. AF_07/2021</t>
  </si>
  <si>
    <t>CONTRAPISO ACÚSTICO EM ARGAMASSA PRONTA, PREPARO MANUAL, APLICADO EM ÁREAS SECA, ACABAMENTO NÃO REFORÇADO, ESPESSURA 6CM. AF_07/2021</t>
  </si>
  <si>
    <t>CONTRAPISO ACÚSTICO EM ARGAMASSA TRAÇO 1:4 (CIMENTO E AREIA), PREPARO MECÂNICO COM BETONEIRA 400L, APLICADO EM ÁREAS SECAS, ACABAMENTO NÃO REFORÇADO, ESPESSURA 7CM. AF_07/2021</t>
  </si>
  <si>
    <t>CONTRAPISO ACÚSTICO EM ARGAMASSA TRAÇO 1:4 (CIMENTO E AREIA), PREPARO MANUAL, APLICADO EM ÁREAS SECAS, ACABAMENTO NÃO REFORÇADO, ESPESSURA 7CM. AF_07/2021</t>
  </si>
  <si>
    <t>CONTRAPISO ACÚSTICO EM ARGAMASSA PRONTA, PREPARO MECÂNICO COM MISTURADOR 300 KG, APLICADO EM ÁREAS SECAS, ACABAMENTO NÃO REFORÇADO, ESPESSURA 7CM. AF_07/2021</t>
  </si>
  <si>
    <t>CONTRAPISO ACÚSTICO EM ARGAMASSA PRONTA, PREPARO MANUAL, APLICADO EM ÁREAS SECAS, ACABAMENTO NÃO REFORÇADO, ESPESSURA 7CM. AF_07/2021</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</si>
  <si>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</si>
  <si>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BETONEIRA 400 L, E = 4 CM ÁREAS SECAS E  MOLHADAS SOBRE LAJE , E = 3 CM ÁREAS MOLHADAS SOBRE IMPERMEABILIZAÇÃO, CASA E EDIFICAÇÃO PÚBLICA PADRÃO. AF_11/2014</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</si>
  <si>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</si>
  <si>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BETONEIRA 400 L, E = 4 CM ÁREAS SECAS E  MOLHADAS SOBRE LAJE , E = 3 CM ÁREAS MOLHADAS SOBRE IMPERMEABILIZAÇÃO, PARA EDIFICAÇÃO MULTIFAMILIAR. AF_11/2014</t>
  </si>
  <si>
    <t>REFORÇO SUPERFICIAL PARA CONTRAPISOS DE ARGAMASSA SEMI-SECA. AF_07/2021</t>
  </si>
  <si>
    <t>RODAPÉ BORRACHA LISO, ALTURA = 7CM, ESPESSURA = 2 MM, PARA ARGAMASSA. AF_09/2020</t>
  </si>
  <si>
    <t>CHAPISCO APLICADO EM ALVENARIAS E ESTRUTURAS DE CONCRETO INTERNAS, COM COLHER DE PEDREIRO.  ARGAMASSA TRAÇO 1:3 COM PREPARO MANUAL. AF_10/2022</t>
  </si>
  <si>
    <t>CHAPISCO APLICADO EM ALVENARIAS E ESTRUTURAS DE CONCRETO INTERNAS, COM COLHER DE PEDREIRO.  ARGAMASSA TRAÇO 1:3 COM PREPARO EM BETONEIRA 400L. AF_10/2022</t>
  </si>
  <si>
    <t>CHAPISCO APLICADO NO TETO OU EM ALVENARIA E ESTRUTURA, COM ROLO PARA TEXTURA ACRÍLICA. ARGAMASSA TRAÇO 1:4 E EMULSÃO POLIMÉRICA (ADESIVO) COM PREPARO MANUAL. AF_10/2022</t>
  </si>
  <si>
    <t>CHAPISCO APLICADO NO TETO OU EM ALVENARIA E ESTRUTURA, COM ROLO PARA TEXTURA ACRÍLICA. ARGAMASSA TRAÇO 1:4 E EMULSÃO POLIMÉRICA (ADESIVO) COM PREPARO EM BETONEIRA 400L. AF_10/2022</t>
  </si>
  <si>
    <t>CHAPISCO APLICADO NO TETO OU EM ALVENARIA E ESTRUTURA, COM ROLO PARA TEXTURA ACRÍLICA. ARGAMASSA INDUSTRIALIZADA COM PREPARO MANUAL. AF_10/2022</t>
  </si>
  <si>
    <t>CHAPISCO APLICADO NO TETO OU EM ALVENARIA E ESTRUTURA, COM ROLO PARA TEXTURA ACRÍLICA. ARGAMASSA INDUSTRIALIZADA COM PREPARO EM MISTURADOR 300 KG. AF_10/2022</t>
  </si>
  <si>
    <t>CHAPISCO APLICADO NO TETO OU EM ESTRUTURA, COM DESEMPENADEIRA DENTADA. ARGAMASSA INDUSTRIALIZADA COM PREPARO MANUAL. AF_10/2022</t>
  </si>
  <si>
    <t>CHAPISCO APLICADO NO TETO OU EM ESTRUTURA, COM DESEMPENADEIRA DENTADA. ARGAMASSA INDUSTRIALIZADA COM PREPARO EM MISTURADOR 300 KG. AF_10/2022</t>
  </si>
  <si>
    <t>CHAPISCO APLICADO EM ALVENARIA (SEM PRESENÇA DE VÃOS) E ESTRUTURAS DE CONCRETO DE FACHADA, COM ROLO PARA TEXTURA ACRÍLICA.  ARGAMASSA TRAÇO 1:4 E EMULSÃO POLIMÉRICA (ADESIVO) COM PREPARO MANUAL. AF_10/2022</t>
  </si>
  <si>
    <t>CHAPISCO APLICADO EM ALVENARIA (SEM PRESENÇA DE VÃOS) E ESTRUTURAS DE CONCRETO DE FACHADA, COM ROLO PARA TEXTURA ACRÍLICA.  ARGAMASSA TRAÇO 1:4 E EMULSÃO POLIMÉRICA (ADESIVO) COM PREPARO EM BETONEIRA 400L. AF_10/2022</t>
  </si>
  <si>
    <t>CHAPISCO APLICADO EM ALVENARIA (SEM PRESENÇA DE VÃOS) E ESTRUTURAS DE CONCRETO DE FACHADA, COM ROLO PARA TEXTURA ACRÍLICA. ARGAMASSA INDUSTRIALIZADA COM PREPARO MANUAL. AF_10/2022</t>
  </si>
  <si>
    <t>CHAPISCO APLICADO EM ALVENARIA (SEM PRESENÇA DE VÃOS) E ESTRUTURAS DE CONCRETO DE FACHADA, COM ROLO PARA TEXTURA ACRÍLICA.  ARGAMASSA INDUSTRIALIZADA COM PREPARO EM MISTURADOR 300 KG. AF_10/2022</t>
  </si>
  <si>
    <t>CHAPISCO APLICADO EM ALVENARIA (SEM PRESENÇA DE VÃOS) E ESTRUTURAS DE CONCRETO DE FACHADA, COM COLHER DE PEDREIRO.  ARGAMASSA TRAÇO 1:3 COM PREPARO MANUAL. AF_10/2022</t>
  </si>
  <si>
    <t>CHAPISCO APLICADO EM ALVENARIA (SEM PRESENÇA DE VÃOS) E ESTRUTURAS DE CONCRETO DE FACHADA, COM COLHER DE PEDREIRO.  ARGAMASSA TRAÇO 1:3 COM PREPARO EM BETONEIRA 400L. AF_10/2022</t>
  </si>
  <si>
    <t>CHAPISCO APLICADO EM ALVENARIA (SEM PRESENÇA DE VÃOS) E ESTRUTURAS DE CONCRETO DE FACHADA, COM EQUIPAMENTO DE PROJEÇÃO. ARGAMASSA TRAÇO 1:3 COM PREPARO MANUAL. AF_10/2022</t>
  </si>
  <si>
    <t>CHAPISCO APLICADO EM ALVENARIA (SEM PRESENÇA DE VÃOS) E ESTRUTURAS DE CONCRETO DE FACHADA, COM EQUIPAMENTO DE PROJEÇÃO.  ARGAMASSA TRAÇO 1:3 COM PREPARO EM BETONEIRA 400 L. AF_10/2022</t>
  </si>
  <si>
    <t>CHAPISCO APLICADO EM ALVENARIA (COM PRESENÇA DE VÃOS) E ESTRUTURAS DE CONCRETO DE FACHADA, COM ROLO PARA TEXTURA ACRÍLICA.  ARGAMASSA TRAÇO 1:4 E EMULSÃO POLIMÉRICA (ADESIVO) COM PREPARO MANUAL. AF_10/2022</t>
  </si>
  <si>
    <t>CHAPISCO APLICADO EM ALVENARIA (COM PRESENÇA DE VÃOS) E ESTRUTURAS DE CONCRETO DE FACHADA, COM ROLO PARA TEXTURA ACRÍLICA.  ARGAMASSA TRAÇO 1:4 E EMULSÃO POLIMÉRICA (ADESIVO) COM PREPARO EM BETONEIRA 400L. AF_10/2022</t>
  </si>
  <si>
    <t>CHAPISCO APLICADO EM ALVENARIA (COM PRESENÇA DE VÃOS) E ESTRUTURAS DE CONCRETO DE FACHADA, COM ROLO PARA TEXTURA ACRÍLICA.  ARGAMASSA INDUSTRIALIZADA COM PREPARO MANUAL. AF_10/2022</t>
  </si>
  <si>
    <t>CHAPISCO APLICADO EM ALVENARIA (COM PRESENÇA DE VÃOS) E ESTRUTURAS DE CONCRETO DE FACHADA, COM ROLO PARA TEXTURA ACRÍLICA.  ARGAMASSA INDUSTRIALIZADA COM PREPARO EM MISTURADOR 300 KG. AF_10/2022</t>
  </si>
  <si>
    <t>CHAPISCO APLICADO EM ALVENARIA (COM PRESENÇA DE VÃOS) E ESTRUTURAS DE CONCRETO DE FACHADA, COM COLHER DE PEDREIRO.  ARGAMASSA TRAÇO 1:3 COM PREPARO EM BETONEIRA 400L. AF_10/2022</t>
  </si>
  <si>
    <t>CHAPISCO APLICADO EM ALVENARIA (COM PRESENÇA DE VÃOS) E ESTRUTURAS DE CONCRETO DE FACHADA, COM EQUIPAMENTO DE PROJEÇÃO.  ARGAMASSA TRAÇO 1:3 COM PREPARO MANUAL. AF_10/2022</t>
  </si>
  <si>
    <t>CHAPISCO APLICADO EM ALVENARIA (COM PRESENÇA DE VÃOS) E ESTRUTURAS DE CONCRETO DE FACHADA, COM EQUIPAMENTO DE PROJEÇÃO.  ARGAMASSA TRAÇO 1:3 COM PREPARO EM BETONEIRA 400 L. AF_10/2022</t>
  </si>
  <si>
    <t>CHAPISCO APLICADO SOMENTE NA ESTRUTURA DE CONCRETO DA FACHADA, COM DESEMPENADEIRA DENTADA. ARGAMASSA INDUSTRIALIZADA COM PREPARO MANUAL. AF_10/2022</t>
  </si>
  <si>
    <t>CHAPISCO APLICADO SOMENTE NA ESTRUTURA DE CONCRETO DA FACHADA, COM DESEMPENADEIRA DENTADA. ARGAMASSA INDUSTRIALIZADA COM PREPARO EM MISTURADOR 300 KG. AF_10/2022</t>
  </si>
  <si>
    <t>CHAPISCO APLICADO EM ALVENARIA E ESTRUTURAS DE CONCRETO INTERNAS, COM EQUIPAMENTO DE PROJEÇÃO.  ARGAMASSA TRAÇO 1:3 COM PREPARO MANUAL. AF_10/2022</t>
  </si>
  <si>
    <t>CHAPISCO APLICADO EM ALVENARIA E ESTRUTURAS DE CONCRETO INTERNAS, COM EQUIPAMENTO DE PROJEÇÃO.  ARGAMASSA TRAÇO 1:3 COM PREPARO EM BETONEIRA 400 L. AF_10/2022</t>
  </si>
  <si>
    <t>APLICAÇÃO MANUAL DE GESSO DESEMPENADO (SEM TALISCAS) EM TETO DE AMBIENTES DE ÁREA MAIOR QUE 10M², ESPESSURA DE 0,5CM. AF_03/2023</t>
  </si>
  <si>
    <t>APLICAÇÃO MANUAL DE GESSO DESEMPENADO (SEM TALISCAS) EM TETO DE AMBIENTES DE ÁREA ENTRE 5M² E 10M², ESPESSURA DE 0,5CM. AF_03/2023</t>
  </si>
  <si>
    <t>APLICAÇÃO MANUAL DE GESSO DESEMPENADO (SEM TALISCAS) EM TETO DE AMBIENTES DE ÁREA MENOR QUE 5M², ESPESSURA DE 0,5CM. AF_03/2023</t>
  </si>
  <si>
    <t>APLICAÇÃO MANUAL DE GESSO DESEMPENADO (SEM TALISCAS) EM TETO DE AMBIENTES DE ÁREA MAIOR QUE 10M², ESPESSURA DE 1,0CM. AF_03/2023</t>
  </si>
  <si>
    <t>APLICAÇÃO MANUAL DE GESSO DESEMPENADO (SEM TALISCAS) EM TETO DE AMBIENTES DE ÁREA ENTRE 5M² E 10M², ESPESSURA DE 1,0CM. AF_03/2023</t>
  </si>
  <si>
    <t>APLICAÇÃO MANUAL DE GESSO DESEMPENADO (SEM TALISCAS) EM TETO DE AMBIENTES DE ÁREA MENOR QUE 5M², ESPESSURA DE 1,0CM. AF_03/2023</t>
  </si>
  <si>
    <t>APLICAÇÃO MANUAL DE GESSO DESEMPENADO (SEM TALISCAS) EM PAREDES, ESPESSURA DE 0,5CM. AF_03/2023</t>
  </si>
  <si>
    <t>APLICAÇÃO MANUAL DE GESSO DESEMPENADO (SEM TALISCAS) EM PAREDES, ESPESSURA DE 1,0CM. AF_03/2023</t>
  </si>
  <si>
    <t>APLICAÇÃO MANUAL DE GESSO SARRAFEADO (COM TALISCAS) EM PAREDES, ESPESSURA DE 1,0CM. AF_03/2023</t>
  </si>
  <si>
    <t>APLICAÇÃO MANUAL DE GESSO SARRAFEADO (COM TALISCAS) EM PAREDES, ESPESSURA DE 1,5CM. AF_03/2023</t>
  </si>
  <si>
    <t>APLICAÇÃO DE GESSO PROJETADO COM EQUIPAMENTO DE PROJEÇÃO EM PAREDES, DESEMPENADO (SEM TALISCAS), ESPESSURA DE 0,5CM. AF_03/2023</t>
  </si>
  <si>
    <t>APLICAÇÃO DE GESSO PROJETADO COM EQUIPAMENTO DE PROJEÇÃO EM PAREDES, DESEMPENADO (SEM TALISCAS), ESPESSURA DE 1,0CM. AF_03/2023</t>
  </si>
  <si>
    <t>APLICAÇÃO DE GESSO PROJETADO COM EQUIPAMENTO DE PROJEÇÃO EM PAREDES, SARRAFEADO (COM TALISCAS), ESPESSURA DE 1,0CM. AF_03/2023</t>
  </si>
  <si>
    <t>APLICAÇÃO DE GESSO PROJETADO COM EQUIPAMENTO DE PROJEÇÃO EM PAREDES, SARRAFEADO (COM TALISCAS), ESPESSURA DE 1,5CM. AF_03/2023</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</si>
  <si>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</si>
  <si>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</si>
  <si>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</si>
  <si>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</si>
  <si>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</si>
  <si>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</si>
  <si>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</si>
  <si>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</si>
  <si>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</si>
  <si>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</si>
  <si>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</si>
  <si>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</si>
  <si>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</si>
  <si>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</si>
  <si>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</si>
  <si>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</si>
  <si>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</si>
  <si>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</si>
  <si>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</si>
  <si>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</si>
  <si>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</si>
  <si>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</si>
  <si>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</si>
  <si>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</si>
  <si>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</si>
  <si>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</si>
  <si>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MANUAL, APLICADA MANUALMENTE EM PANOS DE FACHADA COM PRESENÇA DE VÃOS, ESPESSURA DE 25 MM. AF_08/2022</t>
  </si>
  <si>
    <t>EMBOÇO OU MASSA ÚNICA EM ARGAMASSA INDUSTRIALIZADA, PREPARO MECÂNICO E APLICAÇÃO COM EQUIPAMENTO DE MISTURA E PROJEÇÃO DE 1,5 M3/H DE ARGAMASSA EM PANOS DE FACHADA COM PRESENÇA DE VÃOS, ESPESSURA DE 25 MM. AF_08/2022</t>
  </si>
  <si>
    <t>EMBOÇO OU MASSA ÚNICA EM ARGAMASSA TRAÇO 1:2:8, PREPARO MECÂNICO COM BETONEIRA 400 L, APLICADA MANUALMENTE EM PANOS DE FACHADA COM PRESENÇA DE VÃOS, ESPESSURA DE 35 MM. AF_08/2022</t>
  </si>
  <si>
    <t>EMBOÇO OU MASSA ÚNICA EM ARGAMASSA TRAÇO 1:2:8, PREPARO MANUAL, APLICADA MANUALMENTE EM PANOS DE FACHADA COM PRESENÇA DE VÃOS, ESPESSURA DE 35 MM. AF_08/2022</t>
  </si>
  <si>
    <t>EMBOÇO OU MASSA ÚNICA EM ARGAMASSA INDUSTRIALIZADA, PREPARO MECÂNICO E APLICAÇÃO COM EQUIPAMENTO DE MISTURA E PROJEÇÃO DE 1,5 M3/H DE ARGAMASSA EM PANOS DE FACHADA COM PRESENÇA DE VÃOS, ESPESSURA DE 35 MM. AF_08/2022</t>
  </si>
  <si>
    <t>EMBOÇO OU MASSA ÚNICA EM ARGAMASSA TRAÇO 1:2:8, PREPARO MECÂNICO COM BETONEIRA 400 L, APLICADA MANUALMENTE EM PANOS DE FACHADA COM PRESENÇA DE VÃOS, ESPESSURA DE 45 MM. AF_08/2022</t>
  </si>
  <si>
    <t>EMBOÇO OU MASSA ÚNICA EM ARGAMASSA TRAÇO 1:2:8, PREPARO MANUAL, APLICADA MANUALMENTE EM PANOS DE FACHADA COM PRESENÇA DE VÃOS, ESPESSURA DE 45 MM. AF_08/2022</t>
  </si>
  <si>
    <t>EMBOÇO OU MASSA ÚNICA EM ARGAMASSA INDUSTRIALIZADA, PREPARO MECÂNICO E APLICAÇÃO COM EQUIPAMENTO DE MISTURA E PROJEÇÃO DE 1,5 M3/H DE ARGAMASSA EM PANOS DE FACHADA COM PRESENÇA DE VÃOS, ESPESSURA DE 45 MM. AF_08/2022</t>
  </si>
  <si>
    <t>EMBOÇO OU MASSA ÚNICA EM ARGAMASSA TRAÇO 1:2:8, PREPARO MECÂNICO COM BETONEIRA 400 L, APLICADA MANUALMENTE EM PANOS DE FACHADA COM PRESENÇA DE VÃOS, ESPESSURA MAIOR OU IGUAL A 50 MM. AF_08/2022</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</si>
  <si>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</si>
  <si>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AF_08/2022</t>
  </si>
  <si>
    <t>EMBOÇO OU MASSA ÚNICA EM ARGAMASSA TRAÇO 1:2:8, PREPARO MECÂNICO COM BETONEIRA 400 L, APLICADA MANUALMENTE EM PANOS CEGOS DE FACHADA (SEM PRESENÇA DE VÃOS), ESPESSURA DE 25 MM. AF_08/2022</t>
  </si>
  <si>
    <t>EMBOÇO OU MASSA ÚNICA EM ARGAMASSA TRAÇO 1:2:8, PREPARO MANUAL, APLICADA MANUALMENTE EM PANOS CEGOS DE FACHADA (SEM PRESENÇA DE VÃOS), ESPESSURA DE 25 MM. AF_09/2022</t>
  </si>
  <si>
    <t>EMBOÇO OU MASSA ÚNICA EM ARGAMASSA INDUSTRIALIZADA, PREPARO MECÂNICO E APLICAÇÃO COM EQUIPAMENTO DE MISTURA E PROJEÇÃO DE 1,5 M3/H DE ARGAMASSA EM PANOS CEGOS DE FACHADA (SEM PRESENÇA DE VÃOS), ESPESSURA DE 25 MM. AF_08/2022</t>
  </si>
  <si>
    <t>EMBOÇO OU MASSA ÚNICA EM ARGAMASSA TRAÇO 1:2:8, PREPARO MECÂNICO COM BETONEIRA 400 L, APLICADA MANUALMENTE EM PANOS CEGOS DE FACHADA (SEM PRESENÇA DE VÃOS), ESPESSURA DE 35 MM. AF_08/2022</t>
  </si>
  <si>
    <t>EMBOÇO OU MASSA ÚNICA EM ARGAMASSA TRAÇO 1:2:8, PREPARO MANUAL, APLICADA MANUALMENTE EM PANOS CEGOS DE FACHADA (SEM PRESENÇA DE VÃOS), ESPESSURA DE 35 MM. AF_08/2022</t>
  </si>
  <si>
    <t>EMBOÇO OU MASSA ÚNICA EM ARGAMASSA INDUSTRIALIZADA, PREPARO MECÂNICO E APLICAÇÃO COM EQUIPAMENTO DE MISTURA E PROJEÇÃO DE 1,5 M3/H DE ARGAMASSA EM PANOS CEGOS DE FACHADA (SEM PRESENÇA DE VÃOS), ESPESSURA DE 35 MM. AF_08/2022</t>
  </si>
  <si>
    <t>EMBOÇO OU MASSA ÚNICA EM ARGAMASSA TRAÇO 1:2:8, PREPARO MECÂNICO COM BETONEIRA 400 L, APLICADA MANUALMENTE EM PANOS CEGOS DE FACHADA (SEM PRESENÇA DE VÃOS), ESPESSURA DE 45 MM. AF_08/2022</t>
  </si>
  <si>
    <t>EMBOÇO OU MASSA ÚNICA EM ARGAMASSA TRAÇO 1:2:8, PREPARO MANUAL, APLICADA MANUALMENTE EM PANOS CEGOS DE FACHADA (SEM PRESENÇA DE VÃOS), ESPESSURA DE 45 MM. AF_08/2022</t>
  </si>
  <si>
    <t>EMBOÇO OU MASSA ÚNICA EM ARGAMASSA INDUSTRIALIZADA, PREPARO MECÂNICO E APLICAÇÃO COM EQUIPAMENTO DE MISTURA E PROJEÇÃO DE 1,5 M3/H DE ARGAMASSA EM PANOS CEGOS DE FACHADA (SEM PRESENÇA DE VÃOS), ESPESSURA DE 45 MM. AF_08/2022</t>
  </si>
  <si>
    <t>EMBOÇO OU MASSA ÚNICA EM ARGAMASSA TRAÇO 1:2:8, PREPARO MECÂNICO COM BETONEIRA 400 L, APLICADA MANUALMENTE EM PANOS CEGOS DE FACHADA (SEM PRESENÇA DE VÃOS), ESPESSURA MAIOR OU IGUAL A 50 MM. AF_08/2022</t>
  </si>
  <si>
    <t>EMBOÇO OU MASSA ÚNICA EM ARGAMASSA TRAÇO 1:2:8, PREPARO MANUAL, APLICADA MANUALMENTE EM PANOS CEGOS DE FACHADA (SEM PRESENÇA DE VÃOS), ESPESSURA MAIOR OU IGUAL A 50 MM. AF_08/2022</t>
  </si>
  <si>
    <t>EMBOÇO OU MASSA ÚNICA EM ARGAMASSA INDUSTRIALIZADA, PREPARO MECÂNICO E APLICAÇÃO COM EQUIPAMENTO DE MISTURA E PROJEÇÃO DE 1,5 M3/H DE ARGAMASSA EM PANOS CEGOS DE FACHADA (SEM PRESENÇA DE VÃOS), ESPESSURA MAIOR OU IGUAL A 50 MM. AF_08/2022</t>
  </si>
  <si>
    <t>EMBOÇO OU MASSA ÚNICA EM ARGAMASSA TRAÇO 1:2:8, PREPARO MECÂNICO COM BETONEIRA 400 L, APLICADA MANUALMENTE EM SUPERFÍCIES EXTERNAS DA SACADA, ESPESSURA DE 25 MM, SEM USO DE TELA METÁLICA DE REFORÇO CONTRA FISSURAÇÃO. AF_08/2022</t>
  </si>
  <si>
    <t>EMBOÇO OU MASSA ÚNICA EM ARGAMASSA TRAÇO 1:2:8, PREPARO MANUAL, APLICADA MANUALMENTE EM SUPERFÍCIES EXTERNAS DA SACADA, ESPESSURA DE 25 MM, SEM USO DE TELA METÁLICA DE REFORÇO CONTRA FISSURAÇÃO. AF_08/2022</t>
  </si>
  <si>
    <t>EMBOÇO OU MASSA ÚNICA EM ARGAMASSA INDUSTRIALIZADA, PREPARO MECÂNICO E APLICAÇÃO COM EQUIPAMENTO DE MISTURA E PROJEÇÃO DE 1,5 M3/H EM SUPERFÍCIES EXTERNAS DA SACADA, ESPESSURA 25 MM, SEM USO DE TELA METÁLICA. AF_08/2022</t>
  </si>
  <si>
    <t>EMBOÇO OU MASSA ÚNICA EM ARGAMASSA TRAÇO 1:2:8, PREPARO MECÂNICO COM BETONEIRA 400 L, APLICADA MANUALMENTE EM SUPERFÍCIES EXTERNAS DA SACADA, ESPESSURA DE 35 MM, SEM USO DE TELA METÁLICA DE REFORÇO CONTRA FISSURAÇÃO. AF_08/2022</t>
  </si>
  <si>
    <t>EMBOÇO OU MASSA ÚNICA EM ARGAMASSA TRAÇO 1:2:8, PREPARO MANUAL, APLICADA MANUALMENTE EM SUPERFÍCIES EXTERNAS DA SACADA, ESPESSURA DE 35 MM, SEM USO DE TELA METÁLICA DE REFORÇO CONTRA FISSURAÇÃO. AF_08/2022</t>
  </si>
  <si>
    <t>EMBOÇO OU MASSA ÚNICA EM ARGAMASSA INDUSTRIALIZADA, PREPARO MECÂNICO E APLICAÇÃO COM EQUIPAMENTO DE MISTURA E PROJEÇÃO DE 1,5 M3/H EM SUPERFÍCIES EXTERNAS DA SACADA, ESPESSURA 35 MM, SEM USO DE TELA METÁLICA. AF_08/2022</t>
  </si>
  <si>
    <t>EMBOÇO OU MASSA ÚNICA EM ARGAMASSA TRAÇO 1:2:8, PREPARO MECÂNICO COM BETONEIRA 400 L, APLICADA MANUALMENTE EM SUPERFÍCIES EXTERNAS DA SACADA, ESPESSURA DE 45 MM, SEM USO DE TELA METÁLICA DE REFORÇO CONTRA FISSURAÇÃO. AF_08/2022</t>
  </si>
  <si>
    <t>EMBOÇO OU MASSA ÚNICA EM ARGAMASSA TRAÇO 1:2:8, PREPARO MANUAL, APLICADA MANUALMENTE EM SUPERFÍCIES EXTERNAS DA SACADA, ESPESSURA DE 45 MM, SEM USO DE TELA METÁLICA DE REFORÇO CONTRA FISSURAÇÃO. AF_08/2022</t>
  </si>
  <si>
    <t>EMBOÇO OU MASSA ÚNICA EM ARGAMASSA INDUSTRIALIZADA, PREPARO MECÂNICO E APLICAÇÃO COM EQUIPAMENTO DE MISTURA E PROJEÇÃO DE 1,5 M3/H EM SUPERFÍCIES EXTERNAS DA SACADA, ESPESSURA 45 MM, SEM USO DE TELA METÁLICA. AF_08/2022</t>
  </si>
  <si>
    <t>EMBOÇO OU MASSA ÚNICA EM ARGAMASSA TRAÇO 1:2:8, PREPARO MECÂNICO COM BETONEIRA 400 L, APLICADA MANUALMENTE EM SUPERFÍCIES EXTERNAS DA SACADA, ESPESSURA MAIOR OU IGUAL A 50 MM, SEM USO DE TELA METÁLICA DE REFORÇO CONTRA FISSURAÇÃO. AF_08/2022</t>
  </si>
  <si>
    <t>EMBOÇO OU MASSA ÚNICA EM ARGAMASSA TRAÇO 1:2:8, PREPARO MANUAL, APLICADA MANUALMENTE EM SUPERFÍCIES EXTERNAS DA SACADA, ESPESSURA MAIOR OU IGUAL A 50 MM, SEM USO DE TELA METÁLICA DE REFORÇO CONTRA FISSURAÇÃO. AF_08/2022</t>
  </si>
  <si>
    <t>EMBOÇO OU MASSA ÚNICA EM ARGAMASSA INDUSTRIALIZADA, PREPARO MECÂNICO E APLICAÇÃO COM EQUIPAMENTO DE MISTURA E PROJEÇÃO DE 1,5 M3/H EM SUPERFÍCIES EXTERNAS DA SACADA, ESPESSURA MAIOR OU IGUAL A 50 MM, SEM USO DE TELA METÁLICA. AF_08/2022</t>
  </si>
  <si>
    <t>EMBOÇO OU MASSA ÚNICA EM ARGAMASSA TRAÇO 1:2:8, PREPARO MECÂNICO COM BETONEIRA 400 L, APLICADA MANUALMENTE NAS PAREDES INTERNAS DA SACADA, ESPESSURA DE 25 MM, SEM USO DE TELA METÁLICA DE REFORÇO CONTRA FISSURAÇÃO. AF_08/2022</t>
  </si>
  <si>
    <t>EMBOÇO OU MASSA ÚNICA EM ARGAMASSA TRAÇO 1:2:8, PREPARO MANUAL, APLICADA MANUALMENTE NAS PAREDES INTERNAS DA SACADA, ESPESSURA DE 25 MM, SEM USO DE TELA METÁLICA DE REFORÇO CONTRA FISSURAÇÃO. AF_08/2022</t>
  </si>
  <si>
    <t>EMBOÇO OU MASSA ÚNICA EM ARGAMASSA INDUSTRIALIZADA, PREPARO MECÂNICO E APLICAÇÃO COM EQUIPAMENTO DE MISTURA E PROJEÇÃO DE 1,5 M3/H NAS PAREDES INTERNAS DA SACADA, ESPESSURA 25 MM, SEM USO DE TELA METÁLICA. AF_08/2022</t>
  </si>
  <si>
    <t>EMBOÇO OU MASSA ÚNICA EM ARGAMASSA TRAÇO 1:2:8, PREPARO MECÂNICO COM BETONEIRA 400 L, APLICADA MANUALMENTE NAS PAREDES INTERNAS DA SACADA, ESPESSURA DE 35 MM, SEM USO DE TELA METÁLICA DE REFORÇO CONTRA FISSURAÇÃO. AF_08/2022</t>
  </si>
  <si>
    <t>EMBOÇO OU MASSA ÚNICA EM ARGAMASSA TRAÇO 1:2:8, PREPARO MANUAL, APLICADA MANUALMENTE NAS PAREDES INTERNAS DA SACADA, ESPESSURA DE 35 MM, SEM USO DE TELA METÁLICA DE REFORÇO CONTRA FISSURAÇÃO. AF_08/2022</t>
  </si>
  <si>
    <t>EMBOÇO OU MASSA ÚNICA EM ARGAMASSA INDUSTRIALIZADA, PREPARO MECÂNICO E APLICAÇÃO COM EQUIPAMENTO DE MISTURA E PROJEÇÃO DE 1,5 M3/H DE ARGAMASSA NAS PAREDES INTERNAS DA SACADA, ESPESSURA 35 MM, SEM USO DE TELA METÁLICA. AF_08/2022</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</si>
  <si>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</si>
  <si>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</si>
  <si>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</si>
  <si>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</si>
  <si>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</si>
  <si>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</si>
  <si>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</si>
  <si>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</si>
  <si>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</si>
  <si>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</si>
  <si>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</si>
  <si>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</si>
  <si>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</si>
  <si>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</si>
  <si>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</si>
  <si>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</si>
  <si>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</si>
  <si>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</si>
  <si>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</si>
  <si>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</si>
  <si>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</si>
  <si>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</si>
  <si>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</si>
  <si>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</si>
  <si>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</si>
  <si>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</si>
  <si>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</si>
  <si>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</si>
  <si>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</si>
  <si>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</si>
  <si>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</si>
  <si>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</si>
  <si>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</si>
  <si>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EMBOÇO OU MASSA ÚNICA EM ARGAMASSA TRAÇO 1:2:8, PREPARO MECÂNICA COM BETONEIRA 400 L, APLICADA COM PROJETOR TIPO CANEQUINHA EM PANOS DE FACHADA COM PRESENÇA DE VÃOS, ESPESSURA DE 25 MM, ACESSO POR BALANCIM MANUAL. AF_08/2022</t>
  </si>
  <si>
    <t>EMBOÇO OU MASSA ÚNICA EM ARGAMASSA TRAÇO 1:2:8, PREPARO MECÂNICA COM BETONEIRA 400 L, APLICADA COM PROJETOR TIPO CANEQUINHA EM PANOS DE FACHADA COM PRESENÇA DE VÃOS, ESPESSURA DE 35 MM, ACESSO POR BALANCIM MANUAL. AF_08/2022</t>
  </si>
  <si>
    <t>EMBOÇO OU MASSA ÚNICA EM ARGAMASSA TRAÇO 1:2:8, PREPARO MECÂNICA COM BETONEIRA 400 L, APLICADA COM PROJETOR TIPO CANEQUINHA EM PANOS DE FACHADA COM PRESENÇA DE VÃOS, ESPESSURA DE 45 MM, ACESSO POR BALANCIM MANUAL. AF_08/2022</t>
  </si>
  <si>
    <t>EMBOÇO OU MASSA ÚNICA EM ARGAMASSA TRAÇO 1:2:8, PREPARO MECÂNICA COM BETONEIRA 400 L, APLICADA COM PROJETOR TIPO CANEQUINHA EM PANOS DE FACHADA COM PRESENÇA DE VÃOS, ESPESSURA DE 50 MM, ACESSO POR BALANCIM MANUAL. AF_08/2022</t>
  </si>
  <si>
    <t>EMBOÇO OU MASSA ÚNICA EM ARGAMASSA TRAÇO 1:2:8, PREPARO MECÂNICA COM BETONEIRA 400 L, APLICADA COM PROJETOR TIPO CANEQUINHA EM PANOS DE FACHADA SEM PRESENÇA DE VÃOS, ESPESSURA DE 25 MM, ACESSO POR BALANCIM MANUAL. AF_08/2022</t>
  </si>
  <si>
    <t>EMBOÇO OU MASSA ÚNICA EM ARGAMASSA TRAÇO 1:2:8, PREPARO MECÂNICA COM BETONEIRA 400 L, APLICADA COM PROJETOR TIPO CANEQUINHA EM PANOS DE FACHADA SEM PRESENÇA DE VÃOS, ESPESSURA DE 35 MM, ACESSO POR BALANCIM MANUAL. AF_08/2022</t>
  </si>
  <si>
    <t>EMBOÇO OU MASSA ÚNICA EM ARGAMASSA TRAÇO 1:2:8, PREPARO MECÂNICA COM BETONEIRA 400 L, APLICADA COM PROJETOR TIPO CANEQUINHA EM PANOS DE FACHADA SEM PRESENÇA DE VÃOS, ESPESSURA DE 45 MM, ACESSO POR BALANCIM MANUAL. AF_08/2022</t>
  </si>
  <si>
    <t>EMBOÇO OU MASSA ÚNICA EM ARGAMASSA TRAÇO 1:2:8, PREPARO MECÂNICA COM BETONEIRA 400 L, APLICADA COM PROJETOR TIPO CANEQUINHA EM PANOS DE FACHADA SEM PRESENÇA DE VÃOS, ESPESSURA DE 50 MM, ACESSO POR BALANCIM MANUAL. AF_08/2022</t>
  </si>
  <si>
    <t>EMBOÇO OU MASSA ÚNICA EM ARGAMASSA TRAÇO 1:2:8, PREPARO MECÂNICA COM BETONEIRA 400 L, APLICADA COM PROJETOR TIPO CANEQUINHA EM SUPERFÍCIES EXTERNAS DA SACADA, ESPESSURA DE 25 MM, ACESSO POR BALANCIM MANUAL, SEM USO DE TELA METÁLICA. AF_08/2022</t>
  </si>
  <si>
    <t>EMBOÇO OU MASSA ÚNICA EM ARGAMASSA TRAÇO 1:2:8, PREPARO MECÂNICA COM BETONEIRA 400 L, APLICADA COM PROJETOR TIPO CANEQUINHA EM SUPERFÍCIES EXTERNAS DA SACADA, ESPESSURA DE 35 MM, ACESSO POR BALANCIM MANUAL, SEM USO DE TELA METÁLICA. AF_08/2022</t>
  </si>
  <si>
    <t>EMBOÇO OU MASSA ÚNICA EM ARGAMASSA TRAÇO 1:2:8, PREPARO MECÂNICA COM BETONEIRA 400 L, APLICADA COM PROJETOR TIPO CANEQUINHA EM SUPERFÍCIES EXTERNAS DA SACADA, ESPESSURA DE 45 MM, ACESSO POR BALANCIM MANUAL, SEM USO DE TELA METÁLICA. AF_08/2022</t>
  </si>
  <si>
    <t>EMBOÇO OU MASSA ÚNICA EM ARGAMASSA TRAÇO 1:2:8, PREPARO MECÂNICA COM BETONEIRA 400 L, APLICADA COM PROJETOR TIPO CANEQUINHA EM SUPERFÍCIES EXTERNAS DA SACADA, ESPESSURA DE 50 MM, ACESSO POR BALANCIM MANUAL, SEM USO DE TELA METÁLICA. AF_08/2022</t>
  </si>
  <si>
    <t>EMBOÇO OU MASSA ÚNICA EM ARGAMASSA TRAÇO 1:2:8, PREPARO MECÂNICA COM BETONEIRA 400 L, APLICADA COM PROJETOR TIPO CANEQUINHA EM SUPERFÍCIES INTERNAS DA SACADA, ESPESSURA DE 25 MM,  SEM USO DE TELA METÁLICA. AF_08/2022</t>
  </si>
  <si>
    <t>EMBOÇO OU MASSA ÚNICA EM ARGAMASSA TRAÇO 1:2:8, PREPARO MECÂNICA COM BETONEIRA 400 L, APLICADA COM PROJETOR TIPO CANEQUINHA EM SUPERFÍCIES INTERNAS DA SACADA, ESPESSURA DE 35 MM, SEM USO DE TELA METÁLICA. AF_08/2022</t>
  </si>
  <si>
    <t>EMBOÇO OU MASSA ÚNICA EM ARGAMASSA TRAÇO 1:2:8, PREPARO MECÂNICA COM BETONEIRA 400 L, APLICADA MANUALMENTE EM PANOS DE FACHADA COM PRESENÇA DE VÃOS, ESPESSURA DE 25 MM, ACESSO POR ANDAIME. AF_08/2022</t>
  </si>
  <si>
    <t>EMBOÇO OU MASSA ÚNICA EM ARGAMASSA TRAÇO 1:2:8, PREPARO MANUAL, APLICADA MANUALMENTE EM PANOS DE FACHADA COM PRESENÇA DE VÃOS, ESPESSURA DE 25 MM, ACESSO POR ANDAIME. AF_08/2022</t>
  </si>
  <si>
    <t>EMBOÇO OU MASSA ÚNICA EM ARGAMASSA INDUSTRIALIZADA, PREPARO MECÂNICA E APLICAÇÃO COM EQUIPAMENTO DE MISTURA E PROJEÇÃO DE 1,5 M3/H DE ARGAMASSA EM PANOS DE FACHADA COM PRESENÇA DE VÃOS, ESPESSURA DE 25 MM, ACESSO POR ANDAIME. AF_08/2022</t>
  </si>
  <si>
    <t>EMBOÇO OU MASSA ÚNICA EM ARGAMASSA TRAÇO 1:2:8, PREPARO MECÂNICA COM BETONEIRA 400 L, APLICADA COM PROJETOR TIPO CANEQUINHA EM PANOS DE FACHADA COM PRESENÇA DE VÃOS, ESPESSURA DE 25 MM, ACESSO POR ANDAIME. AF_08/2022</t>
  </si>
  <si>
    <t>EMBOÇO OU MASSA ÚNICA EM ARGAMASSA TRAÇO 1:2:8, PREPARO MECÂNICA COM BETONEIRA 400 L, APLICADA MANUALMENTE EM PANOS DE FACHADA COM PRESENÇA DE VÃOS, ESPESSURA DE 35 MM, ACESSO POR ANDAIME. AF_08/2022</t>
  </si>
  <si>
    <t>EMBOÇO OU MASSA ÚNICA EM ARGAMASSA TRAÇO 1:2:8, PREPARO MANUAL, APLICADA MANUALMENTE EM PANOS DE FACHADA COM PRESENÇA DE VÃOS, ESPESSURA DE 35 MM, ACESSO POR ANDAIME. AF_08/2022</t>
  </si>
  <si>
    <t>EMBOÇO OU MASSA ÚNICA EM ARGAMASSA INDUSTRIALIZADA, PREPARO MECÂNICA E APLICAÇÃO COM EQUIPAMENTO DE MISTURA E PROJEÇÃO DE 1,5 M3/H DE ARGAMASSA EM PANOS DE FACHADA COM PRESENÇA DE VÃOS, ESPESSURA DE 35 MM, ACESSO POR ANDAIME. AF_08/2022</t>
  </si>
  <si>
    <t>EMBOÇO OU MASSA ÚNICA EM ARGAMASSA TRAÇO 1:2:8, PREPARO MECÂNICA COM BETONEIRA 400 L, APLICADA COM PROJETOR TIPO CANEQUINHA EM PANOS DE FACHADA COM PRESENÇA DE VÃOS, ESPESSURA DE 35 MM, ACESSO POR ANDAIME. AF_08/2022</t>
  </si>
  <si>
    <t>EMBOÇO OU MASSA ÚNICA EM ARGAMASSA TRAÇO 1:2:8, PREPARO MECÂNICA COM BETONEIRA 400 L, APLICADA MANUALMENTE EM PANOS DE FACHADA COM PRESENÇA DE VÃOS, ESPESSURA DE 45 MM, ACESSO POR ANDAIME. AF_08/2022</t>
  </si>
  <si>
    <t>EMBOÇO OU MASSA ÚNICA EM ARGAMASSA TRAÇO 1:2:8, PREPARO MANUAL, APLICADA MANUALMENTE EM PANOS DE FACHADA COM PRESENÇA DE VÃOS, ESPESSURA DE 45 MM, ACESSO POR ANDAIME. AF_08/2022</t>
  </si>
  <si>
    <t>EMBOÇO OU MASSA ÚNICA EM ARGAMASSA INDUSTRIALIZADA, PREPARO MECÂNICA E APLICAÇÃO COM EQUIPAMENTO DE MISTURA E PROJEÇÃO DE 1,5 M3/H DE ARGAMASSA EM PANOS DE FACHADA COM PRESENÇA DE VÃOS, ESPESSURA DE 45 MM, ACESSO POR ANDAIME. AF_08/2022</t>
  </si>
  <si>
    <t>EMBOÇO OU MASSA ÚNICA EM ARGAMASSA TRAÇO 1:2:8, PREPARO MECÂNICA COM BETONEIRA 400 L, APLICADA COM PROJETOR TIPO CANEQUINHA EM PANOS DE FACHADA COM PRESENÇA DE VÃOS, ESPESSURA DE 45 MM, ACESSO POR ANDAIME. AF_08/2022</t>
  </si>
  <si>
    <t>EMBOÇO OU MASSA ÚNICA EM ARGAMASSA TRAÇO 1:2:8, PREPARO MECÂNICA COM BETONEIRA 400 L, APLICADA MANUALMENTE EM PANOS DE FACHADA COM PRESENÇA DE VÃOS, ESPESSURA DE 50 MM, ACESSO POR ANDAIME. AF_08/2022</t>
  </si>
  <si>
    <t>EMBOÇO OU MASSA ÚNICA EM ARGAMASSA TRAÇO 1:2:8, PREPARO MANUAL, APLICADA MANUALMENTE EM PANOS DE FACHADA COM PRESENÇA DE VÃOS, ESPESSURA DE 50 MM, ACESSO POR ANDAIME. AF_08/2022</t>
  </si>
  <si>
    <t>EMBOÇO OU MASSA ÚNICA EM ARGAMASSA INDUSTRIALIZADA, PREPARO MECÂNICA E APLICAÇÃO COM EQUIPAMENTO DE MISTURA E PROJEÇÃO DE 1,5 M3/H DE ARGAMASSA EM PANOS DE FACHADA COM PRESENÇA DE VÃOS, ESPESSURA DE 50 MM, ACESSO POR ANDAIME. AF_08/2022</t>
  </si>
  <si>
    <t>EMBOÇO OU MASSA ÚNICA EM ARGAMASSA TRAÇO 1:2:8, PREPARO MECÂNICA COM BETONEIRA 400 L, APLICADA COM PROJETOR TIPO CANEQUINHA EM PANOS DE FACHADA COM PRESENÇA DE VÃOS, ESPESSURA DE 50 MM, ACESSO POR ANDAIME. AF_08/2022</t>
  </si>
  <si>
    <t>EMBOÇO OU MASSA ÚNICA EM ARGAMASSA TRAÇO 1:2:8, PREPARO MECÂNICA COM BETONEIRA 400 L, APLICADA MANUALMENTE EM PANOS DE FACHADA SEM PRESENÇA DE VÃOS, ESPESSURA DE 25 MM, ACESSO POR ANDAIME. AF_08/2022</t>
  </si>
  <si>
    <t>EMBOÇO OU MASSA ÚNICA EM ARGAMASSA TRAÇO 1:2:8, PREPARO MANUAL, APLICADA MANUALMENTE EM PANOS DE FACHADA SEM PRESENÇA DE VÃOS, ESPESSURA DE 25 MM, ACESSO POR ANDAIME. AF_08/2022</t>
  </si>
  <si>
    <t>EMBOÇO OU MASSA ÚNICA EM ARGAMASSA INDUSTRIALIZADA, PREPARO MECÂNICA E APLICAÇÃO COM EQUIPAMENTO DE MISTURA E PROJEÇÃO DE 1,5 M3/H DE ARGAMASSA EM PANOS DE FACHADA SEM PRESENÇA DE VÃOS, ESPESSURA DE 25 MM, ACESSO POR ANDAIME. AF_08/2022</t>
  </si>
  <si>
    <t>EMBOÇO OU MASSA ÚNICA EM ARGAMASSA TRAÇO 1:2:8, PREPARO MECÂNICA COM BETONEIRA 400 L, APLICADA COM PROJETOR TIPO CANEQUINHA EM PANOS DE FACHADA SEM PRESENÇA DE VÃOS, ESPESSURA DE 25 MM, ACESSO POR ANDAIME. AF_08/2022</t>
  </si>
  <si>
    <t>EMBOÇO OU MASSA ÚNICA EM ARGAMASSA TRAÇO 1:2:8, PREPARO MECÂNICA COM BETONEIRA 400 L, APLICADA MANUALMENTE EM PANOS DE FACHADA SEM PRESENÇA DE VÃOS, ESPESSURA DE 35 MM, ACESSO POR ANDAIME. AF_08/2022</t>
  </si>
  <si>
    <t>EMBOÇO OU MASSA ÚNICA EM ARGAMASSA TRAÇO 1:2:8, PREPARO MANUAL, APLICADA MANUALMENTE EM PANOS DE FACHADA SEM PRESENÇA DE VÃOS, ESPESSURA DE 35 MM, ACESSO POR ANDAIME. AF_08/2022</t>
  </si>
  <si>
    <t>EMBOÇO OU MASSA ÚNICA EM ARGAMASSA INDUSTRIALIZADA, PREPARO MECÂNICA E APLICAÇÃO COM EQUIPAMENTO DE MISTURA E PROJEÇÃO DE 1,5 M3/H DE ARGAMASSA EM PANOS DE FACHADA SEM PRESENÇA DE VÃOS, ESPESSURA DE 35 MM, ACESSO POR ANDAIME. AF_08/2022</t>
  </si>
  <si>
    <t>EMBOÇO OU MASSA ÚNICA EM ARGAMASSA TRAÇO 1:2:8, PREPARO MECÂNICA COM BETONEIRA 400 L, APLICADA COM PROJETOR TIPO CANEQUINHA EM PANOS DE FACHADA SEM PRESENÇA DE VÃOS, ESPESSURA DE 35 MM, ACESSO POR ANDAIME. AF_08/2022</t>
  </si>
  <si>
    <t>EMBOÇO OU MASSA ÚNICA EM ARGAMASSA TRAÇO 1:2:8, PREPARO MECÂNICA COM BETONEIRA 400 L, APLICADA MANUALMENTE EM PANOS DE FACHADA SEM PRESENÇA DE VÃOS, ESPESSURA DE 45 MM, ACESSO POR ANDAIME. AF_08/2022</t>
  </si>
  <si>
    <t>EMBOÇO OU MASSA ÚNICA EM ARGAMASSA TRAÇO 1:2:8, PREPARO MANUAL, APLICADA MANUALMENTE EM PANOS DE FACHADA SEM PRESENÇA DE VÃOS, ESPESSURA DE 45 MM, ACESSO POR ANDAIME. AF_08/2022</t>
  </si>
  <si>
    <t>EMBOÇO OU MASSA ÚNICA EM ARGAMASSA INDUSTRIALIZADA, PREPARO MECÂNICA E APLICAÇÃO COM EQUIPAMENTO DE MISTURA E PROJEÇÃO DE 1,5 M3/H DE ARGAMASSA EM PANOS DE FACHADA SEM PRESENÇA DE VÃOS, ESPESSURA DE 45 MM, ACESSO POR ANDAIME. AF_08/2022</t>
  </si>
  <si>
    <t>EMBOÇO OU MASSA ÚNICA EM ARGAMASSA TRAÇO 1:2:8, PREPARO MECÂNICA COM BETONEIRA 400 L, APLICADA COM PROJETOR TIPO CANEQUINHA EM PANOS DE FACHADA SEM PRESENÇA DE VÃOS, ESPESSURA DE 45 MM, ACESSO POR ANDAIME. AF_08/2022</t>
  </si>
  <si>
    <t>EMBOÇO OU MASSA ÚNICA EM ARGAMASSA TRAÇO 1:2:8, PREPARO MECÂNICA COM BETONEIRA 400 L, APLICADA MANUALMENTE EM PANOS DE FACHADA SEM PRESENÇA DE VÃOS, ESPESSURA DE 50 MM, ACESSO POR ANDAIME. AF_08/2022</t>
  </si>
  <si>
    <t>EMBOÇO OU MASSA ÚNICA EM ARGAMASSA TRAÇO 1:2:8, PREPARO MANUAL, APLICADA MANUALMENTE EM PANOS DE FACHADA SEM PRESENÇA DE VÃOS, ESPESSURA DE 50 MM, ACESSO POR ANDAIME. AF_08/2022</t>
  </si>
  <si>
    <t>EMBOÇO OU MASSA ÚNICA EM ARGAMASSA INDUSTRIALIZADA, PREPARO MECÂNICA E APLICAÇÃO COM EQUIPAMENTO DE MISTURA E PROJEÇÃO DE 1,5 M3/H DE ARGAMASSA EM PANOS DE FACHADA SEM PRESENÇA DE VÃOS, ESPESSURA DE 50 MM, ACESSO POR ANDAIME. AF_08/2022</t>
  </si>
  <si>
    <t>EMBOÇO OU MASSA ÚNICA EM ARGAMASSA TRAÇO 1:2:8, PREPARO MECÂNICA COM BETONEIRA 400 L, APLICADA COM PROJETOR TIPO CANEQUINHA EM PANOS DE FACHADA SEM PRESENÇA DE VÃOS, ESPESSURA DE 50 MM, ACESSO POR ANDAIME. AF_08/2022</t>
  </si>
  <si>
    <t>EMBOÇO OU MASSA ÚNICA EM ARGAMASSA TRAÇO 1:2:8, PREPARO MECÂNICA COM BETONEIRA 400 L, APLICADA MANUALMENTE EM SUPERFÍCIES EXTERNAS DA SACADA, ESPESSURA DE 25 MM, ACESSO POR ANDAIME, SEM USO DE TELA METÁLICA. AF_08/2022</t>
  </si>
  <si>
    <t>EMBOÇO OU MASSA ÚNICA EM ARGAMASSA TRAÇO 1:2:8, PREPARO MANUAL, APLICADA MANUALMENTE EM SUPERFÍCIES EXTERNAS DA SACADA, ESPESSURA DE 25 MM, ACESSO POR ANDAIME, SEM USO DE TELA METÁLICA. AF_08/2022</t>
  </si>
  <si>
    <t>EMBOÇO OU MASSA ÚNICA EM ARGAMASSA INDUSTRIALIZADA, PREPARO MECÂNICA E APLICAÇÃO COM EQUIPAMENTO DE MISTURA E PROJEÇÃO DE 1,5 M3/H DE ARGAMASSA EM PANOS DE FACHADA SUPERFÍCIES EXTERNAS DA SACADA, ESPESSURA DE 25 MM, ACESSO POR ANDAIME, SEM USO DE TELA METÁLICA. AF_08/2022</t>
  </si>
  <si>
    <t>EMBOÇO OU MASSA ÚNICA EM ARGAMASSA TRAÇO 1:2:8, PREPARO MECÂNICA COM BETONEIRA 400 L, APLICADA COM PROJETOR TIPO CANEQUINHA EM SUPERFÍCIES EXTERNAS DA SACADA, ESPESSURA DE 25 MM, ACESSO POR ANDAIME, SEM USO DE TELA METÁLICA. AF_08/2022</t>
  </si>
  <si>
    <t>EMBOÇO OU MASSA ÚNICA EM ARGAMASSA TRAÇO 1:2:8, PREPARO MECÂNICA COM BETONEIRA 400 L, APLICADA MANUALMENTE EM SUPERFÍCIES EXTERNAS DA SACADA, ESPESSURA DE 35 MM, ACESSO POR ANDAIME, SEM USO DE TELA METÁLICA. AF_08/2022</t>
  </si>
  <si>
    <t>EMBOÇO OU MASSA ÚNICA EM ARGAMASSA TRAÇO 1:2:8, PREPARO MANUAL, APLICADA MANUALMENTE EM SUPERFÍCIES EXTERNAS DA SACADA, ESPESSURA DE 35 MM, ACESSO POR ANDAIME, SEM USO DE TELA METÁLICA. AF_08/2022</t>
  </si>
  <si>
    <t>EMBOÇO OU MASSA ÚNICA EM ARGAMASSA INDUSTRIALIZADA, PREPARO MECÂNICO E APLICAÇÃO COM EQUIPAMENTO DE MISTURA E PROJEÇÃO DE 1,5 M3/H DE ARGAMASSA EM PANOS DE FACHADA SUPERFÍCIES EXTERNAS DA SACADA, ESPESSURA DE 35 MM, ACESSO POR ANDAIME, SEM USO DE TELA METÁLICA. AF_08/2022</t>
  </si>
  <si>
    <t>EMBOÇO OU MASSA ÚNICA EM ARGAMASSA TRAÇO 1:2:8, PREPARO MECÂNICO COM BETONEIRA 400 L, APLICADA COM PROJETOR TIPO CANEQUINHA EM SUPERFÍCIES EXTERNAS DA SACADA, ESPESSURA DE 35 MM, ACESSO POR ANDAIME, SEM USO DE TELA METÁLICA. AF_08/2022</t>
  </si>
  <si>
    <t>EMBOÇO OU MASSA ÚNICA EM ARGAMASSA TRAÇO 1:2:8, PREPARO MECÂNICO COM BETONEIRA 400 L, APLICADA MANUALMENTE EM SUPERFÍCIES EXTERNAS DA SACADA, ESPESSURA DE 45 MM, ACESSO POR ANDAIME, SEM USO DE TELA METÁLICA. AF_08/2022</t>
  </si>
  <si>
    <t>EMBOÇO OU MASSA ÚNICA EM ARGAMASSA TRAÇO 1:2:8, PREPARO MANUAL, APLICADA MANUALMENTE EM SUPERFÍCIES EXTERNAS DA SACADA, ESPESSURA DE 45 MM, ACESSO POR ANDAIME, SEM USO DE TELA METÁLICA. AF_08/2022</t>
  </si>
  <si>
    <t>EMBOÇO OU MASSA ÚNICA EM ARGAMASSA INDUSTRIALIZADA, PREPARO MECÂNICO E APLICAÇÃO COM EQUIPAMENTO DE MISTURA E PROJEÇÃO DE 1,5 M3/H DE ARGAMASSA EM PANOS DE FACHADA SUPERFÍCIES EXTERNAS DA SACADA, ESPESSURA DE 45 MM, ACESSO POR ANDAIME, SEM USO DE TELA METÁLICA. AF_08/2022</t>
  </si>
  <si>
    <t>EMBOÇO OU MASSA ÚNICA EM ARGAMASSA TRAÇO 1:2:8, PREPARO MECÂNICO COM BETONEIRA 400 L, APLICADA COM PROJETOR TIPO CANEQUINHA EM SUPERFÍCIES EXTERNAS DA SACADA, ESPESSURA DE 45 MM, ACESSO POR ANDAIME, SEM USO DE TELA METÁLICA. AF_08/2022</t>
  </si>
  <si>
    <t>EMBOÇO OU MASSA ÚNICA EM ARGAMASSA TRAÇO 1:2:8, PREPARO MECÂNICO COM BETONEIRA 400 L, APLICADA MANUALMENTE EM SUPERFÍCIES EXTERNAS DA SACADA, ESPESSURA DE 50 MM, ACESSO POR ANDAIME, SEM USO DE TELA METÁLICA. AF_08/2022</t>
  </si>
  <si>
    <t>EMBOÇO OU MASSA ÚNICA EM ARGAMASSA TRAÇO 1:2:8, PREPARO MANUAL, APLICADA MANUALMENTE EM SUPERFÍCIES EXTERNAS DA SACADA, ESPESSURA DE 50 MM, ACESSO POR ANDAIME, SEM USO DE TELA METÁLICA. AF_08/2022</t>
  </si>
  <si>
    <t>EMBOÇO OU MASSA ÚNICA EM ARGAMASSA INDUSTRIALIZADA, PREPARO MECÂNICO E APLICAÇÃO COM EQUIPAMENTO DE MISTURA E PROJEÇÃO DE 1,5 M3/H DE ARGAMASSA EM PANOS DE FACHADA SUPERFÍCIES EXTERNAS DA SACADA, ESPESSURA DE 50 MM, ACESSO POR ANDAIME, SEM USO DE TELA METÁLICA. AF_08/2022</t>
  </si>
  <si>
    <t>EMBOÇO OU MASSA ÚNICA EM ARGAMASSA TRAÇO 1:2:8, PREPARO MECÂNICO COM BETONEIRA 400 L, APLICADA COM PROJETOR TIPO CANEQUINHA EM SUPERFÍCIES EXTERNAS DA SACADA, ESPESSURA DE 50 MM, ACESSO POR ANDAIME, SEM USO DE TELA METÁLICA. AF_08/2022</t>
  </si>
  <si>
    <t>APLICAÇÃO MANUAL DE GESSO DESEMPENADO (SEM TALISCAS) EM TETO DE AMBIENTES COM PAREDES EM PÉ DIREITO DUPLO E ÁREA MAIOR QUE 10M², ESPESSURA DE 0,5CM. AF_03/2023</t>
  </si>
  <si>
    <t>APLICAÇÃO MANUAL DE GESSO DESEMPENADO (SEM TALISCAS) EM TETO DE AMBIENTES COM PAREDES EM PÉ DIREITO DUPLO E ÁREA ENTRE 5M² E 10M², ESPESSURA DE 0,5CM. AF_03/2023</t>
  </si>
  <si>
    <t>APLICAÇÃO MANUAL DE GESSO DESEMPENADO (SEM TALISCAS) EM TETO DE AMBIENTES COM PAREDES EM PÉ DIREITO DUPLO E ÁREA MENOR QUE 5M², ESPESSURA DE 0,5CM. AF_03/2023</t>
  </si>
  <si>
    <t>APLICAÇÃO MANUAL DE GESSO DESEMPENADO (SEM TALISCAS) EM TETO DE AMBIENTES COM PAREDES EM PÉ DIREITO DUPLO E ÁREA MAIOR QUE 10M², ESPESSURA DE 1,0CM. AF_03/2023</t>
  </si>
  <si>
    <t>APLICAÇÃO MANUAL DE GESSO DESEMPENADO (SEM TALISCAS) EM TETO DE AMBIENTES COM PAREDES EM PÉ DIREITO DUPLO E ÁREA ENTRE 5M² E 10M², ESPESSURA DE 1,0CM. AF_03/2023</t>
  </si>
  <si>
    <t>APLICAÇÃO MANUAL DE GESSO DESEMPENADO (SEM TALISCAS) EM TETO DE AMBIENTES COM PAREDES EM PÉ DIREITO DUPLO E ÁREA MENOR QUE 5M², ESPESSURA DE 1,0CM. AF_03/2023</t>
  </si>
  <si>
    <t>APLICAÇÃO MANUAL DE GESSO DESEMPENADO (SEM TALISCAS) EM PAREDES COM PÉ DIREITO DUPLO, ESPESSURA DE 0,5CM. AF_03/2023</t>
  </si>
  <si>
    <t>APLICAÇÃO MANUAL DE GESSO DESEMPENADO (SEM TALISCAS) EM PAREDES COM PÉ DIREITO DUPLO, ESPESSURA DE 1,0CM. AF_03/2023</t>
  </si>
  <si>
    <t>APLICAÇÃO MANUAL DE GESSO SARRAFEADO (COM TALISCAS) EM PAREDES COM PÉ DIREITO DUPLO, ESPESSURA DE 1,0CM. AF_03/2023</t>
  </si>
  <si>
    <t>APLICAÇÃO MANUAL DE GESSO SARRAFEADO (COM TALISCAS) EM PAREDES COM PÉ DIREITO DUPLO, ESPESSURA DE 1,5CM. AF_03/2023</t>
  </si>
  <si>
    <t>REVESTIMENTO CERÂMICO PARA PAREDES EXTERNAS EM PASTILHAS DE PORCELANA 5 X 5 CM (PLACAS DE 30 X 30 CM), ALINHADAS A PRUMO. AF_02/2023</t>
  </si>
  <si>
    <t>REVESTIMENTO CERÂMICO PARA PAREDES EXTERNAS EM PASTILHAS DE PORCELANA 5 X 5 CM (PLACAS DE 30 X 30 CM), ALINHADAS A PRUMO, APLICADO EM SUPERFÍCIES INTERNAS DE SACADA. AF_02/2023</t>
  </si>
  <si>
    <t>REVESTIMENTO CERÂMICO PARA PAREDES INTERNAS COM PLACAS TIPO ESMALTADA EXTRA DE DIMENSÕES 20X20 CM APLICADAS A MEIA ALTURA DAS PAREDES. AF_02/2023_PE</t>
  </si>
  <si>
    <t>REVESTIMENTO CERÂMICO PARA PAREDES INTERNAS COM PLACAS TIPO ESMALTADA EXTRA DE DIMENSÕES 25X35 CM APLICADAS NA ALTURA INTEIRA DAS PAREDES. AF_02/2023_PE</t>
  </si>
  <si>
    <t>REVESTIMENTO CERÂMICO PARA PAREDES INTERNAS COM PLACAS TIPO ESMALTADA EXTRA DE DIMENSÕES 25X35 CM APLICADAS A MEIA ALTURA DAS PAREDES. AF_02/2023_PE</t>
  </si>
  <si>
    <t>REVESTIMENTO CERÂMICO PARA PAREDES INTERNAS COM PLACAS TIPO ESMALTADA EXTRA  DE DIMENSÕES 33X45 CM APLICADAS NA ALTURA INTEIRA DAS PAREDES. AF_02/2023_PE</t>
  </si>
  <si>
    <t>REVESTIMENTO CERÂMICO PARA PAREDES INTERNAS COM PLACAS TIPO ESMALTADA EXTRA DE DIMENSÕES 33X45 CM APLICADAS A MEIA ALTURA DAS PAREDES. AF_02/2023_PE</t>
  </si>
  <si>
    <t>REVESTIMENTO CERÂMICO PARA PAREDES EXTERNAS EM PASTILHAS DE PORCELANA 2,5 X 2,5 CM (PLACAS DE 30 X 30 CM), ALINHADAS A PRUMO. AF_02/2023</t>
  </si>
  <si>
    <t>REVESTIMENTO CERÂMICO PARA PAREDES EXTERNAS EM PASTILHAS DE PORCELANA 2,5 X 2,5 CM (PLACAS DE 30 X 30 CM), ALINHADAS A PRUMO, APLICADO EM SUPERFÍCIES INTERNAS DE SACADA. AF_02/2023</t>
  </si>
  <si>
    <t>(COMPOSIÇÃO REPRESENTATIVA) DO SERVIÇO DE REVESTIMENTO CERÂMICO PARA AMBIENTES DE ÁREAS MOLHADAS, MEIA PAREDE OU PAREDE INTEIRA, COM PLACAS TIPO ESMALTADA EXTRA, DIMENSÕES 20X20 CM, PARA EDIFICAÇÃO HABITACIONAL MULTIFAMILIAR (PRÉDIO). AF_11/2014</t>
  </si>
  <si>
    <t>(COMPOSIÇÃO REPRESENTATIVA) DO SERVIÇO DE REVESTIMENTO CERÂMICO PARA PAREDES INTERNAS, MEIA OU PAREDE INTEIRA, PLACAS TIPO ESMALTADA EXTRA DE 20X20 CM, PARA EDIFICAÇÕES HABITACIONAIS UNIFAMILIAR (CASAS) E EDIFICAÇÕES PÚBLICAS PADRÃO. AF_11/2014</t>
  </si>
  <si>
    <t>REVESTIMENTO CERÂMICO PARA PAREDES INTERNAS COM PLACAS TIPO ESMALTADA PADRÃO POPULAR DE DIMENSÕES 20X20 CM, ARGAMASSA TIPO AC I, APLICADAS NA ALTURA INTEIRA DAS PAREDES. AF_02/2023_PE</t>
  </si>
  <si>
    <t>REVESTIMENTO CERÂMICO PARA PAREDES INTERNAS COM PLACAS TIPO ESMALTADA PADRÃO POPULAR DE DIMENSÕES 20X20 CM, ARGAMASSA TIPO AC I, APLICADAS A MEIA ALTURA DAS PAREDES. AF_02/2023_PE</t>
  </si>
  <si>
    <t>REVESTIMENTO CERÂMICO PARA PAREDES INTERNAS COM PLACAS TIPO ESMALTADA PADRÃO POPULAR DE DIMENSÕES 20X20 CM, ARGAMASSA TIPO AC III, APLICADAS NA ALTURA INTEIRA DAS PAREDES.  AF_02/2023_PE</t>
  </si>
  <si>
    <t>REVESTIMENTO CERÂMICO PARA PAREDES INTERNAS COM PLACAS TIPO ESMALTADA PADRÃO POPULAR DE DIMENSÕES 20X20 CM, ARGAMASSA TIPO AC III, APLICADAS A MEIA ALTURA DAS PAREDES. AF_02/2023_PE</t>
  </si>
  <si>
    <t>REVESTIMENTO CERÂMICO PARA PAREDES INTERNAS COM PLACAS TIPO ESMALTADA EXTRA DE DIMENSÕES 60X60 CM APLICADAS NA ALTURA INTEIRA DAS PAREDES. AF_02/2023_PE</t>
  </si>
  <si>
    <t>REVESTIMENTO CERÂMICO PARA PAREDES INTERNAS COM PLACAS TIPO ESMALTADA EXTRA DE DIMENSÕES 60X60 CM APLICADAS A MEIA ALTURA DAS PAREDES. AF_02/2023_PE</t>
  </si>
  <si>
    <t>REVESTIMENTO CERÂMICO PARA PAREDES INTERNAS COM PLACAS TIPO ESMALTADA EXTRA DE DIMENSÕES 20X20 CM APLICADAS EM DIAGONAL, NA ALTURA INTEIRA DAS PAREDES. AF_02/2023_PE</t>
  </si>
  <si>
    <t>REVESTIMENTO CERÂMICO PARA PAREDES INTERNAS COM PLACAS TIPO ESMALTADA EXTRA DE DIMENSÕES 20X20 CM APLICADAS EM DIAGONAL, A MEIA ALTURA DAS PAREDES. AF_02/2023_PE</t>
  </si>
  <si>
    <t>REVESTIMENTO CERÂMICO PARA PAREDES INTERNAS COM PLACAS TIPO PASTILHA DE DIMENSÕES 5 X 5 CM (PLACAS DE 30 X 30 CM) CM APLICADAS NA ALTURA INTEIRA DAS PAREDES. AF_02/2023</t>
  </si>
  <si>
    <t>REVESTIMENTO CERÂMICO PARA PAREDES INTERNAS COM PLACAS TIPO PASTILHA DE DIMENSÕES 2,5 X 2,5 CM (PLACAS DE 30 X 30 CM) CM APLICADAS NA ALTURA INTEIRA DAS PAREDES. AF_02/2023</t>
  </si>
  <si>
    <t>REVESTIMENTO CERÂMICO PARA PAREDES INTERNAS COM PLACAS TIPO PASTILHA DE DIMENSÕES 5 X 5 CM (PLACAS DE 30 X 30 CM) CM APLICADAS A MEIA ALTURA DAS PAREDES. AF_02/2023</t>
  </si>
  <si>
    <t>REVESTIMENTO CERÂMICO PARA PAREDES INTERNAS COM PLACAS TIPO PASTILHA DE DIMENSÕES 2,5 X 2,5 CM (PLACAS DE 30 X 30 CM) CM APLICADAS A MEIA ALTURA DAS PAREDES. AF_02/2023</t>
  </si>
  <si>
    <t>RODAPÉ CERÂMICO DE 7CM DE ALTURA COM PLACAS TIPO ESMALTADA EXTRA DE DIMENSÕES 80X80CM. AF_02/2023</t>
  </si>
  <si>
    <t>PEITORIL LINEAR EM GRANITO OU MÁRMORE, L = 15CM, COMPRIMENTO DE ATÉ 2M, ASSENTADO COM ARGAMASSA 1:6 COM ADITIVO. AF_11/2020</t>
  </si>
  <si>
    <t>CHAPIM SOBRE MUROS LINEARES, EM GRANITO OU MÁRMORE, L = 25 CM, ASSENTADO COM ARGAMASSA 1:6 COM ADITIVO. AF_11/2020</t>
  </si>
  <si>
    <t>CHAPIM (RUFO CAPA) EM AÇO GALVANIZADO, CORTE 33. AF_11/2020</t>
  </si>
  <si>
    <t>FORRO EM MADEIRA PINUS, PARA AMBIENTES RESIDENCIAIS, INCLUSIVE ESTRUTURA UNIDIRECIONAL DE FIXAÇÃO. AF_08/2023</t>
  </si>
  <si>
    <t>ACABAMENTOS PARA FORRO (RODA-FORRO EM MADEIRA PINUS). AF_08/2023</t>
  </si>
  <si>
    <t>FORRO EM MADEIRA PINUS, PARA AMBIENTES RESIDENCIAIS E COMERCIAIS, INCLUSIVE ESTRUTURA BIDIRECIONAL DE FIXAÇÃO. AF_08/2023</t>
  </si>
  <si>
    <t>FORRO EM PLACAS DE GESSO, PARA AMBIENTES RESIDENCIAIS. AF_08/2023_PS</t>
  </si>
  <si>
    <t>FORRO EM DRYWALL PARA AMBIENTES RESIDENCIAIS, INCLUSIVE ESTRUTURA UNIDIRECIONAL DE FIXAÇÃO. AF_08/2023_PS</t>
  </si>
  <si>
    <t>FORRO EM PLACAS DE GESSO, PARA AMBIENTES COMERCIAIS. AF_08/2023_PS</t>
  </si>
  <si>
    <t>ACABAMENTOS PARA FORRO (MOLDURA EM DRYWALL, COM LARGURA DE 15 CM). AF_08/2023_PS</t>
  </si>
  <si>
    <t>ACABAMENTOS PARA FORRO (SANCA DE GESSO, MONTADA NA OBRA). AF_08/2023_PS</t>
  </si>
  <si>
    <t>FORRO EM RÉGUAS DE PVC, FRISADO, PARA AMBIENTES RESIDENCIAIS, INCLUSIVE ESTRUTURA UNIDIRECIONAL DE FIXAÇÃO. AF_08/2023_PS</t>
  </si>
  <si>
    <t>FORRO EM RÉGUAS DE PVC, FRISADO, PARA AMBIENTES COMERCIAIS, INCLUSIVE ESTRUTURA BIDIRECIONAL DE FIXAÇÃO. AF_08/2023_PS</t>
  </si>
  <si>
    <t>ACABAMENTOS PARA FORRO (RODA-FORRO EM PERFIL METÁLICO E PLÁSTICO). AF_08/2023</t>
  </si>
  <si>
    <t>FORRO EM RÉGUAS DE PVC, LISO, PARA AMBIENTES RESIDENCIAIS, INCLUSIVE ESTRUTURA UNIDIRECIONAL DE FIXAÇÃO. AF_08/2023_PS</t>
  </si>
  <si>
    <t>FORRO EM RÉGUAS DE PVC, LISO, PARA AMBIENTES COMERCIAIS, INCLUSIVE ESTRUTURA BIDIRECIONAL DE FIXAÇÃO. AF_08/2023_PS</t>
  </si>
  <si>
    <t>ESTUCAMENTO DE DENSIDADE BAIXA DE PANOS DE FACHADA DO SISTEMA DE PAREDES DE CONCRETO EM EDIFICAÇÕES DE MÚLTIPLOS PAVIMENTOS, ACESSO COM PLATAFORMA OU CADEIRINHA, UTILIZAÇÃO DE ARGAMASSA COLANTE. AF_10/2022</t>
  </si>
  <si>
    <t>ESTUCAMENTO DE DENSIDADE BAIXA DE PANOS DE FACHADA DO SISTEMA DE PAREDES DE CONCRETO EM UNIDADES HABITACIONAIS DE PAVIMENTO ÚNICO, UTILIZAÇÃO DE ARGAMASSA COLANTE. AF_10/2022</t>
  </si>
  <si>
    <t>ESTUCAMENTO DE DENSIDADE BAIXA NAS FACES INTERNAS DE PAREDES DO SISTEMA DE PAREDES DE CONCRETO, EM AMBIENTES COM ÁREA ENTRE 5 M² E 10 M², UTILIZAÇÃO DE ARGAMASSA COLANTE. AF_10/2022</t>
  </si>
  <si>
    <t>ESTUCAMENTO PARA QUALQUER REVESTIMENTO, EM TETO DO SISTEMA DE PAREDES DE CONCRETO, EM AMBIENTES COM ÁREA ENTRE 5 M² E 10 M², UTILIZAÇÃO DE ARGAMASSA COLANTE. AF_10/2022</t>
  </si>
  <si>
    <t>ESTUCAMENTO DE DENSIDADE ALTA NAS FACES INTERNAS DE PAREDES DO SISTEMA DE PAREDES DE CONCRETO, EM AMBIENTES COM ÁREA ENTRE 5 M² E 10 M², UTILIZAÇÃO DE ARGAMASSA COLANTE. AF_10/2022</t>
  </si>
  <si>
    <t>ESTUCAMENTO PARA QUALQUER REVESTIMENTO, EM TETO DO SISTEMA DE PAREDES DE CONCRETO, EM AMBIENTES COM ÁREA MAIOR QUE 10 M², UTILIZAÇÃO DE ARGAMASSA COLANTE. AF_10/2022</t>
  </si>
  <si>
    <t>ESTUCAMENTO PARA QUALQUER REVESTIMENTO, EM TETO DO SISTEMA DE PAREDES DE CONCRETO, EM AMBIENTES COM ÁREA MENOR QUE 5 M², UTILIZAÇÃO DE ARGAMASSA COLANTE. AF_10/2022</t>
  </si>
  <si>
    <t>ESTUCAMENTO DE DENSIDADE ALTA NAS FACES INTERNAS DE PAREDES DO SISTEMA DE PAREDES DE CONCRETO, EM AMBIENTES COM ÁREA MAIOR QUE 10 M², UTILIZAÇÃO DE ARGAMASSA COLANTE. AF_10/2022</t>
  </si>
  <si>
    <t>ESTUCAMENTO DE DENSIDADE ALTA NAS FACES INTERNAS DE PAREDES DO SISTEMA DE PAREDES DE CONCRETO, EM AMBIENTES COM ÁREA MENOR QUE 5 M², UTILIZAÇÃO DE ARGAMASSA COLANTE. AF_10/2022</t>
  </si>
  <si>
    <t>ESTUCAMENTO DE DENSIDADE BAIXA NAS FACES INTERNAS DE PAREDES DO SISTEMA DE PAREDES DE CONCRETO, EM AMBIENTES COM ÁREA MAIOR QUE 10 M², UTILIZAÇÃO DE ARGAMASSA COLANTE. AF_10/2022</t>
  </si>
  <si>
    <t>ESTUCAMENTO DE DENSIDADE BAIXA NAS FACES INTERNAS DE PAREDES DO SISTEMA DE PAREDES DE CONCRETO, EM AMBIENTES COM ÁREA MENOR QUE 5 M², UTILIZAÇÃO DE ARGAMASSA COLANTE. AF_10/2022</t>
  </si>
  <si>
    <t>ESTUCAMENTO DE DENSIDADE BAIXA DE PANOS DE FACHADA DO SISTEMA DE PAREDES DE CONCRETO EM EDIFICAÇÕES DE MÚLTIPLOS PAVIMENTOS, ACESSO COM BALANCIM, UTILIZAÇÃO DE ARGAMASSA COLANTE. AF_10/2022</t>
  </si>
  <si>
    <t>ESTUCAMENTO DE DENSIDADE BAIXA DE PANOS DE FACHADA DO SISTEMA DE PAREDES DE CONCRETO EM UNIDADES HABITACIONAIS DE DOIS PAVIMENTOS (SOBRADO), ACESSO COM ANDAIME FACHADEIRO, UTILIZAÇÃO DE ARGAMASSA COLANTE. AF_10/2022</t>
  </si>
  <si>
    <t>ESTUCAMENTO DE DENSIDADE BAIXA DE PANOS DE FACHADA DO SISTEMA DE PAREDES DE CONCRETO EM UNIDADES HABITACIONAIS DE DOIS PAVIMENTOS (SOBRADO), ACESSO COM PLATAFORMA, UTILIZAÇÃO DE ARGAMASSA COLANTE. AF_10/2022</t>
  </si>
  <si>
    <t>ESTUCAMENTO DE DENSIDADE ALTA DE PANOS DE FACHADA DO SISTEMA DE PAREDES DE CONCRETO EM EDIFICAÇÕES DE MÚLTIPLOS PAVIMENTOS, ACESSO COM PLATAFORMA OU CADEIRINHA, UTILIZAÇÃO DE ARGAMASSA COLANTE. AF_10/2022</t>
  </si>
  <si>
    <t>ESTUCAMENTO DE DENSIDADE ALTA DE PANOS DE FACHADA DO SISTEMA DE PAREDES DE CONCRETO EM EDIFICAÇÕES DE MÚLTIPLOS PAVIMENTOS, ACESSO COM BALANCIM, UTILIZAÇÃO DE ARGAMASSA COLANTE. AF_10/2022</t>
  </si>
  <si>
    <t>ESTUCAMENTO DE DENSIDADE ALTA DE PANOS DE FACHADA DO SISTEMA DE PAREDES DE CONCRETO EM UNIDADES HABITACIONAIS DE DOIS PAVIMENTOS (SOBRADO), ACESSO COM ANDAIME FACHADEIRO, UTILIZAÇÃO DE ARGAMASSA COLANTE. AF_10/2022</t>
  </si>
  <si>
    <t>ESTUCAMENTO DE DENSIDADE ALTA DE PANOS DE FACHADA DO SISTEMA DE PAREDES DE CONCRETO EM UNIDADES HABITACIONAIS DE DOIS PAVIMENTOS (SOBRADO), ACESSO COM PLATAFORMA, UTILIZAÇÃO DE ARGAMASSA COLANTE. AF_10/2022</t>
  </si>
  <si>
    <t>ESTUCAMENTO DE DENSIDADE ALTA DE PANOS DE FACHADA DO SISTEMA DE PAREDES DE CONCRETO EM UNIDADES HABITACIONAIS DE PAVIMENTO ÚNICO, UTILIZAÇÃO DE ARGAMASSA COLANTE. AF_10/2022</t>
  </si>
  <si>
    <t>ARGAMASSA TRAÇO 1:7 (EM VOLUME DE CIMENTO E AREIA MÉDIA ÚMIDA) COM ADIÇÃO DE PLASTIFICANTE PARA EMBOÇO/MASSA ÚNICA/ASSENTAMENTO DE ALVENARIA DE VEDAÇÃO, PREPARO MECÂNICO COM BETONEIRA 400 L. AF_08/2019</t>
  </si>
  <si>
    <t>ARGAMASSA TRAÇO 1:7 (EM VOLUME DE CIMENTO E AREIA MÉDIA ÚMIDA) COM ADIÇÃO DE PLASTIFICANTE PARA EMBOÇO/MASSA ÚNICA/ASSENTAMENTO DE ALVENARIA DE VEDAÇÃO, PREPARO MECÂNICO COM BETONEIRA 600 L. AF_08/2019</t>
  </si>
  <si>
    <t>ARGAMASSA TRAÇO 1:6 (EM VOLUME DE CIMENTO E AREIA MÉDIA ÚMIDA) COM ADIÇÃO DE PLASTIFICANTE PARA EMBOÇO/MASSA ÚNICA/ASSENTAMENTO DE ALVENARIA DE VEDAÇÃO, PREPARO MECÂNICO COM BETONEIRA 400 L. AF_08/2019</t>
  </si>
  <si>
    <t>ARGAMASSA TRAÇO 1:6 (EM VOLUME DE CIMENTO E AREIA MÉDIA ÚMIDA) COM ADIÇÃO DE PLASTIFICANTE PARA EMBOÇO/MASSA ÚNICA/ASSENTAMENTO DE ALVENARIA DE VEDAÇÃO, PREPARO MECÂNICO COM BETONEIRA 600 L. AF_08/2019</t>
  </si>
  <si>
    <t>ARGAMASSA TRAÇO 1:1:6 (EM VOLUME DE CIMENTO, CAL E AREIA MÉDIA ÚMIDA) PARA EMBOÇO/MASSA ÚNICA/ASSENTAMENTO DE ALVENARIA DE VEDAÇÃO, PREPARO MECÂNICO COM BETONEIRA 400 L. AF_08/2019</t>
  </si>
  <si>
    <t>ARGAMASSA TRAÇO 1:1:6 (EM VOLUME DE CIMENTO, CAL E AREIA MÉDIA ÚMIDA) PARA EMBOÇO/MASSA ÚNICA/ASSENTAMENTO DE ALVENARIA DE VEDAÇÃO, PREPARO MECÂNICO COM BETONEIRA 600 L. AF_08/2019</t>
  </si>
  <si>
    <t>ARGAMASSA TRAÇO 1:1,5:7,5 (EM VOLUME DE CIMENTO, CAL E AREIA MÉDIA ÚMIDA) PARA EMBOÇO/MASSA ÚNICA/ASSENTAMENTO DE ALVENARIA DE VEDAÇÃO, PREPARO MECÂNICO COM BETONEIRA 400 L. AF_08/2019</t>
  </si>
  <si>
    <t>ARGAMASSA TRAÇO 1:1,5:7,5 (EM VOLUME DE CIMENTO, CAL E AREIA MÉDIA ÚMIDA) PARA EMBOÇO/MASSA ÚNICA/ASSENTAMENTO DE ALVENARIA DE VEDAÇÃO, PREPARO MECÂNICO COM BETONEIRA 600 L. AF_08/2019</t>
  </si>
  <si>
    <t>ARGAMASSA TRAÇO 1:2:8 (EM VOLUME DE CIMENTO, CAL E AREIA MÉDIA ÚMIDA) PARA EMBOÇO/MASSA ÚNICA/ASSENTAMENTO DE ALVENARIA DE VEDAÇÃO, PREPARO MECÂNICO COM BETONEIRA 400 L. AF_08/2019</t>
  </si>
  <si>
    <t>ARGAMASSA TRAÇO 1:2:9 (EM VOLUME DE CIMENTO, CAL E AREIA MÉDIA ÚMIDA) PARA EMBOÇO/MASSA ÚNICA/ASSENTAMENTO DE ALVENARIA DE VEDAÇÃO, PREPARO MECÂNICO COM BETONEIRA 600 L. AF_08/2019</t>
  </si>
  <si>
    <t>ARGAMASSA TRAÇO 1:3:12 (EM VOLUME DE CIMENTO, CAL E AREIA MÉDIA ÚMIDA) PARA EMBOÇO/MASSA ÚNICA/ASSENTAMENTO DE ALVENARIA DE VEDAÇÃO, PREPARO MECÂNICO COM BETONEIRA 400 L. AF_08/2019</t>
  </si>
  <si>
    <t>ARGAMASSA TRAÇO 1:3:12 (EM VOLUME DE CIMENTO, CAL E AREIA MÉDIA ÚMIDA) PARA EMBOÇO/MASSA ÚNICA/ASSENTAMENTO DE ALVENARIA DE VEDAÇÃO, PREPARO MECÂNICO COM BETONEIRA 600 L. AF_08/2019</t>
  </si>
  <si>
    <t>ARGAMASSA TRAÇO 1:3 (EM VOLUME DE CIMENTO E AREIA MÉDIA ÚMIDA) PARA CONTRAPISO, PREPARO MECÂNICO COM BETONEIRA 400 L. AF_08/2019</t>
  </si>
  <si>
    <t>ARGAMASSA TRAÇO 1:3 (EM VOLUME DE CIMENTO E AREIA MÉDIA ÚMIDA) PARA CONTRAPISO, PREPARO MECÂNICO COM BETONEIRA 600 L. AF_08/2019</t>
  </si>
  <si>
    <t>ARGAMASSA TRAÇO 1:4 (EM VOLUME DE CIMENTO E AREIA MÉDIA ÚMIDA) PARA CONTRAPISO, PREPARO MECÂNICO COM BETONEIRA 400 L. AF_08/2019</t>
  </si>
  <si>
    <t>ARGAMASSA TRAÇO 1:4 (EM VOLUME DE CIMENTO E AREIA MÉDIA ÚMIDA) PARA CONTRAPISO, PREPARO MECÂNICO COM BETONEIRA 600 L. AF_08/2019</t>
  </si>
  <si>
    <t>ARGAMASSA TRAÇO 1:5 (EM VOLUME DE CIMENTO E AREIA MÉDIA ÚMIDA) PARA CONTRAPISO, PREPARO MECÂNICO COM BETONEIRA 400 L. AF_08/2019</t>
  </si>
  <si>
    <t>ARGAMASSA TRAÇO 1:5 (EM VOLUME DE CIMENTO E AREIA MÉDIA ÚMIDA) PARA CONTRAPISO, PREPARO MECÂNICO COM BETONEIRA 600 L. AF_08/2019</t>
  </si>
  <si>
    <t>ARGAMASSA TRAÇO 1:6 (EM VOLUME DE CIMENTO E AREIA MÉDIA ÚMIDA) PARA CONTRAPISO, PREPARO MECÂNICO COM BETONEIRA 400 L. AF_08/2019</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</si>
  <si>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</si>
  <si>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</si>
  <si>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</si>
  <si>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</si>
  <si>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ARGAMASSA TRAÇO 1:3 (EM VOLUME DE CIMENTO E AREIA GROSSA ÚMIDA) PARA CHAPISCO CONVENCIONAL, PREPARO MECÂNICO COM BETONEIRA 600 L. AF_08/2019</t>
  </si>
  <si>
    <t>ARGAMASSA TRAÇO 1:4 (EM VOLUME DE CIMENTO E AREIA GROSSA ÚMIDA) PARA CHAPISCO CONVENCIONAL, PREPARO MECÂNICO COM BETONEIRA 400 L. AF_08/2019</t>
  </si>
  <si>
    <t>ARGAMASSA TRAÇO 1:4 (EM VOLUME DE CIMENTO E AREIA GROSSA ÚMIDA) PARA CHAPISCO CONVENCIONAL, PREPARO MECÂNICO COM BETONEIRA 600 L. AF_08/2019</t>
  </si>
  <si>
    <t>ARGAMASSA TRAÇO 1:5 (EM VOLUME DE CIMENTO E AREIA GROSSA ÚMIDA) COM ADIÇÃO DE EMULSÃO POLIMÉRICA PARA CHAPISCO ROLADO, PREPARO MECÂNICO COM BETONEIRA 400 L. AF_08/2019</t>
  </si>
  <si>
    <t>ARGAMASSA TRAÇO 1:5 (EM VOLUME DE CIMENTO E AREIA GROSSA ÚMIDA) COM ADIÇÃO DE EMULSÃO POLIMÉRICA PARA CHAPISCO ROLADO, PREPARO MECÂNICO COM BETONEIRA 600 L. AF_08/2019</t>
  </si>
  <si>
    <t>ARGAMASSA TRAÇO 1:3 (EM VOLUME DE CIMENTO E AREIA GROSSA ÚMIDA) COM ADIÇÃO DE EMULSÃO POLIMÉRICA PARA CHAPISCO ROLADO, PREPARO MECÂNICO COM BETONEIRA 400 L. AF_08/2019</t>
  </si>
  <si>
    <t>ARGAMASSA TRAÇO 1:3 (EM VOLUME DE CIMENTO E AREIA GROSSA ÚMIDA) COM ADIÇÃO DE EMULSÃO POLIMÉRICA PARA CHAPISCO ROLADO, PREPARO MECÂNICO COM BETONEIRA 600 L. AF_08/2019</t>
  </si>
  <si>
    <t>ARGAMASSA TRAÇO 1:4 (EM VOLUME DE CIMENTO E AREIA GROSSA ÚMIDA) COM ADIÇÃO DE EMULSÃO POLIMÉRICA PARA CHAPISCO ROLADO, PREPARO MECÂNICO COM BETONEIRA 400 L. AF_08/2019</t>
  </si>
  <si>
    <t>ARGAMASSA TRAÇO 1:4 (EM VOLUME DE CIMENTO E AREIA GROSSA ÚMIDA) COM ADIÇÃO DE EMULSÃO POLIMÉRICA PARA CHAPISCO ROLADO, PREPARO MECÂNICO COM BETONEIRA 600 L. AF_08/2019</t>
  </si>
  <si>
    <t>ARGAMASSA TRAÇO 1:7 (EM VOLUME DE CIMENTO E AREIA MÉDIA ÚMIDA) COM ADIÇÃO DE PLASTIFICANTE PARA EMBOÇO/MASSA ÚNICA/ASSENTAMENTO DE ALVENARIA DE VEDAÇÃO, PREPARO MECÂNICO COM MISTURADOR DE EIXO HORIZONTAL DE 300 KG. AF_08/2019</t>
  </si>
  <si>
    <t>ARGAMASSA TRAÇO 1:7 (EM VOLUME DE CIMENTO E AREIA MÉDIA ÚMIDA) COM ADIÇÃO DE PLASTIFICANTE PARA EMBOÇO/MASSA ÚNICA/ASSENTAMENTO DE ALVENARIA DE VEDAÇÃO, PREPARO MECÂNICO COM MISTURADOR DE EIXO HORIZONTAL DE 600 KG. AF_08/2019</t>
  </si>
  <si>
    <t>ARGAMASSA TRAÇO 1:6 (EM VOLUME DE CIMENTO E AREIA MÉDIA ÚMIDA) COM ADIÇÃO DE PLASTIFICANTE PARA EMBOÇO/MASSA ÚNICA/ASSENTAMENTO DE ALVENARIA DE VEDAÇÃO, PREPARO MECÂNICO COM MISTURADOR DE EIXO HORIZONTAL DE 300 KG. AF_08/2019</t>
  </si>
  <si>
    <t>ARGAMASSA TRAÇO 1:6 (EM VOLUME DE CIMENTO E AREIA MÉDIA ÚMIDA) COM ADIÇÃO DE PLASTIFICANTE PARA EMBOÇO/MASSA ÚNICA/ASSENTAMENTO DE ALVENARIA DE VEDAÇÃO, PREPARO MECÂNICO COM MISTURADOR DE EIXO HORIZONTAL DE 600 KG. AF_08/2019</t>
  </si>
  <si>
    <t>ARGAMASSA TRAÇO 1:1:6 (EM VOLUME DE CIMENTO, CAL E AREIA MÉDIA ÚMIDA) PARA EMBOÇO/MASSA ÚNICA/ASSENTAMENTO DE ALVENARIA DE VEDAÇÃO, PREPARO MECÂNICO COM MISTURADOR DE EIXO HORIZONTAL DE 300 KG. AF_08/2019</t>
  </si>
  <si>
    <t>ARGAMASSA TRAÇO 1:1:6 (EM VOLUME DE CIMENTO, CAL E AREIA MÉDIA ÚMIDA) PARA EMBOÇO/MASSA ÚNICA/ASSENTAMENTO DE ALVENARIA DE VEDAÇÃO, PREPARO MECÂNICO COM MISTURADOR DE EIXO HORIZONTAL DE 600 KG. AF_08/2019</t>
  </si>
  <si>
    <t>ARGAMASSA TRAÇO 1:1,5:7,5 (EM VOLUME DE CIMENTO, CAL E AREIA MÉDIA ÚMIDA) PARA EMBOÇO/MASSA ÚNICA/ASSENTAMENTO DE ALVENARIA DE VEDAÇÃO, PREPARO MECÂNICO COM MISTURADOR DE EIXO HORIZONTAL DE 300 KG. AF_08/2019</t>
  </si>
  <si>
    <t>ARGAMASSA TRAÇO 1:1,5:7,5 (EM VOLUME DE CIMENTO, CAL E AREIA MÉDIA ÚMIDA) PARA EMBOÇO/MASSA ÚNICA/ASSENTAMENTO DE ALVENARIA DE VEDAÇÃO, PREPARO MECÂNICO COM MISTURADOR DE EIXO HORIZONTAL DE 600 KG. AF_08/2019</t>
  </si>
  <si>
    <t>ARGAMASSA TRAÇO 1:2:8 (EM VOLUME DE CIMENTO, CAL E AREIA MÉDIA ÚMIDA) PARA EMBOÇO/MASSA ÚNICA/ASSENTAMENTO DE ALVENARIA DE VEDAÇÃO, PREPARO MECÂNICO COM MISTURADOR DE EIXO HORIZONTAL DE 300 KG. AF_08/2019</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</si>
  <si>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</si>
  <si>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</si>
  <si>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ARGAMASSA TRAÇO 1:3:12 (EM VOLUME DE CIMENTO, CAL E AREIA MÉDIA ÚMIDA) PARA EMBOÇO/MASSA ÚNICA/ASSENTAMENTO DE ALVENARIA DE VEDAÇÃO, PREPARO MECÂNICO COM MISTURADOR DE EIXO HORIZONTAL DE 600 KG. AF_08/2019</t>
  </si>
  <si>
    <t>ARGAMASSA TRAÇO 1:3 (EM VOLUME DE CIMENTO E AREIA MÉDIA ÚMIDA) PARA CONTRAPISO, PREPARO MECÂNICO COM MISTURADOR DE EIXO HORIZONTAL DE 160 KG. AF_08/2019</t>
  </si>
  <si>
    <t>ARGAMASSA TRAÇO 1:3 (EM VOLUME DE CIMENTO E AREIA MÉDIA ÚMIDA) PARA CONTRAPISO, PREPARO MECÂNICO COM MISTURADOR DE EIXO HORIZONTAL DE 300 KG. AF_08/2019</t>
  </si>
  <si>
    <t>ARGAMASSA TRAÇO 1:3 (EM VOLUME DE CIMENTO E AREIA MÉDIA ÚMIDA) PARA CONTRAPISO, PREPARO MECÂNICO COM MISTURADOR DE EIXO HORIZONTAL DE 600 KG. AF_08/2019</t>
  </si>
  <si>
    <t>ARGAMASSA TRAÇO 1:4 (EM VOLUME DE CIMENTO E AREIA MÉDIA ÚMIDA) PARA CONTRAPISO, PREPARO MECÂNICO COM MISTURADOR DE EIXO HORIZONTAL DE 160 KG. AF_08/2019</t>
  </si>
  <si>
    <t>ARGAMASSA TRAÇO 1:4 (EM VOLUME DE CIMENTO E AREIA MÉDIA ÚMIDA) PARA CONTRAPISO, PREPARO MECÂNICO COM MISTURADOR DE EIXO HORIZONTAL DE 300 KG. AF_08/2019</t>
  </si>
  <si>
    <t>ARGAMASSA TRAÇO 1:4 (EM VOLUME DE CIMENTO E AREIA MÉDIA ÚMIDA) PARA CONTRAPISO, PREPARO MECÂNICO COM MISTURADOR DE EIXO HORIZONTAL DE 600 KG. AF_08/2019</t>
  </si>
  <si>
    <t>ARGAMASSA TRAÇO 1:5 (EM VOLUME DE CIMENTO E AREIA MÉDIA ÚMIDA) PARA CONTRAPISO, PREPARO MECÂNICO COM MISTURADOR DE EIXO HORIZONTAL DE 160 KG. AF_08/2019</t>
  </si>
  <si>
    <t>ARGAMASSA TRAÇO 1:5 (EM VOLUME DE CIMENTO E AREIA MÉDIA ÚMIDA) PARA CONTRAPISO, PREPARO MECÂNICO COM MISTURADOR DE EIXO HORIZONTAL DE 300 KG. AF_08/2019</t>
  </si>
  <si>
    <t>ARGAMASSA TRAÇO 1:5 (EM VOLUME DE CIMENTO E AREIA MÉDIA ÚMIDA) PARA CONTRAPISO, PREPARO MECÂNICO COM MISTURADOR DE EIXO HORIZONTAL DE 600 KG. AF_08/2019</t>
  </si>
  <si>
    <t>ARGAMASSA TRAÇO 1:6 (EM VOLUME DE CIMENTO E AREIA MÉDIA ÚMIDA) PARA CONTRAPISO, PREPARO MECÂNICO COM MISTURADOR DE EIXO HORIZONTAL DE 160 KG. AF_08/2019</t>
  </si>
  <si>
    <t>ARGAMASSA TRAÇO 1:6 (EM VOLUME DE CIMENTO E AREIA MÉDIA ÚMIDA) PARA CONTRAPISO, PREPARO MECÂNICO COM MISTURADOR DE EIXO HORIZONTAL DE 600 KG. AF_08/2019</t>
  </si>
  <si>
    <t>ARGAMASSA TRAÇO 1:5 (EM VOLUME DE CIMENTO E AREIA GROSSA ÚMIDA) PARA CHAPISCO CONVENCIONAL, PREPARO MECÂNICO COM MISTURADOR DE EIXO HORIZONTAL DE 300 KG. AF_08/2019</t>
  </si>
  <si>
    <t>ARGAMASSA TRAÇO 1:5 (EM VOLUME DE CIMENTO E AREIA GROSSA ÚMIDA) PARA CHAPISCO CONVENCIONAL, PREPARO MECÂNICO COM MISTURADOR DE EIXO HORIZONTAL DE 600 KG. AF_08/2019</t>
  </si>
  <si>
    <t>ARGAMASSA TRAÇO 1:3 (EM VOLUME DE CIMENTO E AREIA GROSSA ÚMIDA) PARA CHAPISCO CONVENCIONAL, PREPARO MECÂNICO COM MISTURADOR DE EIXO HORIZONTAL DE 160 KG. AF_08/2019</t>
  </si>
  <si>
    <t>ARGAMASSA TRAÇO 1:3 (EM VOLUME DE CIMENTO E AREIA GROSSA ÚMIDA) PARA CHAPISCO CONVENCIONAL, PREPARO MECÂNICO COM MISTURADOR DE EIXO HORIZONTAL DE 300 KG. AF_08/2019</t>
  </si>
  <si>
    <t>ARGAMASSA TRAÇO 1:3 (EM VOLUME DE CIMENTO E AREIA GROSSA ÚMIDA) PARA CHAPISCO CONVENCIONAL, PREPARO MECÂNICO COM MISTURADOR DE EIXO HORIZONTAL DE 600 KG. AF_08/2019</t>
  </si>
  <si>
    <t>ARGAMASSA TRAÇO 1:4 (EM VOLUME DE CIMENTO E AREIA GROSSA ÚMIDA) PARA CHAPISCO CONVENCIONAL, PREPARO MECÂNICO COM MISTURADOR DE EIXO HORIZONTAL DE 160 KG. AF_08/2019</t>
  </si>
  <si>
    <t>ARGAMASSA TRAÇO 1:4 (EM VOLUME DE CIMENTO E AREIA GROSSA ÚMIDA) PARA CHAPISCO CONVENCIONAL, PREPARO MECÂNICO COM MISTURADOR DE EIXO HORIZONTAL DE 300 KG. AF_08/2019</t>
  </si>
  <si>
    <t>ARGAMASSA TRAÇO 1:4 (EM VOLUME DE CIMENTO E AREIA GROSSA ÚMIDA) PARA CHAPISCO CONVENCIONAL, PREPARO MECÂNICO COM MISTURADOR DE EIXO HORIZONTAL DE 600 KG. AF_08/2019</t>
  </si>
  <si>
    <t>ARGAMASSA TRAÇO 1:5 (EM VOLUME DE CIMENTO E AREIA GROSSA ÚMIDA) COM ADIÇÃO DE EMULSÃO POLIMÉRICA PARA CHAPISCO ROLADO, PREPARO MECÂNICO COM MISTURADOR DE EIXO HORIZONTAL DE 300 KG. AF_08/2019</t>
  </si>
  <si>
    <t>ARGAMASSA TRAÇO 1:5 (EM VOLUME DE CIMENTO E AREIA GROSSA ÚMIDA) COM ADIÇÃO DE EMULSÃO POLIMÉRICA PARA CHAPISCO ROLADO, PREPARO MECÂNICO COM MISTURADOR DE EIXO HORIZONTAL DE 600 KG. AF_08/2019</t>
  </si>
  <si>
    <t>ARGAMASSA TRAÇO 1:3 (EM VOLUME DE CIMENTO E AREIA GROSSA ÚMIDA) COM ADIÇÃO DE EMULSÃO POLIMÉRICA PARA CHAPISCO ROLADO, PREPARO MECÂNICO COM MISTURADOR DE EIXO HORIZONTAL DE 160 KG. AF_08/2019</t>
  </si>
  <si>
    <t>ARGAMASSA TRAÇO 1:3 (EM VOLUME DE CIMENTO E AREIA GROSSA ÚMIDA) COM ADIÇÃO DE EMULSÃO POLIMÉRICA PARA CHAPISCO ROLADO, PREPARO MECÂNICO COM MISTURADOR DE EIXO HORIZONTAL DE 300 KG. AF_08/2019</t>
  </si>
  <si>
    <t>ARGAMASSA TRAÇO 1:3 (EM VOLUME DE CIMENTO E AREIA GROSSA ÚMIDA) COM ADIÇÃO DE EMULSÃO POLIMÉRICA PARA CHAPISCO ROLADO, PREPARO MECÂNICO COM MISTURADOR DE EIXO HORIZONTAL DE 600 KG. AF_08/2019</t>
  </si>
  <si>
    <t>ARGAMASSA TRAÇO 1:4 (EM VOLUME DE CIMENTO E AREIA GROSSA ÚMIDA) COM ADIÇÃO DE EMULSÃO POLIMÉRICA PARA CHAPISCO ROLADO, PREPARO MECÂNICO COM MISTURADOR DE EIXO HORIZONTAL DE 300 KG. AF_08/2019</t>
  </si>
  <si>
    <t>ARGAMASSA TRAÇO 1:4 (EM VOLUME DE CIMENTO E AREIA GROSSA ÚMIDA) COM ADIÇÃO DE EMULSÃO POLIMÉRICA PARA CHAPISCO ROLADO, PREPARO MECÂNICO COM MISTURADOR DE EIXO HORIZONTAL DE 600 KG. AF_08/2019</t>
  </si>
  <si>
    <t>ARGAMASSA TRAÇO 1:7 (EM VOLUME DE CIMENTO E AREIA MÉDIA ÚMIDA) COM ADIÇÃO DE PLASTIFICANTE PARA EMBOÇO/MASSA ÚNICA/ASSENTAMENTO DE ALVENARIA DE VEDAÇÃO, PREPARO MANUAL. AF_08/2019</t>
  </si>
  <si>
    <t>ARGAMASSA TRAÇO 1:6 (EM VOLUME DE CIMENTO E AREIA MÉDIA ÚMIDA) COM ADIÇÃO DE PLASTIFICANTE PARA EMBOÇO/MASSA ÚNICA/ASSENTAMENTO DE ALVENARIA DE VEDAÇÃO, PREPARO MANUAL. AF_08/2019</t>
  </si>
  <si>
    <t>ARGAMASSA TRAÇO 1:1:6 (EM VOLUME DE CIMENTO, CAL E AREIA MÉDIA ÚMIDA) PARA EMBOÇO/MASSA ÚNICA/ASSENTAMENTO DE ALVENARIA DE VEDAÇÃO, PREPARO MANUAL. AF_08/2019</t>
  </si>
  <si>
    <t>ARGAMASSA TRAÇO 1:1,5:7,5 (EM VOLUME DE CIMENTO, CAL E AREIA MÉDIA ÚMIDA) PARA EMBOÇO/MASSA ÚNICA/ASSENTAMENTO DE ALVENARIA DE VEDAÇÃO, PREPARO MANUAL. AF_08/2019</t>
  </si>
  <si>
    <t>ARGAMASSA TRAÇO 1:2:8 (EM VOLUME DE CIMENTO, CAL E AREIA MÉDIA ÚMIDA) PARA EMBOÇO/MASSA ÚNICA/ASSENTAMENTO DE ALVENARIA DE VEDAÇÃO, PREPARO MANUAL. AF_08/2019</t>
  </si>
  <si>
    <t>ARGAMASSA TRAÇO 1:2:9 (EM VOLUME DE CIMENTO, CAL E AREIA MÉDIA ÚMIDA) PARA EMBOÇO/MASSA ÚNICA/ASSENTAMENTO DE ALVENARIA DE VEDAÇÃO, PREPARO MANUAL. AF_08/2019</t>
  </si>
  <si>
    <t>ARGAMASSA TRAÇO 1:3:12 (EM VOLUME DE CIMENTO, CAL E AREIA MÉDIA ÚMIDA) PARA EMBOÇO/MASSA ÚNICA/ASSENTAMENTO DE ALVENARIA DE VEDAÇÃO, PREPARO MANUAL. AF_08/2019</t>
  </si>
  <si>
    <t>ARGAMASSA TRAÇO 1:3 (EM VOLUME DE CIMENTO E AREIA MÉDIA ÚMIDA) PARA CONTRAPISO, PREPARO MANUAL. AF_08/2019</t>
  </si>
  <si>
    <t>ARGAMASSA TRAÇO 1:4 (EM VOLUME DE CIMENTO E AREIA MÉDIA ÚMIDA) PARA CONTRAPISO, PREPARO MANUAL. AF_08/2019</t>
  </si>
  <si>
    <t>ARGAMASSA TRAÇO 1:5 (EM VOLUME DE CIMENTO E AREIA MÉDIA ÚMIDA) PARA CONTRAPISO, PREPARO MANUAL. AF_08/2019</t>
  </si>
  <si>
    <t>ARGAMASSA TRAÇO 1:6 (EM VOLUME DE CIMENTO E AREIA MÉDIA ÚMIDA) PARA CONTRAPISO, PREPARO MANUAL. AF_08/2019</t>
  </si>
  <si>
    <t>ARGAMASSA TRAÇO 1:5 (EM VOLUME DE CIMENTO E AREIA GROSSA ÚMIDA) PARA CHAPISCO CONVENCIONAL, PREPARO MANUAL. AF_08/2019</t>
  </si>
  <si>
    <t>ARGAMASSA TRAÇO 1:3 (EM VOLUME DE CIMENTO E AREIA GROSSA ÚMIDA) PARA CHAPISCO CONVENCIONAL, PREPARO MANUAL. AF_08/2019</t>
  </si>
  <si>
    <t>ARGAMASSA TRAÇO 1:4 (EM VOLUME DE CIMENTO E AREIA GROSSA ÚMIDA) PARA CHAPISCO CONVENCIONAL, PREPARO MANUAL. AF_08/2019</t>
  </si>
  <si>
    <t>ARGAMASSA TRAÇO 1:5 (EM VOLUME DE CIMENTO E AREIA GROSSA ÚMIDA) COM ADIÇÃO DE EMULSÃO POLIMÉRICA PARA CHAPISCO ROLADO, PREPARO MANUAL. AF_08/2019</t>
  </si>
  <si>
    <t>ARGAMASSA TRAÇO 1:3 (EM VOLUME DE CIMENTO E AREIA GROSSA ÚMIDA) COM ADIÇÃO DE EMULSÃO POLIMÉRICA PARA CHAPISCO ROLADO, PREPARO MANUAL. AF_08/2019</t>
  </si>
  <si>
    <t>ARGAMASSA TRAÇO 1:4 (EM VOLUME DE CIMENTO E AREIA GROSSA ÚMIDA) COM ADIÇÃO DE EMULSÃO POLIMÉRICA PARA CHAPISCO ROLADO, PREPARO MANUAL. AF_08/2019</t>
  </si>
  <si>
    <t>ARGAMASSA INDUSTRIALIZADA MULTIUSO PARA REVESTIMENTOS E ASSENTAMENTO DA ALVENARIA, PREPARO COM MISTURADOR DE EIXO HORIZONTAL DE 160 KG. AF_08/2019</t>
  </si>
  <si>
    <t>ARGAMASSA INDUSTRIALIZADA MULTIUSO PARA REVESTIMENTOS E ASSENTAMENTO DA ALVENARIA, PREPARO COM MISTURADOR DE EIXO HORIZONTAL DE 300 KG. AF_08/2019</t>
  </si>
  <si>
    <t>ARGAMASSA INDUSTRIALIZADA MULTIUSO PARA REVESTIMENTOS E ASSENTAMENTO DA ALVENARIA, PREPARO COM MISTURADOR DE EIXO HORIZONTAL DE 600 KG. AF_08/2019</t>
  </si>
  <si>
    <t>ARGAMASSA PRONTA PARA CONTRAPISO, PREPARO COM MISTURADOR DE EIXO HORIZONTAL DE 160 KG. AF_08/2019</t>
  </si>
  <si>
    <t>ARGAMASSA PRONTA PARA CONTRAPISO, PREPARO COM MISTURADOR DE EIXO HORIZONTAL DE 300 KG. AF_08/2019</t>
  </si>
  <si>
    <t>ARGAMASSA PRONTA PARA CONTRAPISO, PREPARO COM MISTURADOR DE EIXO HORIZONTAL DE 600 KG. AF_08/2019</t>
  </si>
  <si>
    <t>ARGAMASSA PARA REVESTIMENTO DECORATIVO MONOCAMADA (MONOCAPA), PREPARO COM MISTURADOR DE EIXO HORIZONTAL DE 160 KG. AF_08/2019</t>
  </si>
  <si>
    <t>ARGAMASSA PARA REVESTIMENTO DECORATIVO MONOCAMADA (MONOCAPA), PREPARO COM MISTURADOR DE EIXO HORIZONTAL DE 300 KG. AF_08/2019</t>
  </si>
  <si>
    <t>ARGAMASSA PARA REVESTIMENTO DECORATIVO MONOCAMADA (MONOCAPA), PREPARO COM MISTURADOR DE EIXO HORIZONTAL DE 600 KG. AF_08/2019</t>
  </si>
  <si>
    <t>ARGAMASSA INDUSTRIALIZADA PARA CHAPISCO ROLADO, PREPARO COM MISTURADOR DE EIXO HORIZONTAL DE 160 KG. AF_08/2019</t>
  </si>
  <si>
    <t>ARGAMASSA INDUSTRIALIZADA PARA CHAPISCO ROLADO, PREPARO COM MISTURADOR DE EIXO HORIZONTAL DE 300 KG. AF_08/2019</t>
  </si>
  <si>
    <t>ARGAMASSA INDUSTRIALIZADA PARA CHAPISCO ROLADO, PREPARO COM MISTURADOR DE EIXO HORIZONTAL DE 600 KG. AF_08/2019</t>
  </si>
  <si>
    <t>ARGAMASSA INDUSTRIALIZADA PARA CHAPISCO COLANTE, PREPARO COM MISTURADOR DE EIXO HORIZONTAL DE 160 KG. AF_08/2019</t>
  </si>
  <si>
    <t>ARGAMASSA INDUSTRIALIZADA PARA CHAPISCO COLANTE, PREPARO COM MISTURADOR DE EIXO HORIZONTAL DE 300 KG. AF_08/2019</t>
  </si>
  <si>
    <t>ARGAMASSA INDUSTRIALIZADA PARA CHAPISCO COLANTE, PREPARO COM MISTURADOR DE EIXO HORIZONTAL DE 600 KG. AF_08/2019</t>
  </si>
  <si>
    <t>ARGAMASSA INDUSTRIALIZADA MULTIUSO PARA REVESTIMENTOS E ASSENTAMENTO DA ALVENARIA, PREPARO MANUAL. AF_08/2019</t>
  </si>
  <si>
    <t>ARGAMASSA PRONTA PARA CONTRAPISO, PREPARO MANUAL. AF_08/2019</t>
  </si>
  <si>
    <t>ARGAMASSA INDUSTRIALIZADA PARA CHAPISCO ROLADO, PREPARO MANUAL. AF_08/2019</t>
  </si>
  <si>
    <t>ARGAMASSA INDUSTRIALIZADA PARA CHAPISCO COLANTE, PREPARO MANUAL. AF_08/2019</t>
  </si>
  <si>
    <t>ARGAMASSA PARA REVESTIMENTO DECORATIVO MONOCAMADA (MONOCAPA), MISTURA E PROJEÇÃO DE 1,5 M3/H DE ARGAMASSA. AF_08/2019</t>
  </si>
  <si>
    <t>ARGAMASSA PARA REVESTIMENTO DECORATIVO MONOCAMADA (MONOCAPA), MISTURA E PROJEÇÃO DE 2 M3/H DE ARGAMASSA. AF_06/2014</t>
  </si>
  <si>
    <t>ARGAMASSA INDUSTRIALIZADA PARA REVESTIMENTOS, MISTURA E PROJEÇÃO DE 1,5 M³/H DE ARGAMASSA. AF_08/2019</t>
  </si>
  <si>
    <t>ARGAMASSA INDUSTRIALIZADA PARA REVESTIMENTOS, MISTURA E PROJEÇÃO DE 2 M³/H DE ARGAMASSA. AF_06/2014</t>
  </si>
  <si>
    <t>ARGAMASSA À BASE DE GESSO, MISTURA E PROJEÇÃO DE 1,5 M³/H DE ARGAMASSA. AF_08/2019</t>
  </si>
  <si>
    <t>ARGAMASSA TRAÇO 1:0,5:4,5 (EM VOLUME DE CIMENTO, CAL E AREIA MÉDIA ÚMIDA), PREPARO MECÂNICO COM BETONEIRA 400 L. AF_08/2019</t>
  </si>
  <si>
    <t>ARGAMASSA TRAÇO 1:0,5:4,5 (EM VOLUME DE CIMENTO, CAL E AREIA MÉDIA ÚMIDA) PARA ASSENTAMENTO DE ALVENARIA, PREPARO MANUAL. AF_08/2019</t>
  </si>
  <si>
    <t>ARGAMASSA TRAÇO 1:3 (EM VOLUME DE CIMENTO E AREIA MÉDIA ÚMIDA), PREPARO MECÂNICO COM BETONEIRA 400 L. AF_08/2019</t>
  </si>
  <si>
    <t>ARGAMASSA TRAÇO 1:3 (EM VOLUME DE CIMENTO E AREIA MÉDIA ÚMIDA), PREPARO MANUAL. AF_08/2019</t>
  </si>
  <si>
    <t>ARGAMASSA TRAÇO 1:4 (CIMENTO E AREIA MÉDIA), PREPARO MECÂNICO COM BETONEIRA 400 L. AF_08/2014</t>
  </si>
  <si>
    <t>ARGAMASSA TRAÇO 1:4 (EM VOLUME DE CIMENTO E AREIA MÉDIA ÚMIDA), PREPARO MANUAL. AF_08/2019</t>
  </si>
  <si>
    <t>ARGAMASSA TRAÇO 1:2:9 (EM VOLUME DE CIMENTO, CAL E AREIA MÉDIA ÚMIDA) PARA EMBOÇO/MASSA ÚNICA/ASSENTAMENTO DE ALVENARIA DE VEDAÇÃO, PREPARO MECÂNICO COM BETONEIRA 400 L. AF_08/2019</t>
  </si>
  <si>
    <t>ARGAMASSA TRAÇO 1:1,93 (EM VOLUME DE CIMENTO E AREIA MÉDIA ÚMIDA), FCK 20 MPA, PREPARO MECÂNICO COM MISTURADOR DUPLO HORIZONTAL DE ALTA TURBULÊNCIA. AF_03/2020</t>
  </si>
  <si>
    <t>ARGAMASSA TRAÇO 1:0,5:4,5  (EM VOLUME DE CIMENTO, CAL E AREIA MÉDIA ÚMIDA), PREPARO MECÂNICO COM MISTURADOR DE EIXO HORIZONTAL DE 160 KG. AF_08/2019</t>
  </si>
  <si>
    <t>ARGAMASSA TRAÇO 1:0,5:4,5  (EM VOLUME DE CIMENTO, CAL E AREIA MÉDIA ÚMIDA), PREPARO MECÂNICO COM MISTURADOR DE EIXO HORIZONTAL DE 300 KG. AF_08/2019</t>
  </si>
  <si>
    <t>ARGAMASSA TRAÇO 1:0,5:4,5  (EM VOLUME DE CIMENTO, CAL E AREIA MÉDIA ÚMIDA), PREPARO MECÂNICO COM MISTURADOR DE EIXO HORIZONTAL DE 600 KG. AF_08/2019</t>
  </si>
  <si>
    <t>ARGAMASSA TRAÇO 1:3 (EM VOLUME DE CIMENTO E AREIA MÉDIA ÚMIDA), PREPARO MECÂNICO COM MISTURADOR DE EIXO HORIZONTAL DE 160 KG. AF_08/2019</t>
  </si>
  <si>
    <t>ARGAMASSA TRAÇO 1:3 (EM VOLUME DE CIMENTO E AREIA MÉDIA ÚMIDA), PREPARO MECÂNICO COM MISTURADOR DE EIXO HORIZONTAL DE 300 KG. AF_08/2019</t>
  </si>
  <si>
    <t>ARGAMASSA TRAÇO 1:3 (EM VOLUME DE CIMENTO E AREIA MÉDIA ÚMIDA), PREPARO MECÂNICO COM MISTURADOR DE EIXO HORIZONTAL DE 600 KG. AF_08/2019</t>
  </si>
  <si>
    <t>ARGAMASSA TRAÇO 1:4 (EM VOLUME DE CIMENTO E AREIA MÉDIA ÚMIDA), PREPARO MECÂNICO COM MISTURADOR DE EIXO HORIZONTAL DE 160 KG. AF_08/2019</t>
  </si>
  <si>
    <t>ARGAMASSA TRAÇO 1:4 (EM VOLUME DE CIMENTO E AREIA MÉDIA ÚMIDA), PREPARO MECÂNICO COM MISTURADOR DE EIXO HORIZONTAL DE 300 KG. AF_08/2019</t>
  </si>
  <si>
    <t>ARGAMASSA TRAÇO 1:4 (EM VOLUME DE CIMENTO E AREIA MÉDIA ÚMIDA), PREPARO MECÂNICO COM MISTURADOR DE EIXO HORIZONTAL DE 600 KG. AF_08/2019</t>
  </si>
  <si>
    <t>ARGAMASSA TRAÇO 1:3 (EM VOLUME DE CIMENTO E AREIA MÉDIA ÚMIDA) COM ADIÇÃO DE IMPERMEABILIZANTE, PREPARO MECÂNICO COM BETONEIRA 400 L. AF_08/2019</t>
  </si>
  <si>
    <t>ARGAMASSA TRAÇO 1:3 (EM VOLUME DE CIMENTO E AREIA MÉDIA ÚMIDA) COM ADIÇÃO DE IMPERMEABILIZANTE, PREPARO MECÂNICO COM MISTURADOR DE EIXO HORIZONTAL DE 160 KG. AF_08/2019</t>
  </si>
  <si>
    <t>ARGAMASSA TRAÇO 1:3 (EM VOLUME DE CIMENTO E AREIA MÉDIA ÚMIDA) COM ADIÇÃO DE IMPERMEABILIZANTE, PREPARO MECÂNICO COM MISTURADOR DE EIXO HORIZONTAL DE 300 KG. AF_08/2019</t>
  </si>
  <si>
    <t>ARGAMASSA TRAÇO 1:3 (EM VOLUME DE CIMENTO E AREIA MÉDIA ÚMIDA) COM ADIÇÃO DE IMPERMEABILIZANTE, PREPARO MECÂNICO COM MISTURADOR DE EIXO HORIZONTAL DE 600 KG. AF_08/2019</t>
  </si>
  <si>
    <t>ARGAMASSA TRAÇO 1:3 (EM VOLUME DE CIMENTO E AREIA MÉDIA ÚMIDA) COM ADIÇÃO DE IMPERMEABILIZANTE, PREPARO MANUAL. AF_08/2019</t>
  </si>
  <si>
    <t>ARGAMASSA TRAÇO 1:4 (EM VOLUME DE CIMENTO E AREIA MÉDIA ÚMIDA) COM ADIÇÃO DE IMPERMEABILIZANTE, PREPARO MECÂNICO COM BETONEIRA 400 L. AF_08/2019</t>
  </si>
  <si>
    <t>ARGAMASSA TRAÇO 1:4 (EM VOLUME DE CIMENTO E AREIA MÉDIA ÚMIDA) COM ADIÇÃO DE IMPERMEABILIZANTE, PREPARO MECÂNICO COM MISTURADOR DE EIXO HORIZONTAL DE 160 KG. AF_08/2019</t>
  </si>
  <si>
    <t>ARGAMASSA TRAÇO 1:4 (EM VOLUME DE CIMENTO E AREIA MÉDIA ÚMIDA) COM ADIÇÃO DE IMPERMEABILIZANTE, PREPARO MECÂNICO COM MISTURADOR DE EIXO HORIZONTAL DE 300 KG. AF_08/2019</t>
  </si>
  <si>
    <t>ARGAMASSA TRAÇO 1:4 (EM VOLUME DE CIMENTO E AREIA MÉDIA ÚMIDA) COM ADIÇÃO DE IMPERMEABILIZANTE, PREPARO MECÂNICO COM MISTURADOR DE EIXO HORIZONTAL DE 600 KG. AF_08/2019</t>
  </si>
  <si>
    <t>ARGAMASSA TRAÇO 1:4 (EM VOLUME DE CIMENTO E AREIA MÉDIA ÚMIDA) COM ADIÇÃO DE IMPERMEABILIZANTE, PREPARO MANUAL. AF_08/2019</t>
  </si>
  <si>
    <t>ARGAMASSA TRAÇO 1:2:9 (EM VOLUME DE CIMENTO, CAL E AREIA MÉDIA ÚMIDA) PARA EMBOÇO/MASSA ÚNICA/ASSENTAMENTO DE ALVENARIA DE VEDAÇÃO, PREPARO MECÂNICO COM MISTURADOR DE EIXO HORIZONTAL DE 600 KG. AF_08/2019</t>
  </si>
  <si>
    <t>ARGAMASSA TRAÇO 1:0,5:4,5 (EM VOLUME DE CIMENTO, CAL E AREIA MÉDIA ÚMIDA), PREPARO MECÂNICO COM BETONEIRA 600 L. AF_08/2019</t>
  </si>
  <si>
    <t>ARGAMASSA TRAÇO 1:3 (EM VOLUME DE CIMENTO E AREIA MÉDIA ÚMIDA), PREPARO MECÂNICO COM BETONEIRA 600 L. AF_08/2019</t>
  </si>
  <si>
    <t>ARGAMASSA TRAÇO 1:4 (EM VOLUME DE CIMENTO E AREIA MÉDIA ÚMIDA), PREPARO MECÂNICO COM BETONEIRA 600 L. AF_08/2019</t>
  </si>
  <si>
    <t>ARGAMASSA TRAÇO 1:3 (EM VOLUME DE CIMENTO E AREIA MÉDIA ÚMIDA) COM ADIÇÃO DE IMPERMEABILIZANTE, PREPARO MECÂNICO COM BETONEIRA 600 L. AF_08/2019</t>
  </si>
  <si>
    <t>ARGAMASSA TRAÇO 1:4 (EM VOLUME DE CIMENTO E AREIA MÉDIA ÚMIDA) COM ADIÇÃO DE IMPERMEABILIZANTE, PREPARO MECÂNICO COM BETONEIRA 600 L. AF_08/2019</t>
  </si>
  <si>
    <t>PENEIRAMENTO DE AREIA COM PENEIRA ELÉTRICA. AF_11/2015</t>
  </si>
  <si>
    <t>PENEIRAMENTO DE AREIA COM PENEIRA MANUAL. AF_11/2015</t>
  </si>
  <si>
    <t>ENSACAMENTO DE AREIA. AF_11/2015</t>
  </si>
  <si>
    <t>TRANSPORTE HORIZONTAL MANUAL, DE SACOS DE 50 KG (UNIDADE: KGXKM). AF_07/2019</t>
  </si>
  <si>
    <t>KGXKM</t>
  </si>
  <si>
    <t>TRANSPORTE HORIZONTAL MANUAL, DE SACOS DE 30 KG (UNIDADE: KGXKM). AF_07/2019</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</si>
  <si>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</si>
  <si>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</si>
  <si>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</si>
  <si>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</si>
  <si>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</si>
  <si>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</si>
  <si>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TRANSPORTE HORIZONTAL COM CARRINHO DE MÃO, DE SACOS DE 20 KG (UNIDADE: KGXKM). AF_07/2019</t>
  </si>
  <si>
    <t>TRANSPORTE HORIZONTAL COM MANIPULADOR TELESCÓPICO, DE PÁLETE DE SACOS (UNIDADE: KGXKM). AF_07/2019</t>
  </si>
  <si>
    <t>TRANSPORTE HORIZONTAL COM JERICA DE 60 L, DE MASSA/ GRANEL (UNIDADE: M3XKM). AF_07/2019</t>
  </si>
  <si>
    <t>M3XKM</t>
  </si>
  <si>
    <t>TRANSPORTE HORIZONTAL COM JERICA DE 90 L, DE MASSA/ GRANEL (UNIDADE: M3XKM). AF_07/2019</t>
  </si>
  <si>
    <t>TRANSPORTE HORIZONTAL COM CARREGADEIRA, DE MASSA/ GRANEL (UNIDADE: M3XKM). AF_07/2019</t>
  </si>
  <si>
    <t>TRANSPORTE HORIZONTAL MANUAL, DE BLOCOS VAZADOS DE CONCRETO OU CERÂMICO DE 19X19X39CM (UNIDADE: BLOCOXKM). AF_07/2019</t>
  </si>
  <si>
    <t>UNXKM</t>
  </si>
  <si>
    <t>TRANSPORTE HORIZONTAL MANUAL, DE BLOCOS CERÂMICOS FURADOS NA HORIZONTAL DE 9X19X19CM (UNIDADE: BLOCOXKM). AF_07/2019</t>
  </si>
  <si>
    <t>TRANSPORTE HORIZONTAL COM CARRINHO DE MÃO, DE BLOCOS VAZADOS DE CONCRETO OU CERÂMICO DE 19X19X39CM (UNIDADE: BLOCOXKM). AF_07/2019</t>
  </si>
  <si>
    <t>TRANSPORTE HORIZONTAL COM CARRINHO DE MÃO, DE BLOCOS CERÂMICOS FURADOS NA HORIZONTAL DE 9X19X19CM (UNIDADE: BLOCOXKM). AF_07/2019</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</si>
  <si>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</si>
  <si>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</si>
  <si>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</si>
  <si>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</si>
  <si>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</si>
  <si>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</si>
  <si>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</si>
  <si>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</si>
  <si>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</si>
  <si>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</si>
  <si>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</si>
  <si>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</si>
  <si>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</si>
  <si>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</si>
  <si>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</si>
  <si>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</si>
  <si>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</si>
  <si>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</si>
  <si>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</si>
  <si>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</si>
  <si>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</si>
  <si>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</si>
  <si>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</si>
  <si>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</si>
  <si>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TRANSPORTE VERTICAL MANUAL, 1 PAVIMENTO, DE CAIXA COM REVESTIMENTO CERÂMICO (UNIDADE: M2). AF_07/2019</t>
  </si>
  <si>
    <t>TRANSPORTE VERTICAL MANUAL, 1 PAVIMENTO, DE LATA DE 18 LITROS (UNIDADE: L). AF_07/2019</t>
  </si>
  <si>
    <t>TRANSPORTE HORIZONTAL MANUAL, DE TUBO DE PVC SOLDÁVEL COM DIÂMETRO MENOR OU IGUAL A 60 MM (UNIDADE: MXKM). AF_07/2019</t>
  </si>
  <si>
    <t>MXKM</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</si>
  <si>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</si>
  <si>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</si>
  <si>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</si>
  <si>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</si>
  <si>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</si>
  <si>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</si>
  <si>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TRANSPORTE HORIZONTAL MANUAL, DE TUBO DE COBRE - CLASSE E - COM DIÂMETRO MENOR OU IGUAL A 54 MM (UNIDADE: MXKM). AF_07/2019</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</si>
  <si>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</si>
  <si>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</si>
  <si>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TRANSPORTE HORIZONTAL MANUAL, DE TUBO DE PVC SÉRIE NORMAL - ESGOTO PREDIAL, OU REFORÇADO PARA ESGOTO OU ÁGUAS PLUVIAIS PREDIAL, COM DIÂMETRO MENOR OU IGUAL A 75 MM (UNIDADE: MXKM). AF_07/2019</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</si>
  <si>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</si>
  <si>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</si>
  <si>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</si>
  <si>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</si>
  <si>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</si>
  <si>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</si>
  <si>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</si>
  <si>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TRANSPORTE HORIZONTAL MANUAL, DE TUBO DE AÇO CARBONO LEVE OU MÉDIO, PRETO OU GALVANIZADO, COM DIÂMETRO MAIOR QUE 125 MM E MENOR OU IGUAL A 150 MM (UNIDADE: MXKM). AF_07/2019</t>
  </si>
  <si>
    <t>TRANSPORTE HORIZONTAL MANUAL, DE TÁBUAS DE MADEIRA COM SEÇÃO TRANSVERSAL DE 2,5 X 25 CM E 2,5 X 30 CM (UNIDADE: MXKM). AF_07/2019</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</si>
  <si>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</si>
  <si>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</si>
  <si>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</si>
  <si>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</si>
  <si>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</si>
  <si>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</si>
  <si>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TRANSPORTE HORIZONTAL MANUAL, DE VERGALHÕES DE AÇO COM DIÂMETRO DE 8 MM (UNIDADE: KGXKM). AF_07/2019</t>
  </si>
  <si>
    <t>TRANSPORTE HORIZONTAL MANUAL, DE VERGALHÕES DE AÇO COM DIÂMETRO DE 10 MM; 12,5 MM; 16 MM; 20 MM; 25 MM OU 32 MM (UNIDADE: KGXKM). AF_07/2019</t>
  </si>
  <si>
    <t>TRANSPORTE HORIZONTAL MANUAL, DE JANELA (UNIDADE: M2XKM). AF_07/2019</t>
  </si>
  <si>
    <t>TRANSPORTE VERTICAL MANUAL, 1 PAVIMENTO, DE JANELA (UNIDADE: M2). AF_07/2019</t>
  </si>
  <si>
    <t>TRANSPORTE HORIZONTAL MANUAL, DE PORTA (UNIDADE: UNIDXKM). AF_07/2019</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</si>
  <si>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</si>
  <si>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</si>
  <si>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</si>
  <si>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</si>
  <si>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</si>
  <si>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</si>
  <si>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</si>
  <si>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TRANSPORTE HORIZONTAL MANUAL, DE COMPENSADO DE MADEIRA (UNIDADE: M2XKM). AF_07/2019</t>
  </si>
  <si>
    <t>TRANSPORTE HORIZONTAL MANUAL, DE TELHA TERMOACÚSTICA OU TELHA DE AÇO ZINCADO (UNIDADE: M2XKM). AF_07/2019</t>
  </si>
  <si>
    <t>TRANSPORTE HORIZONTAL MANUAL, DE TELHA DE FIBROCIMENTO OU TELHA ESTRUTURAL DE FIBROCIMENTO, CANALETE 90 OU KALHETÃO (UNIDADE: M2XKM). AF_07/2019</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</si>
  <si>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</si>
  <si>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</si>
  <si>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</si>
  <si>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TRANSPORTE HORIZONTAL COM CARRINHO PLATAFORMA, DE BACIA SANITÁRIA, CAIXA ACOPLADA, TANQUE OU PIA (UNIDADE: UNIDXKM). AF_07/2019</t>
  </si>
  <si>
    <t>TRANSPORTE HORIZONTAL COM MANIPULADOR TELESCÓPICO, DE BACIA SANITÁRIA, CAIXA ACOPLADA, TANQUE OU PIA (UNIDADE: UNIDXKM). AF_07/2019</t>
  </si>
  <si>
    <t>TRANSPORTE HORIZONTAL MANUAL, DE TELHA DE CONCRETO OU CERÂMICA (UNIDADE: M2XKM). AF_07/2019</t>
  </si>
  <si>
    <t>TRANSPORTE HORIZONTAL COM CARRINHO PLATAFORMA, DE TELHA DE CONCRETO OU CERÂMICA (UNIDADE: M2XKM). AF_07/2019</t>
  </si>
  <si>
    <t>TRANSPORTE HORIZONTAL COM MANIPULADOR TELESCÓPICO, DE TELHA DE CONCRETO OU CERÂMICA (UNIDADE: M2XKM). AF_07/2019</t>
  </si>
  <si>
    <t>TRANSPORTE HORIZONTAL MANUAL, DE BARRAMENTO BLINDADO (UNIDADE: MXKM). AF_07/2019</t>
  </si>
  <si>
    <t>TRANSPORTE HORIZONTAL COM CARRINHO PLATAFORMA, DE BARRAMENTO BLINDADO (UNIDADE: MXKM). AF_07/2019</t>
  </si>
  <si>
    <t>TRANSPORTE HORIZONTAL MANUAL, DE CALHA QUADRADA NÚMERO 24  CORTE 33 (UNIDADE: MXKM). AF_07/2019</t>
  </si>
  <si>
    <t>LIMPEZA DE PISO CERÂMICO OU PORCELANATO COM VASSOURA A SECO. AF_04/2019</t>
  </si>
  <si>
    <t>LIMPEZA DE PISO CERÂMICO OU PORCELANATO COM PANO ÚMIDO. AF_04/2019</t>
  </si>
  <si>
    <t>LIMPEZA DE PISO CERÂMICO OU PORCELANATO UTILIZANDO DETERGENTE NEUTRO E ESCOVAÇÃO MANUAL. AF_04/2019</t>
  </si>
  <si>
    <t>LIMPEZA DE PISO CERÂMICO OU COM PEDRAS RÚSTICAS UTILIZANDO ÁCIDO MURIÁTICO. AF_04/2019</t>
  </si>
  <si>
    <t>LIMPEZA DE REVESTIMENTO CERÂMICO EM PAREDE COM PANO ÚMIDO AF_04/2019</t>
  </si>
  <si>
    <t>LIMPEZA DE REVESTIMENTO CERÂMICO EM PAREDE UTILIZANDO DETERGENTE NEUTRO E ESCOVAÇÃO MANUAL. AF_04/2019</t>
  </si>
  <si>
    <t>LIMPEZA DE REVESTIMENTO CERÂMICO EM PAREDE UTILIZANDO ÁCIDO MURIÁTICO. AF_04/2019</t>
  </si>
  <si>
    <t>LIMPEZA DE PISO DE LADRILHO HIDRÁULICO COM PANO ÚMIDO. AF_04/2019</t>
  </si>
  <si>
    <t>LIMPEZA DE PISO DE MÁRMORE/GRANITO UTILIZANDO DETERGENTE NEUTRO E ESCOVAÇÃO MANUAL. AF_04/2019</t>
  </si>
  <si>
    <t>LIMPEZA DE CONTRAPISO COM VASSOURA A SECO. AF_04/2019</t>
  </si>
  <si>
    <t>LIMPEZA DE LADRILHO HIDRÁULICO EM PAREDE COM PANO ÚMIDO. AF_04/2019</t>
  </si>
  <si>
    <t>LIMPEZA DE SUPERFÍCIE COM JATO DE ALTA PRESSÃO. AF_04/2019</t>
  </si>
  <si>
    <t>LIMPEZA DE PIA INOX COM BANCADA DE PEDRA, INCLUSIVE METAIS CORRESPONDENTES. AF_04/2019</t>
  </si>
  <si>
    <t>LIMPEZA DE TANQUE OU LAVATÓRIO DE LOUÇA ISOLADO, INCLUSIVE METAIS CORRESPONDENTES. AF_04/2019</t>
  </si>
  <si>
    <t>LIMPEZA DE LAVATÓRIO DE LOUÇA COM BANCADA DE PEDRA, INCLUSIVE METAIS CORRESPONDENTES. AF_04/2019</t>
  </si>
  <si>
    <t>LIMPEZA DE BACIA SANITÁRIA, BIDÊ OU MICTÓRIO EM LOUÇA, INCLUSIVE METAIS CORRESPONDENTES. AF_04/2019</t>
  </si>
  <si>
    <t>LIMPEZA DE JANELA INTEIRAMENTE DE VIDRO. AF_04/2019</t>
  </si>
  <si>
    <t>LIMPEZA DE JANELA DE VIDRO COM CAIXILHO EM AÇO/ALUMÍNIO/PVC. AF_04/2019</t>
  </si>
  <si>
    <t>LIMPEZA DE PORTA DE MADEIRA. AF_04/2019</t>
  </si>
  <si>
    <t>LIMPEZA DE PORTA INTEIRAMENTE DE VIDRO. AF_04/2019</t>
  </si>
  <si>
    <t>LIMPEZA DE PORTA EM AÇO/ALUMÍNIO. AF_04/2019</t>
  </si>
  <si>
    <t>LIMPEZA DE PORTA DE VIDRO COM CAIXILHO EM AÇO/ ALUMÍNIO/ PVC. AF_04/2019</t>
  </si>
  <si>
    <t>LIMPEZA DE FORRO REMOVÍVEL COM PANO ÚMIDO. AF_04/2019</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</si>
  <si>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</si>
  <si>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</si>
  <si>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</si>
  <si>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</si>
  <si>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</si>
  <si>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</si>
  <si>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</si>
  <si>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</si>
  <si>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</si>
  <si>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</si>
  <si>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</si>
  <si>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</si>
  <si>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</si>
  <si>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</si>
  <si>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</si>
  <si>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</si>
  <si>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</si>
  <si>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</si>
  <si>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</si>
  <si>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INSTALAÇÃO DE SINALIZADOR NOTURNO LED. AF_11/2017</t>
  </si>
  <si>
    <t>COLOCAÇÃO DE TELA EM ANDAIME FACHADEIRO.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</si>
  <si>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</si>
  <si>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</si>
  <si>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</si>
  <si>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</si>
  <si>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DEMOLIÇÃO DE ALVENARIA DE BLOCO FURADO, DE FORMA MANUAL, COM REAPROVEITAMENTO. AF_09/2023</t>
  </si>
  <si>
    <t>DEMOLIÇÃO DE ALVENARIA DE BLOCO FURADO, DE FORMA MANUAL, SEM REAPROVEITAMENTO. AF_09/2023</t>
  </si>
  <si>
    <t>DEMOLIÇÃO DE ALVENARIA DE TIJOLO MACIÇO, DE FORMA MANUAL, COM REAPROVEITAMENTO. AF_09/2023</t>
  </si>
  <si>
    <t>DEMOLIÇÃO DE ALVENARIA DE TIJOLO MACIÇO, DE FORMA MANUAL, SEM REAPROVEITAMENTO. AF_09/2023</t>
  </si>
  <si>
    <t>DEMOLIÇÃO DE ALVENARIA PARA QUALQUER TIPO DE BLOCO, DE FORMA MECANIZADA, SEM REAPROVEITAMENTO. AF_09/2023</t>
  </si>
  <si>
    <t>DEMOLIÇÃO DE PILARES E VIGAS EM CONCRETO ARMADO, DE FORMA MANUAL, SEM REAPROVEITAMENTO. AF_09/2023</t>
  </si>
  <si>
    <t>DEMOLIÇÃO DE PILARES E VIGAS EM CONCRETO ARMADO, DE FORMA MECANIZADA COM MARTELETE, SEM REAPROVEITAMENTO. AF_09/2023</t>
  </si>
  <si>
    <t>DEMOLIÇÃO DE LAJES, EM CONCRETO ARMADO, DE FORMA MANUAL, SEM REAPROVEITAMENTO. AF_09/2023</t>
  </si>
  <si>
    <t>DEMOLIÇÃO DE LAJES, EM CONCRETO ARMADO, DE FORMA MECANIZADA COM MARTELETE, SEM REAPROVEITAMENTO. AF_09/2023</t>
  </si>
  <si>
    <t>DEMOLIÇÃO DE ARGAMASSAS, DE FORMA MANUAL, SEM REAPROVEITAMENTO. AF_09/2023</t>
  </si>
  <si>
    <t>DEMOLIÇÃO DE RODAPÉ CERÂMICO, DE FORMA MANUAL, SEM REAPROVEITAMENTO. AF_09/2023</t>
  </si>
  <si>
    <t>DEMOLIÇÃO DE REVESTIMENTO CERÂMICO, DE FORMA MANUAL, SEM REAPROVEITAMENTO. AF_09/2023</t>
  </si>
  <si>
    <t>DEMOLIÇÃO DE REVESTIMENTO CERÂMICO, DE FORMA MECANIZADA COM MARTELETE, SEM REAPROVEITAMENTO. AF_09/2023</t>
  </si>
  <si>
    <t>REMOÇÃO DE PISO DE BLOCO INTERTRAVADO OU DE PEDRA PORTUGUESA, DE FORMA MANUAL, COM REAPROVEITAMENTO. AF_09/2023</t>
  </si>
  <si>
    <t>DEMOLIÇÃO PARCIAL DE PAVIMENTO ASFÁLTICO, DE FORMA MECANIZADA, SEM REAPROVEITAMENTO. AF_09/2023</t>
  </si>
  <si>
    <t>REMOÇÃO DE TAPUME/ CHAPAS METÁLICAS E DE MADEIRA, DE FORMA MANUAL, SEM REAPROVEITAMENTO. AF_09/2023</t>
  </si>
  <si>
    <t>REMOÇÃO DE CHAPAS E PERFIS DE DRYWALL, DE FORMA MANUAL, SEM REAPROVEITAMENTO. AF_09/2023</t>
  </si>
  <si>
    <t>REMOÇÃO DE PLACAS E PILARETES DE CONCRETO, DE FORMA MANUAL, SEM REAPROVEITAMENTO. AF_09/2023</t>
  </si>
  <si>
    <t>REMOÇÃO DE FORROS DE DRYWALL, PVC E FIBROMINERAL, DE FORMA MANUAL, SEM REAPROVEITAMENTO. AF_09/2023</t>
  </si>
  <si>
    <t>REMOÇÃO DE FORRO DE GESSO, DE FORMA MANUAL, SEM REAPROVEITAMENTO. AF_09/2023</t>
  </si>
  <si>
    <t>REMOÇÃO DE TRAMA METÁLICA OU DE MADEIRA PARA FORRO, DE FORMA MANUAL, SEM REAPROVEITAMENTO. AF_09/2023</t>
  </si>
  <si>
    <t>REMOÇÃO DE PISO DE MADEIRA (ASSOALHO E BARROTE), DE FORMA MANUAL, SEM REAPROVEITAMENTO. AF_09/2023</t>
  </si>
  <si>
    <t>REMOÇÃO DE PORTAS, DE FORMA MANUAL, SEM REAPROVEITAMENTO. AF_09/2023</t>
  </si>
  <si>
    <t>REMOÇÃO DE JANELAS, DE FORMA MANUAL, SEM REAPROVEITAMENTO. AF_09/2023</t>
  </si>
  <si>
    <t>REMOÇÃO DE TELHAS DE FIBROCIMENTO METÁLICA E CERÂMICA, DE FORMA MANUAL, SEM REAPROVEITAMENTO. AF_09/2023</t>
  </si>
  <si>
    <t>REMOÇÃO DE PROTEÇÃO TÉRMICA PARA COBERTURA EM EPS, DE FORMA MANUAL, SEM REAPROVEITAMENTO. AF_09/2023</t>
  </si>
  <si>
    <t>REMOÇÃO DE TELHAS DE FIBROCIMENTO, METÁLICA E CERÂMICA, DE FORMA MECANIZADA, COM USO DE GUINDASTE, SEM REAPROVEITAMENTO. AF_09/2023</t>
  </si>
  <si>
    <t>REMOÇÃO DE TRAMA DE MADEIRA PARA COBERTURA, DE FORMA MANUAL, SEM REAPROVEITAMENTO. AF_09/2023</t>
  </si>
  <si>
    <t>REMOÇÃO DE TESOURAS DE MADEIRA, COM VÃO MENOR QUE 8M, DE FORMA MANUAL, SEM REAPROVEITAMENTO. AF_09/2023</t>
  </si>
  <si>
    <t>REMOÇÃO DE TESOURAS DE MADEIRA, COM VÃO MAIOR OU IGUAL A 8M, DE FORMA MANUAL, SEM REAPROVEITAMENTO. AF_09/2023</t>
  </si>
  <si>
    <t>REMOÇÃO DE TESOURAS DE MADEIRA, COM VÃO MENOR QUE 8M, DE FORMA MECANIZADA, COM REAPROVEITAMENTO. AF_09/2023</t>
  </si>
  <si>
    <t>REMOÇÃO DE TESOURAS DE MADEIRA, COM VÃO MAIOR OU IGUAL A 8M, DE FORMA MECANIZADA, COM REAPROVEITAMENTO. AF_09/2023</t>
  </si>
  <si>
    <t>REMOÇÃO DE TRAMA METÁLICA PARA COBERTURA, DE FORMA MANUAL, SEM REAPROVEITAMENTO. AF_09/2023</t>
  </si>
  <si>
    <t>REMOÇÃO DE TESOURAS METÁLICAS, COM VÃO MENOR QUE 8M, DE FORMA MANUAL, SEM REAPROVEITAMENTO. AF_09/2023</t>
  </si>
  <si>
    <t>REMOÇÃO DE TESOURAS METÁLICAS, COM VÃO MAIOR OU IGUAL A 8M, DE FORMA MANUAL, SEM REAPROVEITAMENTO. AF_09/2023</t>
  </si>
  <si>
    <t>REMOÇÃO DE TESOURAS METÁLICAS, COM VÃO MENOR QUE 8M, DE FORMA MECANIZADA, COM REAPROVEITAMENTO. AF_09/2023</t>
  </si>
  <si>
    <t>REMOÇÃO DE TESOURAS METÁLICAS, COM VÃO MAIOR OU IGUAL A 8M, DE FORMA MECANIZADA, COM REAPROVEITAMENTO. AF_09/2023</t>
  </si>
  <si>
    <t>REMOÇÃO DE INTERRUPTORES/TOMADAS ELÉTRICAS, DE FORMA MANUAL, SEM REAPROVEITAMENTO. AF_09/2023</t>
  </si>
  <si>
    <t>REMOÇÃO DE CABOS ELÉTRICOS, COM SEÇÃO DE 10 MM², FORMA MANUAL, SEM REAPROVEITAMENTO. AF_09/2023</t>
  </si>
  <si>
    <t>REMOÇÃO DE TUBULAÇÕES (TUBOS E CONEXÕES) DE ÁGUA FRIA, DE FORMA MANUAL, SEM REAPROVEITAMENTO. AF_09/2023</t>
  </si>
  <si>
    <t>REMOÇÃO DE LOUÇAS, DE FORMA MANUAL, SEM REAPROVEITAMENTO. AF_09/2023</t>
  </si>
  <si>
    <t>REMOÇÃO DE ACESSÓRIOS, DE FORMA MANUAL, SEM REAPROVEITAMENTO. AF_09/2023</t>
  </si>
  <si>
    <t>REMOÇÃO DE LUMINÁRIAS, DE FORMA MANUAL, SEM REAPROVEITAMENTO. AF_09/2023</t>
  </si>
  <si>
    <t>REMOÇÃO DE METAIS SANITÁRIOS, DE FORMA MANUAL, SEM REAPROVEITAMENTO. AF_09/2023</t>
  </si>
  <si>
    <t>DEMOLIÇÃO DE PISO DE CONCRETO SIMPLES, DE FORMA MANUAL, SEM REAPROVEITAMENTO. AF_09/2023</t>
  </si>
  <si>
    <t>DEMOLIÇÃO DE PISO DE CONCRETO SIMPLES, DE FORMA MECANIZADA COM MARTELETE, SEM REAPROVEITAMENTO. AF_09/2023</t>
  </si>
  <si>
    <t>DEMOLIÇÃO DE ARGAMASSAS, DE FORMA DE FORMA MECANIZADA COM MARTELETE, SEM REAPROVEITAMENTO. AF_09/2023</t>
  </si>
  <si>
    <t>REMOÇÃO DE CABOS ELÉTRICOS, COM SEÇÃO DE ATÉ 2,5 MM², DE FORMA MANUAL, SEM REAPROVEITAMENTO. AF_09/2023</t>
  </si>
  <si>
    <t>REMOÇÃO DE CABOS ELÉTRICOS, COM SEÇÃO MAIOR QUE 2,5 MM² E MENOR QUE 10 MM², DE FORMA MANUAL, SEM REAPROVEITAMENTO. AF_09/2023</t>
  </si>
  <si>
    <t>REMOÇÃO DE CABOS ELÉTRICOS, COM SEÇÃO DE 16 MM², FORMA MANUAL, SEM REAPROVEITAMENTO. AF_09/2023</t>
  </si>
  <si>
    <t>REMOÇÃO DE CABOS ELÉTRICOS, COM SEÇÃO DE 25 MM², FORMA MANUAL, SEM REAPROVEITAMENTO. AF_09/2023</t>
  </si>
  <si>
    <t>DEMOLIÇÃO DE GUIAS, SARJETAS OU SARJETÕES, DE FORMA MECANIZADA, SEM REAPROVEITAMENTO. AF_09/2023</t>
  </si>
  <si>
    <t>REMOÇAO DE GUIAS PRÉ-FABRICADAS DE CONCRETO, DE FORMA MECANIZADA, COM REAPROVEITAMENTO. AF_09/2023</t>
  </si>
  <si>
    <t>REMOÇÃO DE SUPORTE METÁLICO OU DE MADEIRA PARA PLACAS DE SINALIZAÇÃO VIÁRIA, DE FORMA MANUAL, SEM REAPROVEITAMENTO. AF_09/2023</t>
  </si>
  <si>
    <t>REMOÇÃO DE PLACAS DE SINALIZAÇÃO VIÁRIA, DE FORMA MANUAL, SEM REAPROVEITAMENTO. AF_09/2023</t>
  </si>
  <si>
    <t>REMOÇÃO DE CERCAS E MOURÕES, DE FORMA MANUAL, SEM REAPROVEITAMENTO. AF_09/2023</t>
  </si>
  <si>
    <t>REMOÇÃO DE ALAMBRADOS PARA QUADRAS POLIESPORTIVAS, ESTRUTURADO POR TUBOS DE AÇO GALVANIZADO, COM TELA DE ARAME GALVANIZADO, DE FORMA MANUAL, SEM REAPROVEITAMENTO. AF_09/2023</t>
  </si>
  <si>
    <t>REMOÇÃO DE TELA DE ARAME GALVANIZADO DE ALAMBRADOS PARA QUADRAS POLIESPORTIVAS, DE FORMA MANUAL, SEM REMOÇÃO DA ESTRUTURA DE SUSTENTAÇÃO, SEM REAPROVEITAMENTO. AF_09/2023</t>
  </si>
  <si>
    <t>REMOÇÃO CALHAS E RUFOS, DE FORMA MANUAL, SEM REAPROVEITAMENTO. AF_09/2023</t>
  </si>
  <si>
    <t>SERVIÇOS TÉCNICOS ESPECIALIZADOS PARA ACOMPANHAMENTO DE EXECUÇÃO DE FUNDAÇÕES PROFUNDAS E ESTRUTURAS DE CONTENÇÃO</t>
  </si>
  <si>
    <t>LOCAÇÃO DE PONTO PARA REFERÊNCIA TOPOGRÁFICA. AF_10/2018</t>
  </si>
  <si>
    <t>LOCACAO CONVENCIONAL DE OBRA, UTILIZANDO GABARITO DE TÁBUAS CORRIDAS PONTALETADAS A CADA 2,00M -  2 UTILIZAÇÕES. AF_10/2018</t>
  </si>
  <si>
    <t>LOCAÇÃO COM CAVALETE COM ALTURA DE 1,00 M - 2 UTILIZAÇÕES. AF_10/2018</t>
  </si>
  <si>
    <t>LOCAÇÃO COM CAVALETE COM ALTURA DE 0,50 M - 2 UTILIZAÇÕES. AF_10/2018</t>
  </si>
  <si>
    <t>MARCAÇÃO DE PONTOS EM GABARITO OU CAVALETE. AF_10/2018</t>
  </si>
  <si>
    <t>LOCAÇÃO DE REDE DE ÁGUA OU ESGOTO. AF_10/2018</t>
  </si>
  <si>
    <t>LOCAÇÃO DE PAVIMENTAÇÃO. AF_10/2018</t>
  </si>
  <si>
    <t>TRANSPORTE COM CAMINHÃO BASCULANTE DE 10 M³, EM VIA URBANA EM LEITO NATURAL (UNIDADE: M3XKM). AF_07/2020</t>
  </si>
  <si>
    <t>TRANSPORTE COM CAMINHÃO BASCULANTE DE 10 M³, EM VIA URBANA EM REVESTIMENTO PRIMÁRIO (UNIDADE: M3XKM). AF_07/2020</t>
  </si>
  <si>
    <t>TRANSPORTE COM CAMINHÃO BASCULANTE DE 10 M³, EM VIA URBANA PAVIMENTADA, ADICIONAL PARA DMT EXCEDENTE A 30 KM (UNIDADE: M3XKM). AF_07/2020</t>
  </si>
  <si>
    <t>TRANSPORTE COM CAMINHÃO BASCULANTE DE 14 M³, EM VIA URBANA EM LEITO NATURAL (UNIDADE: M3XKM). AF_07/2020</t>
  </si>
  <si>
    <t>TRANSPORTE COM CAMINHÃO BASCULANTE DE 14 M³, EM VIA URBANA EM REVESTIMENTO PRIMÁRIO (UNIDADE: M3XKM). AF_07/2020</t>
  </si>
  <si>
    <t>TRANSPORTE COM CAMINHÃO BASCULANTE DE 14 M³, EM VIA URBANA PAVIMENTADA, ADICIONAL PARA DMT EXCEDENTE A 30 KM (UNIDADE: M3XKM). AF_07/2020</t>
  </si>
  <si>
    <t>TRANSPORTE COM CAMINHÃO BASCULANTE DE 10 M³, EM VIA URBANA EM LEITO NATURAL (UNIDADE: TXKM). AF_07/2020</t>
  </si>
  <si>
    <t>TRANSPORTE COM CAMINHÃO BASCULANTE DE 10 M³, EM VIA URBANA EM REVESTIMENTO PRIMÁRIO (UNIDADE: TXKM). AF_07/2020</t>
  </si>
  <si>
    <t>TRANSPORTE COM CAMINHÃO BASCULANTE DE 10 M³, EM VIA URBANA PAVIMENTADA, ADICIONAL PARA DMT EXCEDENTE A 30 KM (UNIDADE: TXKM). AF_07/2020</t>
  </si>
  <si>
    <t>TRANSPORTE COM CAMINHÃO BASCULANTE DE 14 M³, EM VIA URBANA EM LEITO NATURAL (UNIDADE: TXKM). AF_07/2020</t>
  </si>
  <si>
    <t>TRANSPORTE COM CAMINHÃO BASCULANTE DE 14 M³, EM VIA URBANA EM REVESTIMENTO PRIMÁRIO (UNIDADE: TXKM). AF_07/2020</t>
  </si>
  <si>
    <t>TRANSPORTE COM CAMINHÃO BASCULANTE DE 14 M³, EM VIA URBANA PAVIMENTADA, ADICIONAL PARA DMT EXCEDENTE A 30 KM (UNIDADE: TXKM). AF_07/2020</t>
  </si>
  <si>
    <t>TRANSPORTE COM CAMINHÃO BASCULANTE DE 18 M³, EM VIA URBANA EM LEITO NATURAL (UNIDADE: M3XKM). AF_07/2020</t>
  </si>
  <si>
    <t>TRANSPORTE COM CAMINHÃO BASCULANTE DE 18 M³, EM VIA URBANA EM REVESTIMENTO PRIMÁRIO (UNIDADE: M3XKM). AF_07/2020</t>
  </si>
  <si>
    <t>TRANSPORTE COM CAMINHÃO BASCULANTE DE 18 M³, EM VIA URBANA PAVIMENTADA, ADICIONAL PARA DMT EXCEDENTE A 30 KM (UNIDADE: M3XKM). AF_07/2020</t>
  </si>
  <si>
    <t>TRANSPORTE COM CAMINHÃO BASCULANTE DE 18 M³, EM VIA URBANA EM LEITO NATURAL (UNIDADE: TXKM). AF_07/2020</t>
  </si>
  <si>
    <t>TRANSPORTE COM CAMINHÃO BASCULANTE DE 18 M³, EM VIA URBANA EM REVESTIMENTO PRIMÁRIO (UNIDADE: TXKM). AF_07/2020</t>
  </si>
  <si>
    <t>TRANSPORTE COM CAMINHÃO BASCULANTE DE 18 M³, EM VIA URBANA PAVIMENTADA, ADICIONAL PARA DMT EXCEDENTE A 30 KM (UNIDADE: TXKM). AF_07/2020</t>
  </si>
  <si>
    <t>TRANSPORTE COM CAMINHÃO BASCULANTE DE 10 M³, EM VIA URBANA PAVIMENTADA, DMT ATÉ 30 KM (UNIDADE: M3XKM). AF_07/2020</t>
  </si>
  <si>
    <t>TRANSPORTE COM CAMINHÃO BASCULANTE DE 14 M³, EM VIA URBANA PAVIMENTADA, DMT ATÉ 30 KM (UNIDADE: M3XKM). AF_07/2020</t>
  </si>
  <si>
    <t>TRANSPORTE COM CAMINHÃO BASCULANTE DE 18 M³, EM VIA URBANA PAVIMENTADA, DMT ATÉ 30 KM (UNIDADE: M3XKM). AF_07/2020</t>
  </si>
  <si>
    <t>TRANSPORTE COM CAMINHÃO BASCULANTE DE 10 M³, EM VIA URBANA PAVIMENTADA, DMT ATÉ 30 KM (UNIDADE: TXKM). AF_07/2020</t>
  </si>
  <si>
    <t>TRANSPORTE COM CAMINHÃO BASCULANTE DE 14 M³, EM VIA URBANA PAVIMENTADA, DMT ATÉ 30 KM (UNIDADE: TXKM). AF_07/2020</t>
  </si>
  <si>
    <t>TRANSPORTE COM CAMINHÃO BASCULANTE DE 18 M³, EM VIA URBANA PAVIMENTADA, DMT ATÉ 30 KM (UNIDADE: TXKM). AF_07/2020</t>
  </si>
  <si>
    <t>TRANSPORTE COM CAMINHÃO BASCULANTE DE 6 M³, EM VIA URBANA EM LEITO NATURAL (UNIDADE: M3XKM). AF_07/2020</t>
  </si>
  <si>
    <t>TRANSPORTE COM CAMINHÃO BASCULANTE DE 6 M³, EM VIA URBANA EM REVESTIMENTO PRIMÁRIO (UNIDADE: M3XKM). AF_07/2020</t>
  </si>
  <si>
    <t>TRANSPORTE COM CAMINHÃO BASCULANTE DE 6 M³, EM VIA URBANA PAVIMENTADA, DMT ATÉ 30 KM (UNIDADE: M3XKM). AF_07/2020</t>
  </si>
  <si>
    <t>TRANSPORTE COM CAMINHÃO BASCULANTE DE 6 M³, EM VIA URBANA PAVIMENTADA, ADICIONAL PARA DMT EXCEDENTE A 30 KM (UNIDADE: M3XKM). AF_07/2020</t>
  </si>
  <si>
    <t>TRANSPORTE COM CAMINHÃO BASCULANTE DE 6 M³, EM VIA INTERNA (DENTRO DO CANTEIRO - UNIDADE: M3XKM). AF_07/2020</t>
  </si>
  <si>
    <t>TRANSPORTE COM CAMINHÃO BASCULANTE DE 10 M³, EM VIA INTERNA (DENTRO DO CANTEIRO - UNIDADE: M3XKM). AF_07/2020</t>
  </si>
  <si>
    <t>TRANSPORTE COM CAMINHÃO BASCULANTE DE 14 M³, EM VIA INTERNA (DENTRO DO CANTEIRO - UNIDADE:M3XKM). AF_07/2020</t>
  </si>
  <si>
    <t>TRANSPORTE COM CAMINHÃO BASCULANTE DE 18 M³, EM VIA INTERNA (DENTRO DO CANTEIRO - UNIDADE: M3XKM). AF_07/2020</t>
  </si>
  <si>
    <t>TRANSPORTE COM CAMINHÃO BASCULANTE DE 6 M³, EM VIA INTERNA (DENTRO DO CANTEIRO - UNIDADE: TXKM). AF_07/2020</t>
  </si>
  <si>
    <t>TRANSPORTE COM CAMINHÃO BASCULANTE DE 10 M³, EM VIA INTERNA A OBRA (UNIDADE: TXKM). AF_07/2020</t>
  </si>
  <si>
    <t>TRANSPORTE COM CAMINHÃO BASCULANTE DE 14 M³, EM VIA INTERNA (DENTRO DO CANTEIRO - UNIDADE: TXKM). AF_07/2020</t>
  </si>
  <si>
    <t>TRANSPORTE COM CAMINHÃO BASCULANTE DE 18 M³, EM VIA INTERNA (DENTRO DO CANTEIRO - UNIDADE: TXKM). AF_07/2020</t>
  </si>
  <si>
    <t>TRANSPORTE COM CAMINHÃO CARROCERIA 9T, EM VIA URBANA EM LEITO NATURAL (UNIDADE: TXKM). AF_07/2020</t>
  </si>
  <si>
    <t>TRANSPORTE COM CAMINHÃO CARROCERIA 9T, EM VIA URBANA EM REVESTIMENTO PRIMÁRIO (UNIDADE: TXKM). AF_07/2020</t>
  </si>
  <si>
    <t>TRANSPORTE COM CAMINHÃO CARROCERIA 9T, EM VIA URBANA PAVIMENTADA, DMT ATÉ 30KM (UNIDADE: TXKM). AF_07/2020</t>
  </si>
  <si>
    <t>TRANSPORTE COM CAMINHÃO CARROCERIA 9T, EM VIA URBANA PAVIMENTADA, ADICIONAL PARA DMT EXCEDENTE A 30 KM (UNIDADE: TXKM). AF_07/2020</t>
  </si>
  <si>
    <t>TRANSPORTE COM CAMINHÃO CARROCERIA 9T, EM VIA INTERNA (DENTRO DO CANTEIRO - UNIDADE: TXKM). AF_07/2020</t>
  </si>
  <si>
    <t>TRANSPORTE COM CAMINHÃO CARROCERIA COM GUINDAUTO (MUNCK),  MOMENTO MÁXIMO DE CARGA 11,7 TM, EM VIA URBANA EM LEITO NATURAL (UNIDADE: TXKM). AF_07/2020</t>
  </si>
  <si>
    <t>TRANSPORTE COM CAMINHÃO CARROCERIA COM GUINDAUTO (MUNCK),  MOMENTO MÁXIMO DE CARGA 11,7 TM, EM VIA URBANA EM REVESTIMENTO PRIMÁRIO (UNIDADE: TXKM). AF_07/2020</t>
  </si>
  <si>
    <t>TRANSPORTE COM CAMINHÃO CARROCERIA COM GUINDAUTO (MUNCK),  MOMENTO MÁXIMO DE CARGA 11,7 TM, EM VIA URBANA PAVIMENTADA, DMT ATÉ 30KM (UNIDADE: TXKM). AF_07/2020</t>
  </si>
  <si>
    <t>TRANSPORTE COM CAMINHÃO CARROCERIA COM GUINDAUTO (MUNCK),  MOMENTO MÁXIMO DE CARGA 11,7 TM, EM VIA URBANA PAVIMENTADA, ADICIONAL PARA DMT EXCEDENTE A 30 KM (UNIDADE: TXKM). AF_07/2020</t>
  </si>
  <si>
    <t>TRANSPORTE COM CAMINHÃO CARROCERIA COM GUINDAUTO (MUNCK),  MOMENTO MÁXIMO DE CARGA 11,7 TM, EM VIA INTERNA (DENTRO DO CANTEIRO - UNIDADE: TXKM). AF_07/2020</t>
  </si>
  <si>
    <t>TRANSPORTE COM CAMINHÃO PIPA DE 6 M³, EM VIA URBANA EM LEITO NATURAL (UNIDADE: M3XKM). AF_07/2020</t>
  </si>
  <si>
    <t>TRANSPORTE COM CAMINHÃO PIPA DE 6 M³, EM VIA URBANA EM REVESTIMENTO PRIMÁRIO (UNIDADE: M3XKM). AF_07/2020</t>
  </si>
  <si>
    <t>TRANSPORTE COM CAMINHÃO PIPA DE 6 M³, EM VIA URBANA PAVIMENTADA, DMT ATÉ 30KM (UNIDADE: M3XKM). AF_07/2020</t>
  </si>
  <si>
    <t>TRANSPORTE COM CAMINHÃO PIPA DE 6 M³, EM VIA URBANA PAVIMENTADA, ADICIONAL PARA DMT EXCEDENTE A 30 KM (UNIDADE: M3XKM). AF_07/2020</t>
  </si>
  <si>
    <t>TRANSPORTE COM CAMINHÃO PIPA DE 6 M³, EM VIA INTERNA (DENTRO DO CANTEIRO - UNIDADE: M3XKM). AF_07/2020</t>
  </si>
  <si>
    <t>TRANSPORTE COM CAMINHÃO PIPA DE 10 M³, EM VIA URBANA EM LEITO NATURAL (UNIDADE: M3XKM). AF_07/2020</t>
  </si>
  <si>
    <t>TRANSPORTE COM CAMINHÃO PIPA DE 10 M³, EM VIA URBANA EM REVESTIMENTO PRIMÁRIO (UNIDADE: M3XKM). AF_07/2020</t>
  </si>
  <si>
    <t>TRANSPORTE COM CAMINHÃO PIPA DE 10 M³, EM VIA URBANA PAVIMENTADA, DMT ATÉ 30KM (UNIDADE: M3XKM). AF_07/2020</t>
  </si>
  <si>
    <t>TRANSPORTE COM CAMINHÃO PIPA DE 10 M³, EM VIA URBANA PAVIMENTADA, ADICIONAL PARA DMT EXCEDENTE A 30 KM (UNIDADE: M3XKM). AF_07/2020</t>
  </si>
  <si>
    <t>TRANSPORTE COM CAMINHÃO PIPA DE 10 M³, EM VIA INTERNA (DENTRO DO CANTEIRO - UNIDADE: M3XKM). AF_07/2020</t>
  </si>
  <si>
    <t>CARGA, MANOBRA E DESCARGA DE SOLOS E MATERIAIS GRANULARES EM CAMINHÃO BASCULANTE 6 M³ - CARGA COM PÁ CARREGADEIRA (CAÇAMBA DE 1,7 A 2,8 M³ / 128 HP) E DESCARGA LIVRE (UNIDADE: M3). AF_07/2020</t>
  </si>
  <si>
    <t>CARGA, MANOBRA E DESCARGA DE SOLOS E MATERIAIS GRANULARES EM CAMINHÃO BASCULANTE 10 M³ - CARGA COM PÁ CARREGADEIRA (CAÇAMBA DE 1,7 A 2,8 M³ / 128 HP) E DESCARGA LIVRE (UNIDADE: M3). AF_07/2020</t>
  </si>
  <si>
    <t>CARGA, MANOBRA E DESCARGA DE SOLOS E MATERIAIS GRANULARES EM CAMINHÃO BASCULANTE 14 M³ - CARGA COM PÁ CARREGADEIRA (CAÇAMBA DE 1,7 A 2,8 M³ / 128 HP) E DESCARGA LIVRE (UNIDADE: M3). AF_07/2020</t>
  </si>
  <si>
    <t>TRANSPORTE COM CAMINHÃO TANQUE DE TRANSPORTE DE MATERIAL ASFÁLTICO DE 30000 L, EM VIA URBANA EM  LEITO NATURAL (UNIDADE: TXKM). AF_07/2020</t>
  </si>
  <si>
    <t>TRANSPORTE COM CAMINHÃO TANQUE DE TRANSPORTE DE MATERIAL ASFÁLTICO DE 30000 L, EM VIA URBANA EM  REVESTIMENTO PRIMÁRIO (UNIDADE: TXKM). AF_07/2020</t>
  </si>
  <si>
    <t>TRANSPORTE COM CAMINHÃO TANQUE DE TRANSPORTE DE MATERIAL ASFÁLTICO DE 20000 L, EM VIA URBANA EM LEITO NATURAL (UNIDADE: TXKM). AF_07/2020</t>
  </si>
  <si>
    <t>TRANSPORTE COM CAMINHÃO TANQUE DE TRANSPORTE DE MATERIAL ASFÁLTICO DE 20000 L, EM VIA URBANA EM  REVESTIMENTO PRIMÁRIO (UNIDADE: TXKM). AF_07/2020</t>
  </si>
  <si>
    <t>TRANSPORTE COM CAMINHÃO TANQUE DE TRANSPORTE DE MATERIAL ASFÁLTICO DE 30000 L, EM VIA URBANA PAVIMENTADA, DMT ATÉ 30KM (UNIDADE: TXKM). AF_07/2020</t>
  </si>
  <si>
    <t>TRANSPORTE COM CAMINHÃO TANQUE DE TRANSPORTE DE MATERIAL ASFÁLTICO DE 30000 L, EM VIA URBANA PAVIMENTADA, ADICIONAL PARA DMT EXCEDENTE A 30 KM (UNIDADE: TXKM). AF_07/2020</t>
  </si>
  <si>
    <t>TRANSPORTE COM CAMINHÃO TANQUE DE TRANSPORTE DE MATERIAL ASFÁLTICO DE 20000 L, EM VIA URBANA PAVIMENTADA, DMT ATÉ 30KM (UNIDADE: TXKM). AF_07/2020</t>
  </si>
  <si>
    <t>TRANSPORTE COM CAMINHÃO TANQUE DE TRANSPORTE DE MATERIAL ASFÁLTICO DE 20000 L, EM VIA URBANA PAVIMENTADA, ADICIONAL PARA DMT EXCEDENTE A 30 KM (UNIDADE: TXKM). AF_07/2020</t>
  </si>
  <si>
    <t>CARGA, MANOBRA E DESCARGA MANUAL DE TUBOS PLÁSTICOS, DN MENOR OU IGUAL A 100 MM, EM CAMINHÃO CARROCERIA 9T. AF_07/2020</t>
  </si>
  <si>
    <t>T</t>
  </si>
  <si>
    <t>CARGA, MANOBRA E DESCARGA MANUAL DE TUBOS PLÁSTICOS, DN 200 MM, EM CAMINHÃO CARROCERIA 9T. AF_07/2020</t>
  </si>
  <si>
    <t>CARGA, MANOBRA E DESCARGA MANUAL DE TUBOS PLÁSTICOS, DN 150 MM, EM CAMINHÃO CARROCERIA 9T. AF_06/2021</t>
  </si>
  <si>
    <t>CARGA, MANOBRA E DESCARGA DE SOLOS E MATERIAIS GRANULARES EM CAMINHÃO BASCULANTE 18 M³ - CARGA COM PÁ CARREGADEIRA (CAÇAMBA DE 1,7 A 2,8 M³ / 128 HP) E DESCARGA LIVRE (UNIDADE: M3). AF_07/2020</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</si>
  <si>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</si>
  <si>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</si>
  <si>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CARGA, MANOBRA E DESCARGA DE SOLOS E MATERIAIS GRANULARES EM CAMINHÃO BASCULANTE 14 M³ - CARGA COM ESCAVADEIRA HIDRÁULICA (CAÇAMBA DE 1,20 M³ / 155 HP) E DESCARGA LIVRE (UNIDADE: M3). AF_07/2020</t>
  </si>
  <si>
    <t>CARGA, MANOBRA E DESCARGA DE SOLOS E MATERIAIS GRANULARES EM CAMINHÃO BASCULANTE 18 M³ - CARGA COM ESCAVADEIRA HIDRÁULICA (CAÇAMBA DE 1,20 M³ / 155 HP) E DESCARGA LIVRE (UNIDADE: M3). AF_07/2020</t>
  </si>
  <si>
    <t>CARGA, MANOBRA E DESCARGA DE ENTULHO EM CAMINHÃO BASCULANTE 6 M³ - CARGA COM ESCAVADEIRA HIDRÁULICA  (CAÇAMBA DE 0,80 M³ / 111 HP) E DESCARGA LIVRE (UNIDADE: M3). AF_07/2020</t>
  </si>
  <si>
    <t>CARGA, MANOBRA E DESCARGA DE ENTULHO EM CAMINHÃO BASCULANTE 10 M³ - CARGA COM ESCAVADEIRA HIDRÁULICA  (CAÇAMBA DE 0,80 M³ / 111 HP) E DESCARGA LIVRE (UNIDADE: M3). AF_07/2020</t>
  </si>
  <si>
    <t>CARGA, MANOBRA E DESCARGA DE ENTULHO EM CAMINHÃO BASCULANTE 14 M³ - CARGA COM ESCAVADEIRA HIDRÁULICA  (CAÇAMBA DE 0,80 M³ / 111 HP) E DESCARGA LIVRE (UNIDADE: M3). AF_07/2020</t>
  </si>
  <si>
    <t>CARGA, MANOBRA E DESCARGA DE ENTULHO EM CAMINHÃO BASCULANTE 18 M³ - CARGA COM ESCAVADEIRA HIDRÁULICA  (CAÇAMBA DE 0,80 M³ / 111 HP) E DESCARGA LIVRE (UNIDADE: M3). AF_07/2020</t>
  </si>
  <si>
    <t>CARGA DE MISTURA ASFÁLTICA EM CAMINHÃO BASCULANTE 6 M³ (UNIDADE: M3). AF_07/2020</t>
  </si>
  <si>
    <t>CARGA DE MISTURA ASFÁLTICA EM CAMINHÃO BASCULANTE 10 M³ (UNIDADE: M3). AF_07/2020</t>
  </si>
  <si>
    <t>CARGA DE MISTURA ASFÁLTICA EM CAMINHÃO BASCULANTE 14 M³ (UNIDADE: M3). AF_07/2020</t>
  </si>
  <si>
    <t>CARGA DE MISTURA ASFÁLTICA EM CAMINHÃO BASCULANTE 18 M³ (UNIDADE: M3). AF_07/2020</t>
  </si>
  <si>
    <t>CARGA, MANOBRA E DESCARGA DE SOLOS E MATERIAIS GRANULARES EM CAMINHÃO BASCULANTE 6 M³ - CARGA COM PÁ CARREGADEIRA (CAÇAMBA DE 1,7 A 2,8 M³ / 128 HP) E DESCARGA LIVRE (UNIDADE: T). AF_07/2020</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</si>
  <si>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</si>
  <si>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</si>
  <si>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CARGA, MANOBRA E DESCARGA DE SOLOS E MATERIAIS GRANULARES EM CAMINHÃO BASCULANTE 18 M³ - CARGA COM PÁ CARREGADEIRA (CAÇAMBA DE 1,7 A 2,8 M³ / 128 HP) E DESCARGA LIVRE (UNIDADE: T). AF_07/2020</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</si>
  <si>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</si>
  <si>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</si>
  <si>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CARGA, MANOBRA E DESCARGA DE SOLOS E MATERIAIS GRANULARES EM CAMINHÃO BASCULANTE 14 M³ - CARGA COM ESCAVADEIRA HIDRÁULICA (CAÇAMBA DE 1,20 M³ / 155 HP) E DESCARGA LIVRE (UNIDADE: T). AF_07/2020</t>
  </si>
  <si>
    <t>CARGA, MANOBRA E DESCARGA DE SOLOS E MATERIAIS GRANULARES EM CAMINHÃO BASCULANTE 18 M³ - CARGA COM ESCAVADEIRA HIDRÁULICA (CAÇAMBA DE 1,20 M³ / 155 HP) E DESCARGA LIVRE (UNIDADE: T). AF_07/2020</t>
  </si>
  <si>
    <t>CARGA, MANOBRA E DESCARGA DE ENTULHO EM CAMINHÃO BASCULANTE 6 M³ - CARGA COM ESCAVADEIRA HIDRÁULICA  (CAÇAMBA DE 0,80 M³ / 111 HP) E DESCARGA LIVRE (UNIDADE: T). AF_07/2020</t>
  </si>
  <si>
    <t>CARGA, MANOBRA E DESCARGA DE ENTULHO EM CAMINHÃO BASCULANTE 10 M³ - CARGA COM ESCAVADEIRA HIDRÁULICA  (CAÇAMBA DE 0,80 M³ / 111 HP) E DESCARGA LIVRE (UNIDADE: T). AF_07/2020</t>
  </si>
  <si>
    <t>CARGA, MANOBRA E DESCARGA DE ENTULHO EM CAMINHÃO BASCULANTE 14 M³ - CARGA COM ESCAVADEIRA HIDRÁULICA  (CAÇAMBA DE 0,80 M³ / 111 HP) E DESCARGA LIVRE (UNIDADE: T). AF_07/2020</t>
  </si>
  <si>
    <t>CARGA, MANOBRA E DESCARGA DE ENTULHO EM CAMINHÃO BASCULANTE 18 M³ - CARGA COM ESCAVADEIRA HIDRÁULICA  (CAÇAMBA DE 0,80 M³ / 111 HP) E DESCARGA LIVRE (UNIDADE: T). AF_07/2020</t>
  </si>
  <si>
    <t>CARGA DE MISTURA ASFÁLTICA EM CAMINHÃO BASCULANTE 6 M³ (UNIDADE: T). AF_07/2020</t>
  </si>
  <si>
    <t>CARGA DE MISTURA ASFÁLTICA EM CAMINHÃO BASCULANTE 10 M³ (UNIDADE: T). AF_07/2020</t>
  </si>
  <si>
    <t>CARGA DE MISTURA ASFÁLTICA EM CAMINHÃO BASCULANTE 14 M³ (UNIDADE: T). AF_07/2020</t>
  </si>
  <si>
    <t>CARGA DE MISTURA ASFÁLTICA EM CAMINHÃO BASCULANTE 18 M³ (UNIDADE: T). AF_07/2020</t>
  </si>
  <si>
    <t>CARGA, MANOBRA E DESCARGA DE ÁGUA EM CAMINHÃO PIPA 6 M³. AF_07/2020</t>
  </si>
  <si>
    <t>CARGA, MANOBRA E DESCARGA DE ÁGUA EM CAMINHÃO PIPA 10 M³. AF_07/2020</t>
  </si>
  <si>
    <t>CARGA DE ÁGUA EM CAMINHÃO PIPA 6 M³. AF_07/2020</t>
  </si>
  <si>
    <t>CARGA DE ÁGUA EM CAMINHÃO PIPA 10 M³. AF_07/2020</t>
  </si>
  <si>
    <t>CARGA, MANOBRA E DESCARGA DE POSTE DE CONCRETO EM CAMINHÃO CARROCERIA COM GUINDAUTO (MUNCK) 11,7 TM. AF_07/2020</t>
  </si>
  <si>
    <t>CARGA, MANOBRA E DESCARGA DE PERFIL METÁLICO EM CAMINHÃO CARROCERIA COM GUINDAUTO (MUNCK) 11,7 TM. AF_07/2020</t>
  </si>
  <si>
    <t>CARGA, MANOBRA E DESCARGA DE TUBOS DE CONCRETO, DN MENOR OU IGUAL A 300 MM, EM CAMINHÃO CARROCERIA COM GUINDAUTO (MUNCK) 11,7 TM. AF_07/2020</t>
  </si>
  <si>
    <t>CARGA, MANOBRA E DESCARGA DE TUBOS DE CONCRETO, DN 400 MM, EM CAMINHÃO CARROCERIA COM GUINDAUTO (MUNCK) 11,7 TM. AF_07/2020</t>
  </si>
  <si>
    <t>CARGA, MANOBRA E DESCARGA DE TUBOS DE CONCRETO, DN 500 MM, EM CAMINHÃO CARROCERIA COM GUINDAUTO (MUNCK) 11,7 TM. AF_07/2020</t>
  </si>
  <si>
    <t>CARGA, MANOBRA E DESCARGA DE TUBOS METÁLICOS, DN MENOR OU IGUAL A 150 MM, EM CAMINHÃO CARROCERIA COM GUINDAUTO (MUNCK) 11,7 TM. AF_07/2020</t>
  </si>
  <si>
    <t>CARGA, MANOBRA E DESCARGA DE TUBOS METÁLICOS, DN 200 MM, EM CAMINHÃO CARROCERIA COM GUINDAUTO (MUNCK) 11,7 TM. AF_07/2020</t>
  </si>
  <si>
    <t>CARGA, MANOBRA E DESCARGA DE TUBOS METÁLICOS, DN 250 MM, EM CAMINHÃO CARROCERIA COM GUINDAUTO (MUNCK) 11,7 TM. AF_07/2020</t>
  </si>
  <si>
    <t>CARGA, MANOBRA E DESCARGA DE TUBOS DE CONCRETO, DN 600 MM, EM CAMINHÃO CARROCERIA COM GUINDAUTO (MUNCK) 11,7 TM. AF_07/2020</t>
  </si>
  <si>
    <t>CARGA, MANOBRA E DESCARGA DE TUBOS DE CONCRETO, DN 700 MM, EM CAMINHÃO CARROCERIA COM GUINDAUTO (MUNCK) 11,7 TM. AF_07/2020</t>
  </si>
  <si>
    <t>CARGA, MANOBRA E DESCARGA DE TUBOS DE CONCRETO, DN 800 MM, EM CAMINHÃO CARROCERIA COM GUINDAUTO (MUNCK) 11,7 TM. AF_07/2020</t>
  </si>
  <si>
    <t>CARGA, MANOBRA E DESCARGA DE TUBOS DE CONCRETO, DN 900 MM, EM CAMINHÃO CARROCERIA COM GUINDAUTO (MUNCK) 11,7 TM. AF_07/2020</t>
  </si>
  <si>
    <t>CARGA, MANOBRA E DESCARGA DE TUBOS DE CONCRETO, DN 1000 MM, EM CAMINHÃO CARROCERIA COM GUINDAUTO (MUNCK) 11,7 TM. AF_07/2020</t>
  </si>
  <si>
    <t>CARGA, MANOBRA E DESCARGA DE TUBOS DE CONCRETO, DN 1200 MM, EM CAMINHÃO CARROCERIA COM GUINDAUTO (MUNCK) 11,7 TM. AF_07/2020</t>
  </si>
  <si>
    <t>CARGA, MANOBRA E DESCARGA DE TUBOS METÁLICOS, DN 300 MM, EM CAMINHÃO CARROCERIA COM GUINDAUTO (MUNCK) 11,7 TM. AF_07/2020</t>
  </si>
  <si>
    <t>CARGA, MANOBRA E DESCARGA DE TUBOS METÁLICOS, DN 350 MM, EM CAMINHÃO CARROCERIA COM GUINDAUTO (MUNCK) 11,7 TM. AF_07/2020</t>
  </si>
  <si>
    <t>CARGA, MANOBRA E DESCARGA DE TUBOS METÁLICOS, DN 400 MM, EM CAMINHÃO CARROCERIA COM GUINDAUTO (MUNCK) 11,7 TM. AF_07/2020</t>
  </si>
  <si>
    <t>CARGA, MANOBRA E DESCARGA DE TUBOS METÁLICOS, DN 500 MM, EM CAMINHÃO CARROCERIA COM GUINDAUTO (MUNCK) 11,7 TM. AF_07/2020</t>
  </si>
  <si>
    <t>CARGA, MANOBRA E DESCARGA DE TUBOS METÁLICOS, DN 600 MM, EM CAMINHÃO CARROCERIA COM GUINDAUTO (MUNCK) 11,7 TM. AF_07/2020</t>
  </si>
  <si>
    <t>CARGA, MANOBRA E DESCARGA DE TUBOS METÁLICOS, DN 700 MM, EM CAMINHÃO CARROCERIA COM GUINDAUTO (MUNCK) 11,7 TM. AF_07/2020</t>
  </si>
  <si>
    <t>CARGA, MANOBRA E DESCARGA DE TUBOS METÁLICOS, DN 800 MM, EM CAMINHÃO CARROCERIA COM GUINDAUTO (MUNCK) 11,7 TM. AF_07/2020</t>
  </si>
  <si>
    <t>CARGA, MANOBRA E DESCARGA DE TUBOS METÁLICOS, DN 900 MM, EM CAMINHÃO CARROCERIA COM GUINDAUTO (MUNCK) 11,7 TM. AF_07/2020</t>
  </si>
  <si>
    <t>CARGA, MANOBRA E DESCARGA DE TUBOS METÁLICOS, DN 1000 MM, EM CAMINHÃO CARROCERIA COM GUINDAUTO (MUNCK) 11,7 TM. AF_07/2020</t>
  </si>
  <si>
    <t>CARGA, MANOBRA E DESCARGA DE TUBOS METÁLICOS, DN 1200 MM, EM CAMINHÃO CARROCERIA COM GUINDAUTO (MUNCK) 11,7 TM. AF_07/2020</t>
  </si>
  <si>
    <t>CARGA, MANOBRA E DESCARGA DE TUBOS PLÁSTICOS, DN 250 MM, EM CAMINHÃO CARROCERIA COM GUINDAUTO (MUNCK) 11,7 TM. AF_07/2020</t>
  </si>
  <si>
    <t>CARGA, MANOBRA E DESCARGA DE TUBOS PLÁSTICOS, DN 300 MM, EM CAMINHÃO CARROCERIA COM GUINDAUTO (MUNCK) 11,7 TM. AF_07/2020</t>
  </si>
  <si>
    <t>CARGA, MANOBRA E DESCARGA DE TUBOS PLÁSTICOS, DN 400 MM, EM CAMINHÃO CARROCERIA COM GUINDAUTO (MUNCK) 11,7 TM. AF_07/2020</t>
  </si>
  <si>
    <t>CARGA, MANOBRA E DESCARGA DE TUBOS PLÁSTICOS, DN 500 MM, EM CAMINHÃO CARROCERIA COM GUINDAUTO (MUNCK) 11,7 TM. AF_07/2020</t>
  </si>
  <si>
    <t>CARGA, MANOBRA E DESCARGA DE TUBOS PLÁSTICOS, DN 600 MM, EM CAMINHÃO CARROCERIA COM GUINDAUTO (MUNCK) 11,7 TM. AF_07/2020</t>
  </si>
  <si>
    <t>CARGA, MANOBRA E DESCARGA DE TUBOS PLÁSTICOS, DN 750 MM, EM CAMINHÃO CARROCERIA COM GUINDAUTO (MUNCK) 11,7 TM. AF_07/2020</t>
  </si>
  <si>
    <t>CARGA, MANOBRA E DESCARGA DE TUBOS PLÁSTICOS, DN 900 MM, EM CAMINHÃO CARROCERIA COM GUINDAUTO (MUNCK) 11,7 TM. AF_07/2020</t>
  </si>
  <si>
    <t>CARGA, MANOBRA E DESCARGA DE TUBOS PLÁSTICOS, DN 1000 MM, EM CAMINHÃO CARROCERIA COM GUINDAUTO (MUNCK) 11,7 TM. AF_07/2020</t>
  </si>
  <si>
    <t>CARGA, MANOBRA E DESCARGA DE TUBOS PLÁSTICOS, DN 1200 MM, EM CAMINHÃO CARROCERIA COM GUINDAUTO (MUNCK) 11,7 TM. AF_07/2020</t>
  </si>
  <si>
    <t>RECOMPOSIÇÃO PARCIAL DE ARAME FARPADO Nº 14 CLASSE 250, FIXADO EM CERCA COM MOURÕES DE CONCRETO - FORNECIMENTO E INSTALAÇÃO. AF_05/2020</t>
  </si>
  <si>
    <t>CERCA COM MOURÕES DE CONCRETO, RETO, H=3,00 M, ESPAÇAMENTO DE 2,5 M, CRAVADOS 0,5 M, COM 4 FIOS DE ARAME FARPADO Nº 14 CLASSE 250 - FORNECIMENTO E INSTALAÇÃO. AF_05/2020</t>
  </si>
  <si>
    <t>CERCA COM MOURÕES DE CONCRETO, RETO, H=3,00 M, ESPAÇAMENTO DE 2,5 M, CRAVADOS 0,5 M, COM 4 FIOS DE ARAME DE AÇO OVALADO 15X17 - FORNECIMENTO E INSTALAÇÃO. AF_05/2020</t>
  </si>
  <si>
    <t>CERCA COM MOURÕES DE CONCRETO, RETO, H=3,00 M, ESPAÇAMENTO DE 2,5 M, CRAVADOS 0,5 M, COM 4 FIOS DE ARAME MISTO - FORNECIMENTO E INSTALAÇÃO. AF_05/2020</t>
  </si>
  <si>
    <t>CERCA COM MOURÕES DE CONCRETO, RETO, H=2,30 M, ESPAÇAMENTO DE 2,5 M, CRAVADOS 0,5 M, COM 4 FIOS DE ARAME FARPADO Nº 14 CLASSE 250 - FORNECIMENTO E INSTALAÇÃO. AF_05/2020</t>
  </si>
  <si>
    <t>CERCA COM MOURÕES DE CONCRETO, RETO, H=2,30 M, ESPAÇAMENTO DE 2,5 M, CRAVADOS 0,5 M, COM 4 FIOS DE ARAME DE AÇO OVALADO 15X17 - FORNECIMENTO E INSTALAÇÃO. AF_05/2020</t>
  </si>
  <si>
    <t>CERCA COM MOURÕES DE CONCRETO, RETO, H=2,30 M, ESPAÇAMENTO DE 2,5 M, CRAVADOS 0,5 M, COM 4 FIOS DE ARAME MISTO - FORNECIMENTO E INSTALAÇÃO. AF_05/2020</t>
  </si>
  <si>
    <t>CERCA COM MOURÕES DE CONCRETO, SEÇÃO "T" PONTA INCLINADA, 10X10 CM, ESPAÇAMENTO DE 2,5 M, CRAVADOS 0,5 M, COM 11 FIOS DE ARAME FARPADO Nº 14 - FORNECIMENTO E INSTALAÇÃO. AF_05/2020</t>
  </si>
  <si>
    <t>CERCA COM MOURÕES DE CONCRETO, SEÇÃO "T" PONTA INCLINADA, 10X10 CM, ESPAÇAMENTO DE 2,5 M, CRAVADOS 0,5 M, COM 11 FIOS DE ARAME DE AÇO OVALADO 15X17 - FORNECIMENTO E INSTALAÇÃO. AF_05/2020</t>
  </si>
  <si>
    <t>CERCA COM MOURÕES DE CONCRETO, SEÇÃO "T" PONTA INCLINADA, 10X10CM, ESPAÇAMENTO DE 2,5M, CRAVADOS 0,5M, COM 11 FIOS DE ARAME MISTO - FORNECIMENTO E INSTALAÇÃO. AF_05/2020</t>
  </si>
  <si>
    <t>CERCA COM MOURÕES DE MADEIRA, 7,5X7,5 CM, ESPAÇAMENTO DE 2,5 M, ALTURA LIVRE DE 2 M, CRAVADOS 0,5 M, COM 4 FIOS DE ARAME FARPADO Nº 14 CLASSE 250 - FORNECIMENTO E INSTALAÇÃO. AF_05/2020</t>
  </si>
  <si>
    <t>CERCA COM MOURÕES DE MADEIRA, 7,5X7,5 CM, ESPAÇAMENTO DE 2,5 M, ALTURA LIVRE DE 2 M, CRAVADOS 0,5 M, COM 8 FIOS DE ARAME FARPADO Nº 14 CLASSE 250 - FORNECIMENTO E INSTALAÇÃO. AF_05/2020</t>
  </si>
  <si>
    <t>CERCA COM MOURÕES DE MADEIRA ROLIÇA, DIÂMETRO 11 CM, ESPAÇAMENTO DE 2,5 M, ALTURA LIVRE DE 1,7 M, CRAVADOS 0,5 M, COM 5 FIOS DE ARAME FARPADO Nº 14 CLASSE 250 - FORNECIMENTO E INSTALAÇÃO. AF_05/2020</t>
  </si>
  <si>
    <t>CERCA COM MOURÕES DE MADEIRA ROLIÇA, DIÂMETRO 11 CM, ESPAÇAMENTO DE 2,5 M, ALTURA LIVRE DE 1,7 M, CRAVADOS 0,5 M, COM 5 FIOS DE ARAME DE AÇO OVALADO 15X17 - FORNECIMENTO E INSTALAÇÃO. AF_05/2020</t>
  </si>
  <si>
    <t>CERCA COM MOURÕES DE MADEIRA ROLIÇA, DIÂMETRO 11 CM, ESPAÇAMENTO DE 2,5 M, ALTURA LIVRE DE 1,7 M, CRAVADOS 0,5 M, COM 5 FIOS DE ARAME MISTO - FORNECIMENTO E INSTALAÇÃO. AF_05/2020</t>
  </si>
  <si>
    <t>PORTÃO COM MOURÕES DE MADEIRA ROLIÇA, DIÂMETRO 11 CM, COM 5 FIOS DE ARAME FARPADO Nº 14 CLASSE 250, SEM DOBRADIÇAS - FORNECIMENTO E INSTALAÇÃO. AF_05/2020</t>
  </si>
  <si>
    <t>ALAMBRADO PARA QUADRA POLIESPORTIVA, ESTRUTURADO POR TUBOS DE ACO GALVANIZADO, (MONTANTES COM DIAMETRO 2", TRAVESSAS E ESCORAS COM DIÂMETRO 1 ¼), COM TELA DE ARAME GALVANIZADO, FIO 14 BWG E MALHA QUADRADA 5X5CM (EXCETO MURETA). AF_03/2021</t>
  </si>
  <si>
    <t>ALAMBRADO PARA QUADRA POLIESPORTIVA, ESTRUTURADO POR TUBOS DE ACO GALVANIZADO, (MONTANTES COM DIAMETRO 2", TRAVESSAS E ESCORAS COM DIÂMETRO 1 ¼), COM TELA DE ARAME GALVANIZADO, FIO 12 BWG E MALHA QUADRADA 5X5CM (EXCETO MURETA). AF_03/2021</t>
  </si>
  <si>
    <t>ALAMBRADO PARA QUADRA POLIESPORTIVA, ESTRUTURADO POR TUBOS DE ACO GALVANIZADO, (MONTANTES COM DIAMETRO 2", TRAVESSAS E ESCORAS COM DIÂMETRO 1 ¼), COM TELA DE ARAME GALVANIZADO, FIO 10 BWG E MALHA QUADRADA 5X5CM (EXCETO MURETA). AF_03/2021</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</si>
  <si>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</si>
  <si>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</si>
  <si>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</si>
  <si>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</si>
  <si>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</si>
  <si>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</si>
  <si>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</si>
  <si>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</si>
  <si>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</si>
  <si>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</si>
  <si>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BATATAIS EM PLACAS. AF_05/2018</t>
  </si>
  <si>
    <t>PLANTIO DE FORRAÇÃO. AF_05/2018</t>
  </si>
  <si>
    <t>PLANTIO DE GRAMA ESMERALDA OU SÃO CARLOS OU CURITIBANA, EM PLACAS. AF_05/2022</t>
  </si>
  <si>
    <t>INSTALAÇÃO DE ESQUI TRIPLO, EM TUBO DE AÇO CARBONO - EQUIPAMENTO DE GINÁSTICA PARA ACADEMIA AO AR LIVRE / ACADEMIA DA TERCEIRA IDADE - ATI, INSTALADO SOBRE PISO DE CONCRETO EXISTENTE. AF_10/2021</t>
  </si>
  <si>
    <t>INSTALAÇÃO DE MULTIEXERCITADOR COM SEIS FUNÇÕES, EM TUBO DE AÇO CARBONO - EQUIPAMENTO DE GINÁSTICA PARA ACADEMIA AO AR LIVRE / ACADEMIA DA TERCEIRA IDADE - ATI, INSTALADO SOBRE PISO DE CONCRETO EXISTENTE. AF_10/2021</t>
  </si>
  <si>
    <t>INSTALAÇÃO DE SIMULADOR DE CAMINHADA TRIPLO, EM TUBO DE AÇO CARBONO - EQUIPAMENTO DE GINÁSTICA PARA ACADEMIA AO AR LIVRE / ACADEMIA DA TERCEIRA IDADE - ATI, INSTALADO SOBRE PISO DE CONCRETO EXISTENTE. AF_10/2021</t>
  </si>
  <si>
    <t>INSTALAÇÃO DE SIMULADOR DE CAVALGADA TRIPLO, EM TUBO DE AÇO CARBONO - EQUIPAMENTO DE GINÁSTICA PARA ACADEMIA AO AR LIVRE / ACADEMIA DA TERCEIRA IDADE - ATI, INSTALADO SOBRE PISO DE CONCRETO EXISTENTE. AF_10/2021</t>
  </si>
  <si>
    <t>INSTALAÇÃO DE SIMULADOR DE REMO INDIVIDUAL, EM TUBO DE AÇO CARBONO - EQUIPAMENTO DE GINÁSTICA PARA ACADEMIA AO AR LIVRE / ACADEMIA DA TERCEIRA IDADE - ATI, INSTALADO SOBRE PISO DE CONCRETO EXISTENTE. AF_10/2021</t>
  </si>
  <si>
    <t>INSTALAÇÃO DE PRESSÃO DE PERNAS TRIPLO, EM TUBO DE AÇO CARBONO - EQUIPAMENTO DE GINÁSTICA PARA ACADEMIA AO AR LIVRE / ACADEMIA DA TERCEIRA IDADE - ATI, INSTALADO SOBRE SOLO. AF_10/2021</t>
  </si>
  <si>
    <t>INSTALAÇÃO DE ALONGADOR COM TRÊS ALTURAS, EM TUBO DE AÇO CARBONO - EQUIPAMENTO DE GINASTICA PARA ACADEMIA AO AR LIVRE / ACADEMIA DA TERCEIRA IDADE - ATI, INSTALADO SOBRE SOLO. AF_10/2021</t>
  </si>
  <si>
    <t>INSTALAÇÃO DE ROTAÇÃO DIAGONAL DUPLA, APARELHO TRIPLO, EM TUBO DE AÇO CARBONO - EQUIPAMENTO DE GINÁSTICA PARA ACADEMIA AO AR LIVRE / ACADEMIA DA TERCEIRA IDADE - ATI, INSTALADO SOBRE SOLO. AF_10/2021</t>
  </si>
  <si>
    <t>INSTALAÇÃO DE ROTAÇÃO VERTICAL DUPLO, EM TUBO DE AÇO CARBONO - EQUIPAMENTO DE GINÁSTICA PARA ACADEMIA AO AR LIVRE / ACADEMIA DA TERCEIRA IDADE - ATI, INSTALADO SOBRE SOLO. AF_10/2021</t>
  </si>
  <si>
    <t>INSTALAÇÃO DE SURF DUPLO, EM TUBO DE AÇO CARBONO - EQUIPAMENTO DE GINÁSTICA PARA ACADEMIA AO AR LIVRE / ACADEMIA DA TERCEIRA IDADE - ATI, INSTALADO SOBRE SOLO. AF_10/2021</t>
  </si>
  <si>
    <t>INSTALAÇÃO DE PLACA ORIENTATIVA SOBRE EXERCÍCIOS, 2,00M X 1,00M, EM TUBO DE AÇO CARBONO - PARA ACADEMIA AO AR LIVRE / ACADEMIA DA TERCEIRA IDADE - ATI, INSTALADO SOBRE SOLO. AF_10/2021</t>
  </si>
  <si>
    <t>INSTALAÇÃO DE PRESSÃO DE PERNAS TRIPLO, EM TUBO DE AÇO CARBONO - EQUIPAMENTO DE GINÁSTICA PARA ACADEMIA AO AR LIVRE / ACADEMIA DA TERCEIRA IDADE - ATI, INSTALADO SOBRE PISO DE CONCRETO EXISTENTE. AF_10/2021</t>
  </si>
  <si>
    <t>INSTALAÇÃO DE ALONGADOR COM TRÊS ALTURAS, EM TUBO DE AÇO CARBONO - EQUIPAMENTO DE GINÁSTICA PARA ACADEMIA AO AR LIVRE / ACADEMIA DA TERCEIRA IDADE - ATI, INSTALADO SOBRE PISO DE CONCRETO EXISTENTE. AF_10/2021</t>
  </si>
  <si>
    <t>INSTALAÇÃO DE ROTAÇÃO DIAGONAL DUPLA, APARELHO TRIPLO, EM TUBO DE AÇO CARBONO - EQUIPAMENTO DE GINÁSTICA PARA ACADEMIA AO AR LIVRE / ACADEMIA DA TERCEIRA IDADE - ATI, INSTALADO SOBRE PISO DE CONCRETO EXISTENTE. AF_10/2021</t>
  </si>
  <si>
    <t>INSTALAÇÃO DE ROTAÇÃO VERTICAL DUPLO, EM TUBO DE ACO CARBONO - EQUIPAMENTO DE GINASTICA PARA ACADEMIA AO AR LIVRE / ACADEMIA DA TERCEIRA IDADE - ATI, INSTALADO SOBRE PISO DE CONCRETO EXISTENTE. AF_10/2021</t>
  </si>
  <si>
    <t>INSTALAÇÃO DE SURF DUPLO, EM TUBO DE AÇO CARBONO - EQUIPAMENTO DE GINÁSTICA PARA ACADEMIA AO AR LIVRE / ACADEMIA DA TERCEIRA IDADE - ATI, INSTALADO SOBRE PISO DE CONCRETO EXISTENTE. AF_10/2021</t>
  </si>
  <si>
    <t>INSTALAÇÃO DE PLACA ORIENTATIVA SOBRE EXERCÍCIOS, 2,00M X 1,00M, EM TUBO DE AÇO CARBONO - PARA ACADEMIA AO AR LIVRE / ACADEMIA DA TERCEIRA IDADE - ATI, INSTALADO SOBRE PISO DE CONCRETO EXISTENTE. AF_10/2021</t>
  </si>
  <si>
    <t>INSTALAÇÃO DE BANCO METÁLICO COM ENCOSTO, 1,60 M DE COMPRIMENTO, EM TUBO DE AÇO CARBONO COM PINTURA ELETROSTÁTICA, SOBRE PISO DE CONCRETO EXISTENTE. AF_11/2021</t>
  </si>
  <si>
    <t>INSTALAÇÃO DE LIXEIRA METÁLICA DUPLA, CAPACIDADE DE 60 L, EM TUBO DE AÇO CARBONO E CESTOS EM CHAPA DE AÇO COM PINTURA ELETROSTÁTICA, SOBRE PISO DE CONCRETO EXISTENTE. AF_11/2021</t>
  </si>
  <si>
    <t>INSTALAÇÃO DE LIXEIRA METÁLICA DUPLA, CAPACIDADE DE 60 L, EM TUBO DE AÇO CARBONO E CESTOS EM CHAPA DE AÇO COM PINTURA ELETROSTÁTICA, SOBRE SOLO. AF_11/2021</t>
  </si>
  <si>
    <t>INSTALAÇÃO DE PERGOLADO DE MADEIRA, EM MAÇARANDUBA, ANGELIM OU EQUIVALENTE DA REGIÃO, FIXADO COM CONCRETO SOBRE PISO DE CONCRETO EXISTENTE. AF_11/2021</t>
  </si>
  <si>
    <t>INSTALAÇÃO DE PERGOLADO DE MADEIRA, EM MAÇARANDUBA, ANGELIM OU EQUIVALENTE DA REGIÃO, FIXADO COM CONCRETO SOBRE SOLO. AF_11/2021</t>
  </si>
  <si>
    <t>PAR DE TABELAS DE BASQUETE DE COMPENSADO NAVAL, COM AROS E REDES - FORNECIMENTO E INSTALAÇÃO. AF_03/2022</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</si>
  <si>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</si>
  <si>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</si>
  <si>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</si>
  <si>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</si>
  <si>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</si>
  <si>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</si>
  <si>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</si>
  <si>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</si>
  <si>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</si>
  <si>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</si>
  <si>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</si>
  <si>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</si>
  <si>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</si>
  <si>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</si>
  <si>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</si>
  <si>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</si>
  <si>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</si>
  <si>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</si>
  <si>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</si>
  <si>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</si>
  <si>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</si>
  <si>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</si>
  <si>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</si>
  <si>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</si>
  <si>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</si>
  <si>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</si>
  <si>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</si>
  <si>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</si>
  <si>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</si>
  <si>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REDES DE AGUA E ESGOTO COM ENCARGOS COMPLEMENTARES</t>
  </si>
  <si>
    <t>CALCETEIRO COM ENCARGOS COMPLEMENTARES</t>
  </si>
  <si>
    <t>CARPINTEIRO DE ESQUADRIA COM ENCARGOS COMPLEMENTARES</t>
  </si>
  <si>
    <t>CARPINTEIRO DE FORMAS COM ENCARGOS COMPLEMENTARES</t>
  </si>
  <si>
    <t>CAVOUQUEIRO OU OPERADOR PERFURATRIZ/ROMPEDOR COM ENCARGOS COMPLEMENTARES</t>
  </si>
  <si>
    <t>ELETRICISTA COM ENCARGOS COMPLEMENTARES</t>
  </si>
  <si>
    <t>ELETRICISTA INDUSTRIAL COM ENCARGOS COMPLEMENTARES</t>
  </si>
  <si>
    <t>ELETROTÉCNICO COM ENCARGOS COMPLEMENTARES</t>
  </si>
  <si>
    <t>IMPERMEABILIZADOR COM ENCARGOS COMPLEMENTARES</t>
  </si>
  <si>
    <t>MACARIQUEIRO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</si>
  <si>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</si>
  <si>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</si>
  <si>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</si>
  <si>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</si>
  <si>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</si>
  <si>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</si>
  <si>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</si>
  <si>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</si>
  <si>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</si>
  <si>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</si>
  <si>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</si>
  <si>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</si>
  <si>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</si>
  <si>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</si>
  <si>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</si>
  <si>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</si>
  <si>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</si>
  <si>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</si>
  <si>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</si>
  <si>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</si>
  <si>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</si>
  <si>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</si>
  <si>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</si>
  <si>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</si>
  <si>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</si>
  <si>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</si>
  <si>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</si>
  <si>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</si>
  <si>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</si>
  <si>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</si>
  <si>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</si>
  <si>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</si>
  <si>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</si>
  <si>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</si>
  <si>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</si>
  <si>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</si>
  <si>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</si>
  <si>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</si>
  <si>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</si>
  <si>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</si>
  <si>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</si>
  <si>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</si>
  <si>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</si>
  <si>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</si>
  <si>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COMPLEMENTARES</t>
  </si>
  <si>
    <t>JARDINEIRO COM ENCARGOS COMPLEMENTARES</t>
  </si>
  <si>
    <t>DESENHISTA DETALHISTA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</si>
  <si>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</si>
  <si>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</si>
  <si>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</si>
  <si>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</si>
  <si>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</si>
  <si>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</si>
  <si>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</si>
  <si>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</si>
  <si>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</si>
  <si>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</si>
  <si>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</si>
  <si>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</si>
  <si>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</si>
  <si>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</si>
  <si>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</si>
  <si>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ENGENHEIRO ELETRICISTA COM ENCARGOS COMPLEMENTARES</t>
  </si>
  <si>
    <t>ENGENHEIRO SANITARISTA COM ENCARGOS COMPLEMENTARES</t>
  </si>
  <si>
    <t>MOTORISTA DE CAMINHAO COM ENCARGOS COMPLEMENTARES</t>
  </si>
  <si>
    <t>MES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</si>
  <si>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</si>
  <si>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</si>
  <si>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</si>
  <si>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</si>
  <si>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</si>
  <si>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</si>
  <si>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</si>
  <si>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</si>
  <si>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</si>
  <si>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</si>
  <si>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</si>
  <si>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</si>
  <si>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</si>
  <si>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</si>
  <si>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</si>
  <si>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</si>
  <si>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</si>
  <si>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</si>
  <si>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</si>
  <si>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</si>
  <si>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</si>
  <si>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</si>
  <si>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</si>
  <si>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</si>
  <si>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</si>
  <si>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</si>
  <si>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</si>
  <si>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</si>
  <si>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</si>
  <si>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</si>
  <si>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</si>
  <si>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</si>
  <si>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</si>
  <si>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</si>
  <si>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</si>
  <si>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</si>
  <si>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</si>
  <si>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</si>
  <si>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</si>
  <si>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</si>
  <si>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</si>
  <si>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</si>
  <si>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</si>
  <si>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</si>
  <si>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</si>
  <si>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</si>
  <si>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</si>
  <si>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</si>
  <si>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</si>
  <si>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</si>
  <si>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</si>
  <si>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</si>
  <si>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</si>
  <si>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</si>
  <si>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</si>
  <si>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</si>
  <si>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</si>
  <si>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</si>
  <si>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</si>
  <si>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</si>
  <si>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</si>
  <si>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</si>
  <si>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</si>
  <si>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</si>
  <si>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</si>
  <si>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</si>
  <si>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</si>
  <si>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</si>
  <si>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</si>
  <si>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</si>
  <si>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</si>
  <si>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</si>
  <si>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</si>
  <si>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</si>
  <si>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</si>
  <si>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</si>
  <si>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</si>
  <si>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</si>
  <si>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</si>
  <si>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</si>
  <si>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</si>
  <si>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</si>
  <si>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</si>
  <si>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</si>
  <si>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</si>
  <si>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</si>
  <si>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</si>
  <si>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</si>
  <si>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</si>
  <si>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</si>
  <si>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</si>
  <si>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</si>
  <si>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</si>
  <si>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</si>
  <si>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</si>
  <si>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</si>
  <si>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</si>
  <si>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</si>
  <si>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</si>
  <si>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</si>
  <si>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</si>
  <si>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</si>
  <si>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</si>
  <si>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</si>
  <si>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</si>
  <si>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</si>
  <si>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</si>
  <si>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</si>
  <si>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</si>
  <si>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</si>
  <si>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</si>
  <si>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</si>
  <si>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</si>
  <si>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</si>
  <si>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</si>
  <si>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</si>
  <si>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</si>
  <si>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CURSO DE CAPACITAÇÃO PARA VIGIA DIURNO (ENCARGOS COMPLEMENTARES) - HORISTA</t>
  </si>
  <si>
    <t>VIGIA DIURNO COM ENCARGOS COMPLEMENTARES</t>
  </si>
  <si>
    <t>CURSO DE CAPACITAÇÃO PARA AUXILIAR DE ALMOXARIFE (ENCARGOS COMPLEMENTARES) - HORISTA</t>
  </si>
  <si>
    <t>CURSO DE CAPACITAÇÃO PARA AJUDANTE DE PINTOR (ENCARGOS COMPLEMENTARES) - HORISTA</t>
  </si>
  <si>
    <t>CURSO DE CAPACITAÇÃO PARA COORDENADOR/GERENTE DE OBRA (ENCARGOS COMPLEMENTARES) - HORISTA</t>
  </si>
  <si>
    <t>CURSO DE CAPACITAÇÃO PARA AUXILIAR DE AZULEJISTA (ENCARGOS COMPLEMENTARES) - HORISTA</t>
  </si>
  <si>
    <t>CURSO DE CAPACITAÇÃO PARA ARQUITETO PAISAGISTA (ENCARGOS COMPLEMENTARES) - HORISTA</t>
  </si>
  <si>
    <t>CURSO DE CAPACITAÇÃO PARA MONTADOR DE ELETROELETRONICOS (ENCARGOS COMPLEMENTARES) - HORISTA</t>
  </si>
  <si>
    <t>CURSO DE CAPACITAÇÃO PARA ENGENHEIRO CIVIL JUNIOR (ENCARGOS COMPLEMENTARES) - HORISTA</t>
  </si>
  <si>
    <t>CURSO DE CAPACITAÇÃO PARA ENGENHEIRO CIVIL PLENO (ENCARGOS COMPLEMENTARES) - HORISTA</t>
  </si>
  <si>
    <t>CURSO DE CAPACITAÇÃO PARA MECÂNICO DE REFRIGERAÇÃO (ENCARGOS COMPLEMENTARES) - HORISTA</t>
  </si>
  <si>
    <t>CURSO DE CAPACITAÇÃO PARA TÉCNICO EM SEGURANÇA DO TRABALHO (ENCARGOS COMPLEMENTARES) - HORISTA</t>
  </si>
  <si>
    <t>AUXILIAR DE ALMOXARIFE COM ENCARGOS COMPLEMENTARES</t>
  </si>
  <si>
    <t>AJUDANTE DE PINTOR COM ENCARGOS COMPLEMENTARES</t>
  </si>
  <si>
    <t>COORDENADOR/GERENTE DE OBRA COM ENCARGOS COMPLEMENTARES</t>
  </si>
  <si>
    <t>AUXILIAR DE AZULEJISTA COM ENCARGOS COMPLEMENTARES</t>
  </si>
  <si>
    <t>ARQUITETO PAISAGISTA COM ENCARGOS COMPLEMENTARES</t>
  </si>
  <si>
    <t>ENGENHEIRO CIVIL JUNIOR COM ENCARGOS COMPLEMENTARES</t>
  </si>
  <si>
    <t>ENGENHEIRO CIVIL PLENO COM ENCARGOS COMPLEMENTARES</t>
  </si>
  <si>
    <t>MONTADOR DE ELETROELETRÔNICOS COM ENCARGOS COMPLEMENTARES</t>
  </si>
  <si>
    <t>MECÂNICO DE REFRIGERAÇÃO COM ENCARGOS COMPLEMENTARES</t>
  </si>
  <si>
    <t>TÉCNICO EM SEGURANÇA DO TRABALHO COM ENCARGOS COMPLEMENTARES</t>
  </si>
  <si>
    <t>CURSO DE CAPACITAÇÃO PARA AUXILIAR DE ALMOXARIFE (ENCARGOS COMPLEMENTARES) - MENSALISTA</t>
  </si>
  <si>
    <t>CURSO DE CAPACITAÇÃO PARA COORDENADOR/GERENTE DE OBRA (ENCARGOS COMPLEMENTARES) - MENSALISTA</t>
  </si>
  <si>
    <t>CURSO DE CAPACITAÇÃO PARA ARQUITETO PAISAGISTA (ENCARGOS COMPLEMENTARES) - MENSALISTA</t>
  </si>
  <si>
    <t>CURSO DE CAPACITAÇÃO PARA ENGENHEIRO CIVIL JUNIOR (ENCARGOS COMPLEMENTARES) - MENSALISTA</t>
  </si>
  <si>
    <t>CURSO DE CAPACITAÇÃO PARA ENGENHEIRO CIVIL PLENO (ENCARGOS COMPLEMENTARES) - MENSALISTA</t>
  </si>
  <si>
    <t>CURSO DE CAPACITAÇÃO PARA TÉCNICO EM SEGURANÇA DO TRABALHO (ENCARGOS COMPLEMENTARES) - MENSALISTA</t>
  </si>
  <si>
    <t>COORDENADOR / GERENTE DE OBRA COM ENCARGOS COMPLEMENTARES</t>
  </si>
  <si>
    <t>TECNICO DE EDIFICACOES COM ENCARGOS COMPLEMENTARES</t>
  </si>
  <si>
    <t>CURSO DE CAPACITAÇÃO PARA TECNICO DE EDIFICACOES (ENCARGOS COMPLEMENTARES) - HORISTA</t>
  </si>
  <si>
    <t>CURSO DE CAPACITAÇÃO PARA TECNICO DE EDIFICACOES (ENCARGOS COMPLEMENTARES) - MENSALISTA</t>
  </si>
  <si>
    <t>CURSO DE CAPACITAÇÃO PARA ENGENHEIRO CIVIL SENIOR (ENCARGOS COMPLEMENTARES) - HORISTA</t>
  </si>
  <si>
    <t>CURSO DE CAPACITAÇÃO PARA ENGENHEIRO SANITARISTA (ENCARGOS COMPLEMENTARES) - HORISTA</t>
  </si>
  <si>
    <t>CURSO DE CAPACITAÇÃO PARA AJUDANTE DE ARMADOR (ENCARGOS COMPLEMENTARES) - MENSALISTA</t>
  </si>
  <si>
    <t>CURSO DE CAPACITAÇÃO PARA AJUDANTE DE ELETRICISTA (ENCARGOS COMPLEMENTARES) - MENSALISTA</t>
  </si>
  <si>
    <t>CURSO DE CAPACITAÇÃO PARA AJUDANTE DE ESTRUTURAS METÁLICAS(ENCARGOS COMPLEMENTARES) - MENSALISTA</t>
  </si>
  <si>
    <t>CURSO DE CAPACITAÇÃO PARA AJUDANTE DE OPERAÇÃO EM GERAL (ENCARGOS COMPLEMENTARES) - MENSALISTA</t>
  </si>
  <si>
    <t>CURSO DE CAPACITAÇÃO PARA AJUDANTE DE PINTOR (ENCARGOS COMPLEMENTARES) - MENSALISTA</t>
  </si>
  <si>
    <t>CURSO DE CAPACITAÇÃO PARA AJUDANTE DE SERRALHEIRO (ENCARGOS COMPLEMENTARES) - MENSALISTA</t>
  </si>
  <si>
    <t>CURSO DE CAPACITAÇÃO PARA AJUDANTE ESPECIALIZADO (ENCARGOS COMPLEMENTARES) - MENSALISTA</t>
  </si>
  <si>
    <t>CURSO DE CAPACITAÇÃO PARA ARMADOR (ENCARGOS COMPLEMENTARES) - MENSALISTA</t>
  </si>
  <si>
    <t>CURSO DE CAPACITAÇÃO PARA ASSENTADOR DE MANILHA (ENCARGOS COMPLEMENTARES) - MENSALISTA</t>
  </si>
  <si>
    <t>CURSO DE CAPACITAÇÃO PARA AUXILIAR DE AZULEJISTA (ENCARGOS COMPLEMENTARES) - MENSALISTA</t>
  </si>
  <si>
    <t>CURSO DE CAPACITAÇÃO PARA AUXILIAR DE ENCANADOR OU BOMBEIRO HIDRÁULICO (ENCARGOS COMPLEMENTARES) - MENSALISTA</t>
  </si>
  <si>
    <t>CURSO DE CAPACITAÇÃO PARA AUXILIAR DE LABORATORISTA (ENCARGOS COMPLEMENTARES) - MENSALISTA</t>
  </si>
  <si>
    <t>CURSO DE CAPACITAÇÃO PARA AUXILIAR DE MECANICO (ENCARGOS COMPLEMENTARES) - MENSALISTA</t>
  </si>
  <si>
    <t>CURSO DE CAPACITAÇÃO PARA AUXILIAR DE PEDREIRO (ENCARGOS COMPLEMENTARES) - MENSALISTA</t>
  </si>
  <si>
    <t>CURSO DE CAPACITAÇÃO PARA AUXILIAR DE SERVIÇOS GERAIS (ENCARGOS COMPLEMENTARES) - MENSALISTA</t>
  </si>
  <si>
    <t>CURSO DE CAPACITAÇÃO PARA AUXILIAR DE TOPÓGRAFO (ENCARGOS COMPLEMENTARES) - MENSALISTA</t>
  </si>
  <si>
    <t>CURSO DE CAPACITAÇÃO PARA AUXILIAR TÉCNICO DE ENGENHARIA (ENCARGOS COMPLEMENTARES) - MENSALISTA</t>
  </si>
  <si>
    <t>CURSO DE CAPACITAÇÃO PARA MONTADOR DE ELETROELETRONICOS(ENCARGOS COMPLEMENTARES) - MENSALISTA</t>
  </si>
  <si>
    <t>CURSO DE CAPACITAÇÃO PARA AZULEJISTA OU LADRILHISTA (ENCARGOS COMPLEMENTARES) - MENSALISTA</t>
  </si>
  <si>
    <t>CURSO DE CAPACITAÇÃO PARA BLASTER, DINAMITADOR OU CABO DE FORÇA (ENCARGOS COMPLEMENTARES) - MENSALISTA</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</si>
  <si>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</si>
  <si>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</si>
  <si>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</si>
  <si>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</si>
  <si>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CURSO DE CAPACITAÇÃO PARA CARPINTEIRO DE FORMAS (ENCARGOS COMPLEMENTARES) - MENSALISTA</t>
  </si>
  <si>
    <t>CURSO DE CAPACITAÇÃO PARA CAVOUQUEIRO OU OPERADOR DE PERFURATRIZ (ENCARGOS COMPLEMENTARES) - MENSALISTA</t>
  </si>
  <si>
    <t>CURSO DE CAPACITAÇÃO PARA ELETRICISTA (ENCARGOS COMPLEMENTARES) - MENSALISTA</t>
  </si>
  <si>
    <t>CURSO DE CAPACITAÇÃO PARA ELETRICISTA DE MANUTENÇÃO INDUSTRIAL (ENCARGOS COMPLEMENTARES) - MENSALISTA</t>
  </si>
  <si>
    <t>CURSO DE CAPACITAÇÃO PARA ELETROTÉCNICO (ENCARGOS COMPLEMENTARES) - MENSALISTA</t>
  </si>
  <si>
    <t>CURSO DE CAPACITAÇÃO PARA ENCANADOR OU BOMBEIRO HIDRÁULICO (ENCARGOS COMPLEMENTARES) - MENSALISTA</t>
  </si>
  <si>
    <t>CURSO DE CAPACITAÇÃO PARA ENGENHEIRO CIVIL SENIOR (ENCARGOS COMPLEMENTARES) - MENSALISTA</t>
  </si>
  <si>
    <t>CURSO DE CAPACITAÇÃO PARA ENGENHEIRO ELETRICISTA (ENCARGOS COMPLEMENTARES) - MENSALISTA</t>
  </si>
  <si>
    <t>CURSO DE CAPACITAÇÃO PARA ENGENHEIRO SANITARISTA (ENCARGOS COMPLEMENTARES) - MENSALISTA</t>
  </si>
  <si>
    <t>CURSO DE CAPACITAÇÃO PARA MONTADOR DE MAQUINAS (ENCARGOS COMPLEMENTARES) - MENSALISTA</t>
  </si>
  <si>
    <t>CURSO DE CAPACITAÇÃO PARA GESSEIRO (ENCARGOS COMPLEMENTARES) - MENSALISTA</t>
  </si>
  <si>
    <t>CURSO DE CAPACITAÇÃO PARA IMPERMEABILIZADOR (ENCARGOS COMPLEMENTARES) - MENSALISTA</t>
  </si>
  <si>
    <t>CURSO DE CAPACITAÇÃO PARA MOTORISTA DE CAMINHAO-BASCULANTE (ENCARGOS COMPLEMENTARES) - MENSALISTA</t>
  </si>
  <si>
    <t>CURSO DE CAPACITAÇÃO PARA INSTALADOR DE TUBULAÇÕES (ENCARGOS COMPLEMENTARES) - MENSALISTA</t>
  </si>
  <si>
    <t>CURSO DE CAPACITAÇÃO PARA JARDINEIRO (ENCARGOS COMPLEMENTARES) - MENSALISTA</t>
  </si>
  <si>
    <t>CURSO DE CAPACITAÇÃO PARA LEITURISTA OU CADASTRISTA DE REDES DE ÁGUA (ENCARGOS COMPLEMENTARES) - MENSALISTA</t>
  </si>
  <si>
    <t>CURSO DE CAPACITAÇÃO PARA MOTORISTA DE CAMINHAO-CARRETA (ENCARGOS COMPLEMENTARES) - MENSALISTA</t>
  </si>
  <si>
    <t>CURSO DE CAPACITAÇÃO PARA MAÇARIQUEIRO (ENCARGOS COMPLEMENTARES) - MENSALISTA</t>
  </si>
  <si>
    <t>CURSO DE CAPACITAÇÃO PARA MARCENEIRO (ENCARGOS COMPLEMENTARES) - MENSALISTA</t>
  </si>
  <si>
    <t>CURSO DE CAPACITAÇÃO PARA MARMORISTA / GRANITEIRO (ENCARGOS COMPLEMENTARES) - MENSALISTA</t>
  </si>
  <si>
    <t>CURSO DE CAPACITAÇÃO PARA MOTORISTA DE CARRO DE PASSEIO (ENCARGOS COMPLEMENTARES) - MENSALISTA</t>
  </si>
  <si>
    <t>CURSO DE CAPACITAÇÃO PARA MECÂNICO DE EQUIPAMENTOS PESADOS (ENCARGOS COMPLEMENTARES) - MENSALISTA</t>
  </si>
  <si>
    <t>CURSO DE CAPACITAÇÃO PARA MECÂNICO DE REFRIGERAÇÃO (ENCARGOS COMPLEMENTARES) - MENSALISTA</t>
  </si>
  <si>
    <t>CURSO DE CAPACITAÇÃO PARA MOTORISTA DE ONIBUS / MICRO-ONIBUS (ENCARGOS COMPLEMENTARES) - MENSALISTA</t>
  </si>
  <si>
    <t>CURSO DE CAPACITAÇÃO PARA MOTORISTA OPERADOR DE CAMINHAO COM MUNCK (ENCARGOS COMPLEMENTARES) - MENSALISTA</t>
  </si>
  <si>
    <t>CURSO DE CAPACITAÇÃO PARA NIVELADOR (ENCARGOS COMPLEMENTARES) - MENSALISTA</t>
  </si>
  <si>
    <t>CURSO DE CAPACITAÇÃO PARA OPERADOR DE BATE-ESTACAS (ENCARGOS COMPLEMENTARES) - MENSALISTA</t>
  </si>
  <si>
    <t>CURSO DE CAPACITAÇÃO PARA OPERADOR DE BETONEIRA (ENCARGOS COMPLEMENTARES) - MENSALISTA</t>
  </si>
  <si>
    <t>CURSO DE CAPACITAÇÃO PARA OPERADOR DE BETONEIRA ESTACIONARIA / MISTURADOR (ENCARGOS COMPLEMENTARES) - MENSALISTA</t>
  </si>
  <si>
    <t>CURSO DE CAPACITAÇÃO PARA OPERADOR DE COMPRESSOR DE AR OU COMPRESSORISTA (ENCARGOS COMPLEMENTARES) - MENSALISTA</t>
  </si>
  <si>
    <t>CURSO DE CAPACITAÇÃO PARA OPERADOR DE DEMARCADORA DE FAIXAS DE TRAFEGO (ENCARGOS COMPLEMENTARES) - MENSALISTA</t>
  </si>
  <si>
    <t>CURSO DE CAPACITAÇÃO PARA OPERADOR DE ESCAVADEIRA (ENCARGOS COMPLEMENTARES) - MENSALISTA</t>
  </si>
  <si>
    <t>CURSO DE CAPACITAÇÃO PARA OPERADOR DE GUINCHO OU GUINCHEIRO (ENCARGOS COMPLEMENTARES) - MENSALISTA</t>
  </si>
  <si>
    <t>CURSO DE CAPACITAÇÃO PARA OPERADOR DE GUINDASTE (ENCARGOS COMPLEMENTARES) - MENSALISTA</t>
  </si>
  <si>
    <t>CURSO DE CAPACITAÇÃO PARA OPERADOR DE JATO ABRASIVO OU JATISTA (ENCARGOS COMPLEMENTARES) - MENSALISTA</t>
  </si>
  <si>
    <t>CURSO DE CAPACITAÇÃO PARA OPERADOR DE MAQUINAS E TRATORES DIVERSOS (ENCARGOS COMPLEMENTARES) - MENSALISTA</t>
  </si>
  <si>
    <t>CURSO DE CAPACITAÇÃO PARA OPERADOR DE MARTELETE OU MARTELETEIRO (ENCARGOS COMPLEMENTARES) - MENSALISTA</t>
  </si>
  <si>
    <t>CURSO DE CAPACITAÇÃO PARA OPERADOR DE MOTO SCRAPER (ENCARGOS COMPLEMENTARES) - MENSALISTA</t>
  </si>
  <si>
    <t>CURSO DE CAPACITAÇÃO PARA OPERADOR DE MOTONIVELADORA (ENCARGOS COMPLEMENTARES) - MENSALISTA</t>
  </si>
  <si>
    <t>CURSO DE CAPACITAÇÃO PARA OPERADOR DE PA CARREGADEIRA (ENCARGOS COMPLEMENTARES) - MENSALISTA</t>
  </si>
  <si>
    <t>CURSO DE CAPACITAÇÃO PARA OPERADOR DE PAVIMENTADORA / MESA VIBROACABADORA (ENCARGOS COMPLEMENTARES) - MENSALISTA</t>
  </si>
  <si>
    <t>CURSO DE CAPACITAÇÃO PARA OPERADOR DE ROLO COMPACTADOR (ENCARGOS COMPLEMENTARES) - MENSALISTA</t>
  </si>
  <si>
    <t>CURSO DE CAPACITAÇÃO PARA OPERADOR DE TRATOR - EXCLUSIVE AGROPECUARIA (ENCARGOS COMPLEMENTARES) - MENSALISTA</t>
  </si>
  <si>
    <t>CURSO DE CAPACITAÇÃO PARA OPERADOR DE USINA DE ASFALTO, DE SOLOS OU DE CONCRETO (ENCARGOS COMPLEMENTARES) - MENSALISTA</t>
  </si>
  <si>
    <t>CURSO DE CAPACITAÇÃO PARA PASTILHEIRO (ENCARGOS COMPLEMENTARES) - MENSALISTA</t>
  </si>
  <si>
    <t>CURSO DE CAPACITAÇÃO PARA PEDREIRO (ENCARGOS COMPLEMENTARES) - MENSALISTA</t>
  </si>
  <si>
    <t>CURSO DE CAPACITAÇÃO PARA PINTOR (ENCARGOS COMPLEMENTARES) - MENSALISTA</t>
  </si>
  <si>
    <t>CURSO DE CAPACITAÇÃO PARA PINTOR DE LETREIROS (ENCARGOS COMPLEMENTARES) - MENSALISTA</t>
  </si>
  <si>
    <t>CURSO DE CAPACITAÇÃO PARA PINTOR PARA TINTA EPOXI (ENCARGOS COMPLEMENTARES) - MENSALISTA</t>
  </si>
  <si>
    <t>CURSO DE CAPACITAÇÃO PARA POCEIRO / ESCAVADOR DE VALAS E TUBULOES (ENCARGOS COMPLEMENTARES) - MENSALISTA</t>
  </si>
  <si>
    <t>CURSO DE CAPACITAÇÃO PARA RASTELEIRO (ENCARGOS COMPLEMENTARES) - MENSALISTA</t>
  </si>
  <si>
    <t>CURSO DE CAPACITAÇÃO PARA SERRALHEIRO (ENCARGOS COMPLEMENTARES) - MENSALISTA</t>
  </si>
  <si>
    <t>CURSO DE CAPACITAÇÃO PARA SERVENTE DE OBRAS (ENCARGOS COMPLEMENTARES) - MENSALISTA</t>
  </si>
  <si>
    <t>CURSO DE CAPACITAÇÃO PARA SOLDADOR (ENCARGOS COMPLEMENTARES) - MENSALISTA</t>
  </si>
  <si>
    <t>CURSO DE CAPACITAÇÃO PARA SOLDADOR ELETRICO (ENCARGOS COMPLEMENTARES) - MENSALISTA</t>
  </si>
  <si>
    <t>CURSO DE CAPACITAÇÃO PARA TAQUEADOR OU TAQUEIRO (ENCARGOS COMPLEMENTARES) - MENSALISTA</t>
  </si>
  <si>
    <t>CURSO DE CAPACITAÇÃO PARA TECNICO EM LABORATORIO E CAMPO DE CONSTRUCAO CIVIL (ENCARGOS COMPLEMENTARES) - MENSALISTA</t>
  </si>
  <si>
    <t>CURSO DE CAPACITAÇÃO PARA TECNICO EM SONDAGEM (ENCARGOS COMPLEMENTARES) - MENSALISTA</t>
  </si>
  <si>
    <t>CURSO DE CAPACITAÇÃO PARA TELHADOR (ENCARGOS COMPLEMENTARES) - MENSALISTA</t>
  </si>
  <si>
    <t>CURSO DE CAPACITAÇÃO PARA VIDRACEIRO (ENCARGOS COMPLEMENTARES) - MENSALISTA</t>
  </si>
  <si>
    <t>CURSO DE CAPACITAÇÃO PARA VIGIA DIURNO (ENCARGOS COMPLEMENTARES) - MENSALISTA</t>
  </si>
  <si>
    <t>ENGENHEIRO CIVIL SENIOR COM ENCARGOS COMPLEMENTARES</t>
  </si>
  <si>
    <t>AJUDANTE DE ELETRICISTA COM ENCARGOS COMPLEMENTARES</t>
  </si>
  <si>
    <t>AJUDANTE DE ESTRUTURAS METÁLICAS COM ENCARGOS COMPLEMENTARES</t>
  </si>
  <si>
    <t>AJUDANTE DE SERRALHEIRO COM ENCARGOS COMPLEMENTARES</t>
  </si>
  <si>
    <t>ASSENTADOR DE MANILHAS COM ENCARGOS COMPLEMENTARES</t>
  </si>
  <si>
    <t>AUXILIAR DE LABORATORISTA DE SOLOS E DE CONCRETO COM ENCARGOS COMPLEMENTARES</t>
  </si>
  <si>
    <t>AUXILIAR DE PEDREIRO COM ENCARGOS COMPLEMENTARES</t>
  </si>
  <si>
    <t>AUXILIAR TÉCNICO / ASSISTENTE DE ENGENHARIA COM ENCARGOS COMPLEMENTARES</t>
  </si>
  <si>
    <t>AZULEJISTA OU LADRILHEIRO COM ENCARGOS COMPLEMENTARES</t>
  </si>
  <si>
    <t>BLASTER, DINAMITADOR OU CABO DE FORÇA COM ENCARGOS COMPLEMENTARES</t>
  </si>
  <si>
    <t>CARPINTEIRO AUXILIAR COM ENCARGOS COMPLEMENTARES</t>
  </si>
  <si>
    <t>CARPINTEIRO DE ESQUADRIAS COM ENCARGOS COMPLEMENTARES</t>
  </si>
  <si>
    <t>CAVOUQUEIRO OU OPERADOR DE PERFURATRIZ COM ENCARGOS COMPLEMENTARES</t>
  </si>
  <si>
    <t>ELETRICISTA DE MANUTENÇÃO INDUSTRIAL COM ENCARGOS COMPLEMENTARES</t>
  </si>
  <si>
    <t>INSTALADOR DE TUBULAÇÕES COM ENCARGOS COMPLEMENTARES</t>
  </si>
  <si>
    <t>LEITURISTA OU CADASTRISTA DE REDES DE ÁGUA COM ENCARGOS COMPLEMENTARES</t>
  </si>
  <si>
    <t>MAÇARIQUEIRO COM ENCARGOS COMPLEMENTARES</t>
  </si>
  <si>
    <t>MARMORISTA / GRANITEIRO COM ENCARGOS COMPLEMENTARES</t>
  </si>
  <si>
    <t>MECÂNICO DE EQUIPAMENTOS PESADOS COM ENCARGOS COMPLEMENTARES</t>
  </si>
  <si>
    <t>MONTADOR DE ELETROELETRÔNICO COM ENCARGOS COMPLEMENTARES</t>
  </si>
  <si>
    <t>MONTADOR DE ESTRUTURAS METÁLICAS COM ENCARGOS COMPLEMENTARES</t>
  </si>
  <si>
    <t>MONTADOR DE MÁQUINAS COM ENCARGOS COMPLEMENTARES</t>
  </si>
  <si>
    <t>MOTORISTA DE CAMINHÃO BASCULANTE COM ENCARGOS COMPLEMENTARES</t>
  </si>
  <si>
    <t>MOTORISTA DE CAMINHÃO CARRETA COM ENCARGOS COMPLEMENTARES</t>
  </si>
  <si>
    <t>MOTORISTA DE CARRO DE PASSEIO COM ENCARGOS COMPLEMENTARES</t>
  </si>
  <si>
    <t>MOTORISTA DE ÔNIBUS / MICRO-ÔNIBUS COM ENCARGOS COMPLEMENTARES</t>
  </si>
  <si>
    <t>MOTORISTA OPERADOR DE CAMINHÃO COM MUNCK COM ENCARGOS COMPLEMENTARES</t>
  </si>
  <si>
    <t>NIVELADOR  COM ENCARGOS COMPLEMENTARES</t>
  </si>
  <si>
    <t>OPERADOR DE BATE-ESTACA COM ENCARGOS COMPLEMENTARES</t>
  </si>
  <si>
    <t>OPERADOR DE BETONEIRA ESTACIONÁRIA COM ENCARGOS COMPLEMENTARES</t>
  </si>
  <si>
    <t>OPERADOR DE COMPRESSOR DE AR OU COMPRESSORISTA COM ENCARGOS COMPLEMENTARES</t>
  </si>
  <si>
    <t>OPERADOR DE DEMARCADORA DE FAIXAS DE TRÁFEGO COM ENCARGOS COMPLEMENTARES</t>
  </si>
  <si>
    <t>OPERADOR DE GUINCHO OU GUINCHEIRO COM ENCARGOS COMPLEMENTARES</t>
  </si>
  <si>
    <t>OPERADOR DE JATO ABRASIVO OU JATISTA COM ENCARGOS COMPLEMENTARES</t>
  </si>
  <si>
    <t>OPERADOR DE MÁQUINAS E TRATORES DIVERSOS COM ENCARGOS COMPLEMENTARES</t>
  </si>
  <si>
    <t>OPERADOR DE MOTO SCRAPER COM ENCARGOS COMPLEMENTARES</t>
  </si>
  <si>
    <t>OPERADOR DE PAVIMENTADORA / MESA VIBROACABADORA COM ENCARGOS COMPLEMENTARES</t>
  </si>
  <si>
    <t>OPERADOR DE TRATOR - EXCLUSIVE AGROPECUÁRIA COM ENCARGOS COMPLEMENTARES</t>
  </si>
  <si>
    <t>POCEIRO / ESCAVADOR DE VALAS COM ENCARGOS COMPLEMENTARES</t>
  </si>
  <si>
    <t>SERVENTE DE OBRAS COM ENCARGOS COMPLEMENTARES</t>
  </si>
  <si>
    <t>SOLDADOR ELÉTRICO COM ENCARGOS COMPLEMENTARES</t>
  </si>
  <si>
    <t>TÉCNICO DE LABORATÓRIO E CAMPO DE CONSTRUÇÃO COM ENCARGOS COMPLEMENTARES</t>
  </si>
  <si>
    <t>TÉCNICO EM SONDAGEM COM ENCARGOS COMPLEMENTARES</t>
  </si>
  <si>
    <t>TELHADOR COM ENCARGOS COMPLEMENTARES</t>
  </si>
  <si>
    <t xml:space="preserve">CODIGO  </t>
  </si>
  <si>
    <t>DESCRICAO DO INSUMO</t>
  </si>
  <si>
    <t>UNIDADE</t>
  </si>
  <si>
    <t xml:space="preserve">  PRECO MEDIANO R$</t>
  </si>
  <si>
    <t>ABERTURA PARA ENCAIXE DE CUBA OU LAVATORIO EM BANCADA DE MARMORE/ GRANITO OU OUTRO TIPO DE PEDRA NATURAL</t>
  </si>
  <si>
    <t xml:space="preserve">UN    </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</si>
  <si>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</si>
  <si>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</si>
  <si>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</si>
  <si>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</si>
  <si>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</si>
  <si>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</si>
  <si>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</si>
  <si>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</si>
  <si>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</si>
  <si>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</si>
  <si>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</si>
  <si>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</si>
  <si>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</si>
  <si>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</si>
  <si>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</si>
  <si>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</si>
  <si>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</si>
  <si>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</si>
  <si>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</si>
  <si>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</si>
  <si>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</si>
  <si>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</si>
  <si>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</si>
  <si>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</si>
  <si>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</si>
  <si>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</si>
  <si>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</si>
  <si>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</si>
  <si>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</si>
  <si>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</si>
  <si>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</si>
  <si>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</si>
  <si>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</si>
  <si>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</si>
  <si>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</si>
  <si>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</si>
  <si>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</si>
  <si>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PLUVIAL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</si>
  <si>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</si>
  <si>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</si>
  <si>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</si>
  <si>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DE METAL CROMADO PARA REGISTRO PEQUENO, DE PAREDE, 1/2 " OU 3/4 "</t>
  </si>
  <si>
    <t>ACABAMENTO SIMPLES/CONVENCIONAL PARA FORRO PVC, TIPO "U" OU "C", COR BRANCA, COMPRIMENTO 6 M</t>
  </si>
  <si>
    <t xml:space="preserve">M     </t>
  </si>
  <si>
    <t>ACESSORIO DE LIGACAO NAO ELETRICO PARA CARGAS EXPLOSIVAS, TUBO DE 6 M</t>
  </si>
  <si>
    <t>ACESSORIO INICIADOR NAO ELETRICO, TUBO DE 6 M, TEMPO DE RETARDO DE *160* MS</t>
  </si>
  <si>
    <t>ACETILENO (RECARGA DE GAS ACETILENO PARA CILINDRO DE CONJUNTO OXICORTE GRANDE) NAO INCLUI TROCA/MANUTENCAO DO CILINDRO</t>
  </si>
  <si>
    <t xml:space="preserve">KG    </t>
  </si>
  <si>
    <t xml:space="preserve">L     </t>
  </si>
  <si>
    <t>ACO CA-25, 10,0 MM, OU 12,5 MM, OU 16,0 MM, OU 20,0 MM, OU 25,0 MM, VERGALHAO</t>
  </si>
  <si>
    <t>ACO CA-25, 16,0 MM, BARRA DE TRANSFERENCIA</t>
  </si>
  <si>
    <t>ACO CA-25, 20,0 MM, BARRA DE TRANSFERENCIA</t>
  </si>
  <si>
    <t>ACO CA-25, 25,0 MM, BARRA DE TRANSFERENCIA</t>
  </si>
  <si>
    <t>ACO CA-25, 32,0 MM, BARRA DE TRANSFERENCIA</t>
  </si>
  <si>
    <t>ACO CA-25, 32,0 MM, VERGALHAO</t>
  </si>
  <si>
    <t>ACO CA-25, 6,3 MM OU 8,0 MM, VERGALHAO</t>
  </si>
  <si>
    <t>ACO CA-50, 10,0 MM, OU 12,5 MM, OU 16,0 MM, OU 20,0 MM, DOBRADO E CORTADO</t>
  </si>
  <si>
    <t>ACO CA-50, 10,0 MM, VERGALHAO</t>
  </si>
  <si>
    <t>ACO CA-50, 12,5 MM OU 16,0 MM, VERGALHAO</t>
  </si>
  <si>
    <t>ACO CA-50, 20,0 MM OU 25,0 MM, VERGALHAO</t>
  </si>
  <si>
    <t>ACO CA-50, 32,0 MM, VERGALHAO</t>
  </si>
  <si>
    <t>ACO CA-50, 6,3 MM, DOBRADO E CORTADO</t>
  </si>
  <si>
    <t>ACO CA-50, 6,3 MM, VERGALHAO</t>
  </si>
  <si>
    <t>ACO CA-50, 8,0 MM, VERGALHAO</t>
  </si>
  <si>
    <t>ACO CA-60, 4,2 MM OU 5,0 MM, DOBRADO E CORTADO</t>
  </si>
  <si>
    <t>ACO CA-60, 4,2 MM, OU 5,0 MM, OU 6,0 MM, OU 7,0 MM, VERGALHAO</t>
  </si>
  <si>
    <t>ACO CA-60, 6,0 MM OU 7,0 MM, DOBRADO E CORTADO</t>
  </si>
  <si>
    <t>ACO CA-60, 8,0 MM OU 9,5 MM, VERGALHAO</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</si>
  <si>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</si>
  <si>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</si>
  <si>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</si>
  <si>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CPVC, ROSCAVEL, COM FLANGES E ANEL DE VEDACAO, 15 MM, CAIXA D'AGUA PARA AGUA QUENTE</t>
  </si>
  <si>
    <t>ADAPTADOR CPVC, ROSCAVEL, COM FLANGES E ANEL DE VEDACAO, 22 MM, CAIXA D'AGUA PARA AGUA QUENTE</t>
  </si>
  <si>
    <t>ADAPTADOR CPVC, ROSCAVEL, COM FLANGES E ANEL DE VEDACAO, 28 MM, CAIXA D'AGUA PARA AGUA QUENTE</t>
  </si>
  <si>
    <t>ADAPTADOR CPVC, ROSCAVEL, COM FLANGES E ANEL DE VEDACAO, 35 MM, CAIXA D'AGUA PARA AGUA QUENTE</t>
  </si>
  <si>
    <t>ADAPTADOR CPVC, ROSCAVEL, COM FLANGES E ANEL DE VEDACAO, 42 MM, CAIXA D'AGUA PARA AGUA QUENTE</t>
  </si>
  <si>
    <t>ADAPTADOR CPVC, ROSCAVEL, COM FLANGES E ANEL DE VEDACAO, 54 MM, CAIXA D'AGUA PARA AGUA QUENTE</t>
  </si>
  <si>
    <t>ADAPTADOR CPVC, SOLDAVEL, 15 MM, PARA AGUA QUENTE</t>
  </si>
  <si>
    <t>ADAPTADOR CPVC, SOLDAVEL, 22 MM, PARA AGUA QUENTE</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</si>
  <si>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</si>
  <si>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</si>
  <si>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</si>
  <si>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EM LATAO, ENGATE RAPIDO 2 1/2" X ROSCA INTERNA 5 FIOS 2 1/2", PARA INSTALACAO PREDIAL DE COMBATE A INCENDIO</t>
  </si>
  <si>
    <t>ADAPTADOR EM LATAO, ENGATE RAPIDO1 1/2" X ROSCA INTERNA 5 FIOS 2 1/2", PARA INSTALACAO PREDIAL DE COMBATE A INCENDIO</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</si>
  <si>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</si>
  <si>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</si>
  <si>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</si>
  <si>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</si>
  <si>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</si>
  <si>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</si>
  <si>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</si>
  <si>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</si>
  <si>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</si>
  <si>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</si>
  <si>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</si>
  <si>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</si>
  <si>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</si>
  <si>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</si>
  <si>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</si>
  <si>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</si>
  <si>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</si>
  <si>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</si>
  <si>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</si>
  <si>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</si>
  <si>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</si>
  <si>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32 MM X 1",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</si>
  <si>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</si>
  <si>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</si>
  <si>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</si>
  <si>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</si>
  <si>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1/2", PARA CAIXA D' AGUA</t>
  </si>
  <si>
    <t>ADAPTADOR PVC, ROSCAVEL, COM FLANGES E ANEL DE VEDACAO, 1", PARA CAIXA D' AGUA</t>
  </si>
  <si>
    <t>ADAPTADOR PVC, ROSCAVEL, COM FLANGES E ANEL DE VEDACAO, 3/4", PARA CAIXA D' AGUA</t>
  </si>
  <si>
    <t>ADAPTADOR, PVC PBA,  BOLSA/ROSCA, JE, DN 75 / DE  85 MM</t>
  </si>
  <si>
    <t>ADAPTADOR, PVC PBA, BOLSA/ROSCA, JE, DN 100 / DE 110 MM</t>
  </si>
  <si>
    <t>ADAPTADOR, PVC PBA, BOLSA/ROSCA, JE, DN 50 / DE 60 MM</t>
  </si>
  <si>
    <t>ADAPTADOR, PVC PBA, PONTA/ROSCA, JE, DN 50 / DE  60 MM</t>
  </si>
  <si>
    <t>ADAPTADOR, PVC PBA, PONTA/ROSCA, JE, DN 75 / DE  85 MM</t>
  </si>
  <si>
    <t>ADESIVO / COLA DE CONTATO LIQUIDO, A BASE DE RESINAS, PARA COLAGEM DE ESPUMA PARA ISOLAMENTO TERMICO FLEXIVEL</t>
  </si>
  <si>
    <t>ADESIVO / COLA PARA EPS (ISOPOR) E OUTROS MATERIAIS</t>
  </si>
  <si>
    <t>ADESIVO ACRILICO DE BASE AQUOSA / 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</si>
  <si>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</si>
  <si>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</si>
  <si>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</si>
  <si>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PARA TUBOS CPVC, *75* G</t>
  </si>
  <si>
    <t>ADESIVO PLASTICO PARA PVC, BISNAGA COM 75 GR</t>
  </si>
  <si>
    <t>ADESIVO PLASTICO PARA PVC, FRASCO COM *850* GR</t>
  </si>
  <si>
    <t>ADESIVO PLASTICO PARA PVC, FRASCO COM 175 GR</t>
  </si>
  <si>
    <t>ADITIVO ACELERADOR DE PEGA E ENDURECIMENTO PARA ARGAMASSAS E CONCRETOS, LIQUIDO E ISENTO DE CLORETOS</t>
  </si>
  <si>
    <t>ADITIVO ADESIVO LIQUIDO PARA ARGAMASSAS DE REVESTIMENTOS CIMENTICIOS</t>
  </si>
  <si>
    <t>ADITIVO IMPERMEABILIZANTE DE PEGA NORMAL PARA ARGAMASSAS E CONCRETOS SEM ARMACAO, LIQUIDO E ISENTO DE CLORETOS</t>
  </si>
  <si>
    <t>ADITIVO IMPERMEABILIZANTE DE PEGA ULTRARRAPIDA, LIQUIDO E ISENTO DE CLORETOS</t>
  </si>
  <si>
    <t>ADITIVO LIQUIDO IMPERMEABILIZANTE CRISTALIZANTE</t>
  </si>
  <si>
    <t>ADITIVO LIQUIDO INCORPORADOR DE AR PARA CONCRETO E ARGAMASSA, LIQUIDO E ISENTO DE CLORETOS</t>
  </si>
  <si>
    <t>ADITIVO PLASTIFICANTE E ESTABILIZADOR PARA ARGAMASSAS DE ASSENTAMENTO E REBOCO, LIQUIDO E ISENTO DE CLORETOS</t>
  </si>
  <si>
    <t>ADITIVO PLASTIFICANTE RETARDADOR DE PEGA E REDUTOR DE AGUA PARA CONCRETO, LIQUIDO E ISENTO DE CLORETOS</t>
  </si>
  <si>
    <t>ADITIVO SUPERPLASTIFICANTE DE PEGA NORMAL PARA CONCRETO, LIQUIDO E ISENTO DE CLORETOS</t>
  </si>
  <si>
    <t>ADUELA/ GALERIA PRE-MOLDADA DE CONCRETO ARMADO, SECAO QUADRADA INTERNA DE 1,50 X 1,50 M (L X A), MISULA DE 20 X 20 CM, C = 1,00 M, ESPESSURA MIN = 15 CM, TB-45 E FCK DO CONCRETO = 30 MPA</t>
  </si>
  <si>
    <t>ADUELA/ GALERIA PRE-MOLDADA DE CONCRETO ARMADO, SECAO RETANGULAR INTERNA DE 2,00 X 2,00 M (L X A), MISULA DE 20 X 20 CM, C = 1,00 M, ESPESSURA MIN = 15 CM, TB-45 E FCK DO CONCRETO = 30 MPA</t>
  </si>
  <si>
    <t>ADUELA/ GALERIA PRE-MOLDADA DE CONCRETO ARMADO, SECAO RETANGULAR INTERNA DE 2,50 X 2,50 M (L X A), MISULA DE 20 X 20 CM, C = 1,00 M, ESPESSURA MIN = 15 CM, TB-45 E FCK DO CONCRETO = 30 MPA</t>
  </si>
  <si>
    <t>ADUELA/ GALERIA PRE-MOLDADA DE CONCRETO ARMADO, SECAO RETANGULAR INTERNA DE 3,00 X 3,00 M (L X A), MISULA DE 20 X 20 CM, C = 1.00 M, ESPESSURA MIN = 20 CM, TB-45 E FCK DO CONCRETO = 30 MPA</t>
  </si>
  <si>
    <t>AFASTADOR PARA TELHA DE FIBROCIMENTO CANALETE 90 OU KALHETAO</t>
  </si>
  <si>
    <t>AGENTE DE CURA, PROTETOR DA EVAPORACAO DA AGUA DE HIDRATACAO DO CONCRETO</t>
  </si>
  <si>
    <t>AGREGADO RECICLADO, TIPO RACHAO RECICLADO CINZA, CLASSE A</t>
  </si>
  <si>
    <t xml:space="preserve">M3    </t>
  </si>
  <si>
    <t>AJUDANTE DE ARMADOR (HORISTA)</t>
  </si>
  <si>
    <t xml:space="preserve">H     </t>
  </si>
  <si>
    <t>AJUDANTE DE ARMADOR (MENSALISTA)</t>
  </si>
  <si>
    <t xml:space="preserve">MES   </t>
  </si>
  <si>
    <t>AJUDANTE DE ELETRICISTA (HORISTA)</t>
  </si>
  <si>
    <t>AJUDANTE DE ELETRICISTA (MENSALISTA)</t>
  </si>
  <si>
    <t>AJUDANTE DE ESTRUTURAS METALICAS (MENSALISTA)</t>
  </si>
  <si>
    <t>AJUDANTE DE ESTRUTURAS METALICAS HORISTA</t>
  </si>
  <si>
    <t>AJUDANTE DE OPERACAO EM GERAL (HORISTA)</t>
  </si>
  <si>
    <t>AJUDANTE DE OPERACAO EM GERAL (MENSALISTA)</t>
  </si>
  <si>
    <t>AJUDANTE DE PINTOR (HORISTA)</t>
  </si>
  <si>
    <t>AJUDANTE DE PINTOR (MENSALISTA)</t>
  </si>
  <si>
    <t>AJUDANTE DE SERRALHEIRO (HORISTA)</t>
  </si>
  <si>
    <t>AJUDANTE DE SERRALHEIRO (MENSALISTA)</t>
  </si>
  <si>
    <t>AJUDANTE ESPECIALIZADO (HORISTA)</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</si>
  <si>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</si>
  <si>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</si>
  <si>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</si>
  <si>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</si>
  <si>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</si>
  <si>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</si>
  <si>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</si>
  <si>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</si>
  <si>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</si>
  <si>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</si>
  <si>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</si>
  <si>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</si>
  <si>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</si>
  <si>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(COLETADO CAIXA - ENCARGOS COMPLEMENTARES)</t>
  </si>
  <si>
    <t>ALIMENTACAO - MENSALISTA (COLETADO CAIXA - ENCARGOS COMPLEMENTARES)</t>
  </si>
  <si>
    <t>ALISADORA DE CONCRETO COM MOTOR A GASOLINA DE 5,5 HP, PESO COM MOTOR DE 78 KG, 4 PAS</t>
  </si>
  <si>
    <t>ALMOXARIFE (HORISTA)</t>
  </si>
  <si>
    <t>ALMOXARIFE (MENSALISTA)</t>
  </si>
  <si>
    <t>ALONGADOR COM TRES ALTURAS, EM TUBO DE ACO CARBONO, PINTURA NO PROCESSO ELETROSTATICO - EQUIPAMENTO DE GINASTICA PARA ACADEMIA AO AR LIVRE / ACADEMIA DA TERCEIRA IDADE - ATI</t>
  </si>
  <si>
    <t>ANEL BORRACHA PARA TUBO ESGOTO PREDIAL, DN 100 MM (NBR 5688)</t>
  </si>
  <si>
    <t>ANEL BORRACHA PARA TUBO ESGOTO PREDIAL, DN 50 MM (NBR 5688)</t>
  </si>
  <si>
    <t>ANEL BORRACHA PARA TUBO ESGOTO PREDIAL, DN 75 MM (NBR 5688)</t>
  </si>
  <si>
    <t>ANEL BORRACHA, DN 100 MM, PARA TUBO SERIE REFORCADA ESGOTO PREDIAL</t>
  </si>
  <si>
    <t>ANEL BORRACHA, DN 150 MM, PARA TUBO SERIE REFORCADA ESGOTO PREDIAL</t>
  </si>
  <si>
    <t>ANEL BORRACHA, DN 50 MM, PARA TUBO SERIE REFORCADA ESGOTO PREDIAL</t>
  </si>
  <si>
    <t>ANEL BORRACHA, DN 75 MM, PARA TUBO SERIE REFORCADA ESGOTO PREDIAL</t>
  </si>
  <si>
    <t>ANEL BORRACHA, PARA TUBO PVC DEFOFO, DN 100 MM (NBR 7665)</t>
  </si>
  <si>
    <t>ANEL BORRACHA, PARA TUBO PVC DEFOFO, DN 150 MM (NBR 7665)</t>
  </si>
  <si>
    <t>ANEL BORRACHA, PARA TUBO PVC DEFOFO, DN 200 MM (NBR 7665)</t>
  </si>
  <si>
    <t>ANEL BORRACHA, PARA TUBO PVC, REDE COLETOR ESGOTO, DN 100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</si>
  <si>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</si>
  <si>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</si>
  <si>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</si>
  <si>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</si>
  <si>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</si>
  <si>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</si>
  <si>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</si>
  <si>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</si>
  <si>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</si>
  <si>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</si>
  <si>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 (NBR 15715)</t>
  </si>
  <si>
    <t>ANEL DE BORRACHA PARA VEDACAO DE DUTO PEAD CORRUGADO PARA ELETRICA, DN 1 1/4" (NBR 15715)</t>
  </si>
  <si>
    <t>ANEL DE BORRACHA PARA VEDACAO DE DUTO PEAD CORRUGADO PARA ELETRICA, DN 2" (NBR 15715)</t>
  </si>
  <si>
    <t>ANEL DE BORRACHA PARA VEDACAO DE DUTO PEAD CORRUGADO PARA ELETRICA, DN 3" (NBR 15715)</t>
  </si>
  <si>
    <t>ANEL DE BORRACHA PARA VEDACAO DE DUTO PEAD CORRUGADO PARA ELETRICA, DN 4" (NBR 15715)</t>
  </si>
  <si>
    <t>ANEL DE CONCRETO ARMADO COM FUNDO, PARA FOSSA E POCO 1,50 X *0,50* M</t>
  </si>
  <si>
    <t>ANEL DE CONCRETO ARMADO COM FUNDO, PARA FOSSA E POCO 2,00 X *0,50* M</t>
  </si>
  <si>
    <t>ANEL DE CONCRETO ARMADO COM FUNDO, PARA FOSSA E POCO 2,50 X *0,50* M</t>
  </si>
  <si>
    <t>ANEL DE CONCRETO ARMADO, COM FUROS/DRENO PARA SUMIDOURO, D = 0,80 M, H = 0,50 M</t>
  </si>
  <si>
    <t>ANEL DE CONCRETO ARMADO, COM FUROS/DRENO PARA SUMIDOURO, D = 1,00 M, H = 0,50M</t>
  </si>
  <si>
    <t>ANEL DE CONCRETO ARMADO, COM FUROS/DRENO PARA SUMIDOURO, D = 1,50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</si>
  <si>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</si>
  <si>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</si>
  <si>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</si>
  <si>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</si>
  <si>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</si>
  <si>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</si>
  <si>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</si>
  <si>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</si>
  <si>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</si>
  <si>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</si>
  <si>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</si>
  <si>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 VEDACAO, PVC FLEXIVEL, 100 MM, PARA SAIDA DE BACIA / VASO SANITARIO</t>
  </si>
  <si>
    <t>ANEL EM CONCRETO ARMADO, LISO,  PARA FOSSAS SEPTICAS E SUMIDOUROS, COM FUNDO, DIAMETRO INTERNO DE 1,20 M E ALTURA DE 0,50 M</t>
  </si>
  <si>
    <t>ANEL EM CONCRETO ARMADO, LISO, PARA FOSSAS SEPTICAS E SUMIDOUROS, COM FUNDO, DIAMETRO INTERNO DE 3,00 M E ALTURA DE 0,50 M</t>
  </si>
  <si>
    <t>ANEL EM CONCRETO ARMADO, LISO, PARA FOSSAS SEPTICAS E SUMIDOUROS, SEM FUNDO, DIAMETRO INTERNO DE 2,00 M E ALTURA DE 0,50 M</t>
  </si>
  <si>
    <t>ANEL EM CONCRETO ARMADO, LISO, PARA FOSSAS SEPTICAS E SUMIDOUROS, SEM FUNDO, DIAMETRO INTERNO DE 2,50 M E ALTURA DE 0,50 M</t>
  </si>
  <si>
    <t>ANEL EM CONCRETO ARMADO, LISO, PARA FOSSAS SEPTICAS E SUMIDOUROS, SEM FUNDO, DIAMETRO INTERNO DE 3,00 M E ALTURA DE 0,50 M</t>
  </si>
  <si>
    <t>ANEL EM CONCRETO ARMADO, LISO, PARA POCOS DE INSPECAO, COM FUNDO, DIAMETRO INTERNO DE 0,60 M E ALTURA DE 0,50 M</t>
  </si>
  <si>
    <t>ANEL EM CONCRETO ARMADO, LISO, PARA POCOS DE INSPECAO, SEM FUNDO, DIAMETRO INTERNO DE 0,60 M E ALTURA DE 0,20 M</t>
  </si>
  <si>
    <t>ANEL EM CONCRETO ARMADO, LISO, PARA POCOS DE INSPECAO, SEM FUNDO, DIAMETRO INTERNO DE 0,60 M E ALTURA DE 0,50 M</t>
  </si>
  <si>
    <t>ANEL EM CONCRETO ARMADO, LISO, PARA POCOS DE VISITA, POCOS DE INSPECAO, FOSSAS SEPTICAS E SUMIDOUROS, COM FUNDO, DIAMETRO INTERNO DE 1,20 M E ALTURA DE 0,75 M</t>
  </si>
  <si>
    <t>ANEL EM CONCRETO ARMADO, LISO, PARA POCOS DE VISITA, POCOS DE INSPECAO, FOSSAS SEPTICAS E SUMIDOUROS, SEM FUNDO, DIAMETRO INTERNO DE 1,20 M E ALTURA DE 0,50 M</t>
  </si>
  <si>
    <t>ANEL EM CONCRETO ARMADO, LISO, PARA POCOS DE VISITAS, POCOS DE INSPECAO, FOSSAS SEPTICAS E SUMIDOUROS, COM FUNDO, DIAMETRO INTERNO DE 0,80 M E ALTURA DE 0,50 M</t>
  </si>
  <si>
    <t>ANEL EM CONCRETO ARMADO, LISO, PARA POCOS DE VISITAS, POCOS DE INSPECAO, FOSSAS SEPTICAS E SUMIDOUROS, COM FUNDO, DIAMETRO INTERNO DE 1,00 M E ALTURA DE 0,50 M</t>
  </si>
  <si>
    <t>ANEL EM CONCRETO ARMADO, LISO, PARA POCOS DE VISITAS, POCOS DE INSPECAO, FOSSAS SEPTICAS E SUMIDOUROS, SEM FUNDO, DIAMETRO INTERNO DE 0,80 M E ALTURA DE 0,50 M</t>
  </si>
  <si>
    <t>ANEL EM CONCRETO ARMADO, LISO, PARA POCOS DE VISITAS, POCOS DE INSPECAO, FOSSAS SEPTICAS E SUMIDOUROS, SEM FUNDO, DIAMETRO INTERNO DE 1,00 M E ALTURA DE 0,50 M</t>
  </si>
  <si>
    <t>ANEL EM CONCRETO ARMADO, LISO, PARA, POCOS DE VISITA, POCOS DE INSPECAO, FOSSAS SEPTICAS E SUMIDOUROS, COM FUNDO, DIAMETRO INTERNO DE 1,50 M E ALTURA DE 1,00 M</t>
  </si>
  <si>
    <t>ANEL EM CONCRETO ARMADO, LISO, PARA, POCOS DE VISITA, POCOS DE INSPECAO, FOSSAS SEPTICAS E SUMIDOUROS, SEM FUNDO, DIAMETRO INTERNO DE 1,50 M E ALTURA DE 0,50 M</t>
  </si>
  <si>
    <t>ANEL EM CONCRETO ARMADO, PERFURADO,  PARA FOSSAS SEPTICAS E SUMIDOUROS, SEM FUNDO, DIAMETRO INTERNO DE 1,20 M E ALTURA DE 0,50 M</t>
  </si>
  <si>
    <t>ANEL EM CONCRETO ARMADO, PERFURADO, PARA FOSSAS SEPTICAS E SUMIDOUROS, SEM FUNDO, DIAMETRO INTERNO DE 2,00 M E ALTURA DE 0,50 M</t>
  </si>
  <si>
    <t>ANEL EM CONCRETO ARMADO, PERFURADO, PARA FOSSAS SEPTICAS E SUMIDOUROS, SEM FUNDO, DIAMETRO INTERNO DE 2,50 M E ALTURA DE 0,50 M</t>
  </si>
  <si>
    <t>ANEL EM CONCRETO ARMADO, PERFURADO, PARA FOSSAS SEPTICAS E SUMIDOUROS, SEM FUNDO, DIAMETRO INTERNO DE 3,00 M E ALTURA DE 0,50 M</t>
  </si>
  <si>
    <t>APARELHO CORTE OXI-ACETILENO PARA SOLDA E CORTE CONTENDO MACARICO SOLDA, BICO DE CORTE, CILINDROS, REGULADORES, MANGUEIRAS E CARRINHO</t>
  </si>
  <si>
    <t>APARELHO SINALIZADOR LUMINOSO COM LED, PARA SAIDA GARAGEM, COM 2 LENTES EM POLICARBONATO, BIVOLT (INCLUI SUPORTE DE FIXACAO)</t>
  </si>
  <si>
    <t>APOIO DO PORTA DENTE PARA FRESADORA DE  ASFALTO</t>
  </si>
  <si>
    <t>APONTADOR OU APROPRIADOR DE MAO DE OBRA (HORISTA)</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</si>
  <si>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</si>
  <si>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</si>
  <si>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</si>
  <si>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</si>
  <si>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</si>
  <si>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</si>
  <si>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</si>
  <si>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</si>
  <si>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COM RESERVATORIO TERMICO DE 1000 L E *5* PLACAS COLETORAS DE *2,0* M2 (NAO INCLUI ACESSORIOS) (SEM INSTALACAO)</t>
  </si>
  <si>
    <t>AQUECEDOR SOLAR COM RESERVATORIO TERMICO DE 400 L E *2* PLACAS COLETORAS DE *2,0* M2 (NAO INCLUI ACESSORIOS) (SEM INSTALACAO)</t>
  </si>
  <si>
    <t>AQUECEDOR SOLAR COM RESERVATORIO TERMICO DE 600 L E *3* PLACAS COLETORAS DE *2,0* M2 (NAO INCLUI ACESSORIOS) (SEM INSTALACAO)</t>
  </si>
  <si>
    <t>AQUECEDOR SOLAR COM RESERVATORIO TERMICO DE 800 L E *4* PLACAS COLETORAS DE *2,0* M2 (NAO INCLUI ACESSORIOS) (SEM INSTALACAO)</t>
  </si>
  <si>
    <t>AQUECEDOR SOLAR DE INSTALACAO EXTERNA, KIT COMPACTO, CONJUNTO COM RESERVATORIO TERMICO DE 200 L, PLACA COLETORA DE *2,0* M2 E INCLUSO ACESSORIOS (RESIDENCIAS ATE 120,00 M2 E DE 4 A 5 BANHOS POR DIA) (SEM INSTALACAO)</t>
  </si>
  <si>
    <t>AR CONDICIONADO SPLIT INVERTER, HI-WALL (PAREDE), 12000 BTU/H, CICLO FRIO, 60HZ, CLASSIFICACAO A (SELO PROCEL), GAS HFC, CONTROLE S/FIO</t>
  </si>
  <si>
    <t>AR CONDICIONADO SPLIT INVERTER, HI-WALL (PAREDE), 18000 BTU/H, CICLO FRIO, 60HZ, CLASSIFICACAO A (SELO PROCEL), GAS HFC, CONTROLE S/FIO</t>
  </si>
  <si>
    <t>AR CONDICIONADO SPLIT INVERTER, HI-WALL (PAREDE), 24000 BTU/H, CICLO FRIO, 60HZ, CLASSIFICACAO A (SELO PROCEL), GAS HFC, CONTROLE S/FIO</t>
  </si>
  <si>
    <t>AR CONDICIONADO SPLIT INVERTER, HI-WALL (PAREDE), 9000 BTU/H, CICLO FRIO, 60HZ, CLASSIFICACAO A (SELO PROCEL), GAS HFC, CONTROLE S/FIO</t>
  </si>
  <si>
    <t>AR CONDICIONADO SPLIT INVERTER, PISO TETO, APRESENTANDO ENTRE 54000 E 58000 BTU/H, CICLO FRIO, 60HZ, CLASSIFICACAO ENERGETICA A OU B (SELO PROCEL), GAS HFC, CONTROLE S/FIO</t>
  </si>
  <si>
    <t>AR CONDICIONADO SPLIT INVERTER, PISO TETO, 18000 BTU/H, CICLO FRIO, 60HZ, CLASSIFICACAO ENERGETICA A OU B (SELO PROCEL), GAS HFC, CONTROLE S/FIO</t>
  </si>
  <si>
    <t>AR CONDICIONADO SPLIT INVERTER, PISO TETO, 24000 BTU/H, CICLO FRIO, 60HZ, CLASSIFICACAO ENERGETICA A OU B (SELO PROCEL), GAS HFC, CONTROLE S/FIO</t>
  </si>
  <si>
    <t>AR CONDICIONADO SPLIT INVERTER, PISO TETO, 36000 BTU/H, CICLO FRIO, 60HZ, CLASSIFICACAO ENERGETICA A OU B (SELO PROCEL), GAS HFC, CONTROLE S/FIO</t>
  </si>
  <si>
    <t>AR CONDICIONADO SPLIT INVERTER, PISO TETO, 48000 BTU/H, CICLO FRIO, 60HZ, CLASSIFICACAO ENERGETICA A OU B (SELO PROCEL), GAS HFC, CONTROLE S/FIO</t>
  </si>
  <si>
    <t>AR CONDICIONADO SPLIT ON/OFF, CASSETE (TETO), FRIO 4 VIAS 18000 BTUS/H, CLASSIFICACAO ENERGETICA C - SELO PROCEL, GAS HFC, CONTROLE S/ FIO</t>
  </si>
  <si>
    <t>AR CONDICIONADO SPLIT ON/OFF, CASSETE (TETO), FRIO 4 VIAS 24000 BTUS/H, CLASSIFICACAO ENERGETICA C - SELO PROCEL, GAS HFC, CONTROLE S/ FIO</t>
  </si>
  <si>
    <t>AR CONDICIONADO SPLIT ON/OFF, CASSETE (TETO), FRIO 4 VIAS 36000 BTUS/H, CLASSIFICACAO ENERGETICA C - SELO PROCEL, GAS HFC, CONTROLE S/ FIO</t>
  </si>
  <si>
    <t>AR CONDICIONADO SPLIT ON/OFF, CASSETE (TETO), FRIO 4 VIAS 48000 BTUS/H, CLASSIFICACAO ENERGETICA C - SELO PROCEL, GAS HFC, CONTROLE S/ FIO</t>
  </si>
  <si>
    <t>AR CONDICIONADO SPLIT ON/OFF, CASSETE (TETO), FRIO 4 VIAS 60000 BTUS/H, CLASSIFICACAO ENERGETICA C - SELO PROCEL, GAS HFC, CONTROLE S/ FIO</t>
  </si>
  <si>
    <t>AR CONDICIONADO SPLIT ON/OFF, CASSETE (TETO), 18000 BTUS/H, CICLO QUENTE/FRIO, 60 HZ, CLASSIFICACAO ENERGETICA C - SELO PROCEL, GAS HFC, CONTROLE S/ FIO</t>
  </si>
  <si>
    <t>AR CONDICIONADO SPLIT ON/OFF, CASSETE (TETO), 24000 BTUS/H, CICLO QUENTE/FRIO, 60 HZ, CLASSIFICACAO ENERGETICA C - SELO PROCEL, GAS HFC, CONTROLE S/ FIO</t>
  </si>
  <si>
    <t>AR CONDICIONADO SPLIT ON/OFF, CASSETE (TETO), 36000 BTUS/H, CICLO QUENTE/FRIO, 60 HZ, CLASSIFICACAO ENERGETICA A - SELO PROCEL, GAS HFC, CONTROLE S/ FIO</t>
  </si>
  <si>
    <t>AR CONDICIONADO SPLIT ON/OFF, CASSETE (TETO), 48000 BTUS/H, CICLO QUENTE/FRIO, 60 HZ, CLASSIFICACAO ENERGETICA A - SELO PROCEL, GAS HFC, CONTROLE S/ FIO</t>
  </si>
  <si>
    <t>AR CONDICIONADO SPLIT ON/OFF, CASSETE (TETO), 60000 BTUS/H, CICLO QUENTE/FRIO, 60 HZ, CLASSIFICACAO ENERGETICA A - SELO PROCEL, GAS HFC, CONTROLE S/ FIO</t>
  </si>
  <si>
    <t>AR CONDICIONADO SPLIT ON/OFF, HI-WALL (PAREDE), 12000 BTUS/H, CICLO FRIO, 60 HZ, CLASSIFICACAO ENERGETICA A - SELO PROCEL, GAS HFC, CONTROLE S/ FIO</t>
  </si>
  <si>
    <t>AR CONDICIONADO SPLIT ON/OFF, HI-WALL (PAREDE), 12000 BTUS/H, CICLO QUENTE/FRIO, 60 HZ, CLASSIFICACAO ENERGETICA A - SELO PROCEL, GAS HFC, CONTROLE S/ FIO</t>
  </si>
  <si>
    <t>AR CONDICIONADO SPLIT ON/OFF, HI-WALL (PAREDE), 18000 BTUS/H, CICLO FRIO, 60 HZ, CLASSIFICACAO ENERGETICA A - SELO PROCEL, GAS HFC, CONTROLE S/ FIO</t>
  </si>
  <si>
    <t>AR CONDICIONADO SPLIT ON/OFF, HI-WALL (PAREDE), 18000 BTUS/H, CICLO QUENTE/FRIO, 60 HZ, CLASSIFICACAO ENERGETICA A - SELO PROCEL, GAS HFC, CONTROLE S/ FIO</t>
  </si>
  <si>
    <t>AR CONDICIONADO SPLIT ON/OFF, HI-WALL (PAREDE), 24000 BTUS/H, CICLO FRIO, 60 HZ, CLASSIFICACAO ENERGETICA A - SELO PROCEL, GAS HFC, CONTROLE S/ FIO</t>
  </si>
  <si>
    <t>AR CONDICIONADO SPLIT ON/OFF, HI-WALL (PAREDE), 24000 BTUS/H, CICLO QUENTE/FRIO, 60 HZ, CLASSIFICACAO ENERGETICA A - SELO PROCEL, GAS HFC, CONTROLE S/ FIO</t>
  </si>
  <si>
    <t>AR CONDICIONADO SPLIT ON/OFF, HI-WALL (PAREDE), 9000 BTUS/H, CICLO FRIO, 60 HZ, CLASSIFICACAO ENERGETICA A - SELO PROCEL, GAS HFC, CONTROLE S/ FIO</t>
  </si>
  <si>
    <t>AR CONDICIONADO SPLIT ON/OFF, HI-WALL (PAREDE), 9000 BTUS/H, CICLO QUENTE/FRIO, 60 HZ, CLASSIFICACAO ENERGETICA A - SELO PROCEL, GAS HFC, CONTROLE S/ FIO</t>
  </si>
  <si>
    <t>AR CONDICIONADO SPLIT ON/OFF, PISO TETO, 18.000 BTU/H, CICLO FRIO, 60HZ, CLASSIFICACAO ENERGETICA C - SELO PROCEL, GAS HFC, CONTROLE S/FIO</t>
  </si>
  <si>
    <t>AR CONDICIONADO SPLIT ON/OFF, PISO TETO, 24.000 BTU/H, CICLO FRIO, 60HZ, CLASSIFICACAO ENERGETICA C - SELO PROCEL, GAS HFC, CONTROLE S/FIO</t>
  </si>
  <si>
    <t>AR CONDICIONADO SPLIT ON/OFF, PISO TETO, 36.000 BTU/H, CICLO FRIO, 60HZ, CLASSIFICACAO ENERGETICA C - SELO PROCEL, GAS HFC, CONTROLE S/FIO</t>
  </si>
  <si>
    <t>AR CONDICIONADO SPLIT ON/OFF, PISO TETO, 48.000 BTU/H, CICLO FRIO, 60HZ, CLASSIFICACAO ENERGETICA C - SELO PROCEL, GAS HFC, CONTROLE S/FIO</t>
  </si>
  <si>
    <t>AR CONDICIONADO SPLIT ON/OFF, PISO TETO, 60.000 BTU/H, CICLO FRIO, 60HZ, CLASSIFICACAO ENERGETICA C - SELO PROCEL, GAS HFC, CONTROLE S/FIO</t>
  </si>
  <si>
    <t>AR-CONDICIONADO FRIO SPLITAO INVERTER 30 TR</t>
  </si>
  <si>
    <t>AR-CONDICIONADO FRIO SPLITAO MODULAR 10 TR</t>
  </si>
  <si>
    <t>AR-CONDICIONADO FRIO SPLITAO MODULAR 15 TR</t>
  </si>
  <si>
    <t>AR-CONDICIONADO FRIO SPLITAO MODULAR 20 TR</t>
  </si>
  <si>
    <t>AR-CONDICIONADO SPLIT INVERTER, PISO TETO, 24000 BTU/H, QUENTE/FRIO, 60HZ, CLASSIFICACAO ENERGETICA A - SELO PROCEL, GAS HFC, CONTROLE S/FIO</t>
  </si>
  <si>
    <t>ARADO REVERSIVEL COM 3 DISCOS DE 26" X 6MM REBOCAVEL</t>
  </si>
  <si>
    <t>ARAME DE ACO OVALADO 15 X 17 ( 45,7 KG, 700 KGF), ROLO 1000 M</t>
  </si>
  <si>
    <t>ARAME DE AMARRACAO PARA GABIAO GALVANIZADO, DIAMETRO 2,2 MM</t>
  </si>
  <si>
    <t>ARAME FARPADO GALVANIZADO, 14 BWG (2,11 MM), CLASSE 250</t>
  </si>
  <si>
    <t>ARAME FARPADO GALVANIZADO, 16 BWG (1,65 MM), CLASSE 250</t>
  </si>
  <si>
    <t>ARAME GALVANIZADO 12 BWG, D = 2,76 MM (0,048 KG/M) OU 14 BWG, D = 2,11 MM (0,026 KG/M)</t>
  </si>
  <si>
    <t>ARAME GALVANIZADO 16 BWG, D = 1,65MM (0,0166 KG/M)</t>
  </si>
  <si>
    <t>ARAME GALVANIZADO 18 BWG, D = 1,24MM (0,009 KG/M)</t>
  </si>
  <si>
    <t>ARAME GALVANIZADO 6 BWG, D = 5,16 MM (0,157 KG/M), OU 8 BWG, D = 4,19 MM (0,101 KG/M), OU 10 BWG, D = 3,40 MM (0,0713 KG/M)</t>
  </si>
  <si>
    <t>ARAME PROTEGIDO COM POLIMERO PARA GABIAO, DIAMETRO 2,2 MM</t>
  </si>
  <si>
    <t>ARAME RECOZIDO 16 BWG, D = 1,65 MM (0,016 KG/M) OU 18 BWG, D = 1,25 MM (0,01 KG/M)</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</si>
  <si>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</si>
  <si>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</si>
  <si>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</si>
  <si>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</si>
  <si>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</si>
  <si>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ARGAMASSA COLANTE AC I PARA CERAMICAS</t>
  </si>
  <si>
    <t>ARGAMASSA COLANTE AC II</t>
  </si>
  <si>
    <t>ARGAMASSA COLANTE TIPO AC III</t>
  </si>
  <si>
    <t>ARGAMASSA COLANTE TIPO AC 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</si>
  <si>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</si>
  <si>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</si>
  <si>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</si>
  <si>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t>
  </si>
  <si>
    <t>ARGAMASSA PISO SOBRE PISO</t>
  </si>
  <si>
    <t>ARGAMASSA POLIMERICA DE REPARO ESTRUTURAL, BICOMPONENTE</t>
  </si>
  <si>
    <t>ARGAMASSA POLIMERICA IMPERMEABILIZANTE SEMIFLEXIVEL, BICOMPONENTE (MEMBRANA IMPERMEABILIZANTE ACRILICA)</t>
  </si>
  <si>
    <t>ARGAMASSA PRONTA PARA CONTRAPISO</t>
  </si>
  <si>
    <t>ARGAMASSA USINADA AUTOADENSAVEL E AUTONIVELANTE PARA CONTRAPISO, COM BOMBEAMENTO (DISPONIBILIZACAO DE BOMBA), SEM O LANCAMENTO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</si>
  <si>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</si>
  <si>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</si>
  <si>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</si>
  <si>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</si>
  <si>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</si>
  <si>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</si>
  <si>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</si>
  <si>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</si>
  <si>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</si>
  <si>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</si>
  <si>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</si>
  <si>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</si>
  <si>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 (HORISTA)</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</si>
  <si>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</si>
  <si>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</si>
  <si>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</si>
  <si>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</si>
  <si>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</si>
  <si>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</si>
  <si>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</si>
  <si>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</si>
  <si>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</si>
  <si>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</si>
  <si>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</si>
  <si>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</si>
  <si>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</si>
  <si>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</si>
  <si>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</si>
  <si>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</si>
  <si>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</si>
  <si>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</si>
  <si>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</si>
  <si>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</si>
  <si>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LISA, REDONDA, DE LATAO POLIDO, DIAMETRO NOMINAL 5/8", DIAMETRO EXTERNO = 34 MM, DIAMETRO DO FURO = 17 MM, ESPESSURA = *2,5* MM</t>
  </si>
  <si>
    <t>ARRUELA QUADRADA EM ACO GALVANIZADO, DIMENSAO = 38 MM, ESPESSURA = 3MM, DIAMETRO DO FURO= 18 MM</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</si>
  <si>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</si>
  <si>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</si>
  <si>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</si>
  <si>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</si>
  <si>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</si>
  <si>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</si>
  <si>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</si>
  <si>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</si>
  <si>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 (HORISTA)</t>
  </si>
  <si>
    <t>AUXILIAR DE ALMOXARIFE (MENSALISTA)</t>
  </si>
  <si>
    <t>AUXILIAR DE AZULEJISTA (HORISTA)</t>
  </si>
  <si>
    <t>AUXILIAR DE AZULEJISTA (MENSALISTA)</t>
  </si>
  <si>
    <t>AUXILIAR DE ENCANADOR OU BOMBEIRO HIDRAULICO (HORISTA)</t>
  </si>
  <si>
    <t>AUXILIAR DE ENCANADOR OU BOMBEIRO HIDRAULICO (MENSALISTA)</t>
  </si>
  <si>
    <t>AUXILIAR DE ESCRITORIO (HORISTA)</t>
  </si>
  <si>
    <t>AUXILIAR DE ESCRITORIO (MENSALISTA)</t>
  </si>
  <si>
    <t>AUXILIAR DE LABORATORISTA DE SOLOS E DE CONCRETO (HORISTA)</t>
  </si>
  <si>
    <t>AUXILIAR DE LABORATORISTA DE SOLOS E DE CONCRETO (MENSALISTA)</t>
  </si>
  <si>
    <t>AUXILIAR DE MECANICO</t>
  </si>
  <si>
    <t>AUXILIAR DE MECANICO (MENSALISTA)</t>
  </si>
  <si>
    <t>AUXILIAR DE PEDREIRO (MENSALISTA)</t>
  </si>
  <si>
    <t>AUXILIAR DE SERVICOS GERAIS</t>
  </si>
  <si>
    <t>AUXILIAR DE SERVICOS GERAIS (MENSALISTA)</t>
  </si>
  <si>
    <t>AUXILIAR DE TOPOGRAFO (HORISTA)</t>
  </si>
  <si>
    <t>AUXILIAR DE TOPOGRAFO (MENSALISTA)</t>
  </si>
  <si>
    <t>AUXILIAR TECNICO / ASSISTENTE DE ENGENHARIA</t>
  </si>
  <si>
    <t>AUXILIAR TECNICO / ASSISTENTE DE ENGENHARIA (MENSALISTA)</t>
  </si>
  <si>
    <t>AVENTAL DE SEGURANCA DE RASPA DE COURO 1,00 X 0,60 M</t>
  </si>
  <si>
    <t>AZULEJISTA OU LADRILHEIRO (HORISTA)</t>
  </si>
  <si>
    <t>AZULEJISTA OU LADRILHEIRO (MENSALISTA)</t>
  </si>
  <si>
    <t>BACIA SANITARIA (VASO) COM CAIXA ACOPLADA, SIFAO APARENTE, DE LOUCA BRANCA (SEM ASSENTO)</t>
  </si>
  <si>
    <t>BACIA SANITARIA (VASO) COM CAIXA ACOPLADA, SIFAO OCULTO / CARENADO, DE LOUCA BRANCA (SEM ASSENTO ) - PADRAO ALTO</t>
  </si>
  <si>
    <t>BACIA SANITARIA (VASO) CONVENCIONAL PARA PCD, SEM FURO FRONTAL, DE LOUCA BRANCA (SEM ASSENTO)</t>
  </si>
  <si>
    <t>BACIA SANITARIA (VASO) CONVENCIONAL PARA USO ESPECIFICO (HOSPITAIS, CLINICAS), COM FURO FRONTAL, DE LOUCA BRANCA, SEM ASSENTO</t>
  </si>
  <si>
    <t>BACIA SANITARIA (VASO) CONVENCIONAL, DE LOUCA BRANCA, SIFAO APARENTE, SAIDA VERTICAL (SEM ASSENTO)</t>
  </si>
  <si>
    <t>BACIA SANITARIA (VASO) CONVENCIONAL, DE LOUCA COLORIDA, SIFAO APARENTE, SAIDA VERTICAL (SEM ASSENTO)</t>
  </si>
  <si>
    <t>BACIA SANITARIA (VASO) INFANTIL, SIFONADO, DE LOUCA BRANCA, (SEM ASSENTO)</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</si>
  <si>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</si>
  <si>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</si>
  <si>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</si>
  <si>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</si>
  <si>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</si>
  <si>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</si>
  <si>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BALCAO/ TAMPO EM MARMORE BRANCO COMUM, POLIDO, LISO, ACABAMENTO RETO, E= *3* CM (SEM FUROS)</t>
  </si>
  <si>
    <t xml:space="preserve">M2    </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</si>
  <si>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</si>
  <si>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</si>
  <si>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</si>
  <si>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</si>
  <si>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</si>
  <si>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</si>
  <si>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</si>
  <si>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</si>
  <si>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</si>
  <si>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</si>
  <si>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BANCO COM ENCOSTO, 1,60M* DE COMPRIMENTO, EM TUBO DE ACO CARBONO E PINTURA NO PROCESSO ELETROSTATICO - PARA ACADEMIA AO AR LIVRE / ACADEMIA DA TERCEIRA IDADE - ATI</t>
  </si>
  <si>
    <t>BANDEJA DE PINTURA PARA ROLO 23 CM</t>
  </si>
  <si>
    <t>BARRA ANTIPANICO DUPLA, CEGA EM LADO OPOSTO, COR CINZA</t>
  </si>
  <si>
    <t xml:space="preserve">PAR   </t>
  </si>
  <si>
    <t>BARRA ANTIPANICO DUPLA, PARA PORTA DE VIDRO, COR CINZA</t>
  </si>
  <si>
    <t>BARRA ANTIPANICO SIMPLES, CEGA EM LADO OPOSTO, COR CINZA</t>
  </si>
  <si>
    <t>BARRA ANTIPANICO SIMPLES, COM FECHADURA LADO OPOSTO, COR CINZA</t>
  </si>
  <si>
    <t>BARRA ANTIPANICO SIMPLES, PARA PORTA DE VIDRO, COR CINZA</t>
  </si>
  <si>
    <t>BARRA DE ACO CHATA, RETANGULAR (QUALQUER BITOLA)</t>
  </si>
  <si>
    <t>BARRA DE ACO CHATO, RETANGULAR, 19,05 MM X 3,17 MM (L X E), 0,47 KG/M</t>
  </si>
  <si>
    <t>BARRA DE ACO CHATO, RETANGULAR, 25,4 MM X 4,76 MM (L X E), 1,73 KG/M</t>
  </si>
  <si>
    <t>BARRA DE ACO CHATO, RETANGULAR, 25,4 MM X 6,35 MM (L X E), 1,2265 KG/M</t>
  </si>
  <si>
    <t>BARRA DE ACO CHATO, RETANGULAR, 38,1 MM X 12,7 MM (L X E), 3,79 KG/M</t>
  </si>
  <si>
    <t>BARRA DE ACO CHATO, RETANGULAR, 38,1 MM X 6,35 MM (L X E), 1,89 KG/M</t>
  </si>
  <si>
    <t>BARRA DE ACO CHATO, RETANGULAR, 38,1 MM X 9,53 MM (L X E), 2,84 KG/M</t>
  </si>
  <si>
    <t>BARRA DE ACO CHATO, RETANGULAR, 50,8 MM X 12,7 MM (L X E), 5,06 KG/M</t>
  </si>
  <si>
    <t>BARRA DE ACO CHATO, RETANGULAR, 50,8 MM X 25,4 MM (L X E), 10,12 KG/M</t>
  </si>
  <si>
    <t>BARRA DE ACO CHATO, RETANGULAR, 50,8 MM X 6,35 MM (L X E), 2,53 KG/M</t>
  </si>
  <si>
    <t>BARRA DE ACO CHATO, RETANGULAR, 50,8 MM X 7,94 MM (L X E), 3,162 KG/M</t>
  </si>
  <si>
    <t>BARRA DE ACO CHATO, RETANGULAR, 50,8 MM X 9,53 MM (L X E), 3,79KG/M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</si>
  <si>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</si>
  <si>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</si>
  <si>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</si>
  <si>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</si>
  <si>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</si>
  <si>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</si>
  <si>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</si>
  <si>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</si>
  <si>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</si>
  <si>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</si>
  <si>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</si>
  <si>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BASE DE MISTURADOR MONOCOMANDO PARA CHUVEIRO, DE PAREDE (NAO INCLUI ACABAMENTOS)</t>
  </si>
  <si>
    <t>BASE PARA MASTRO DE PARA-RAIOS DIAMETRO NOMINAL 1 1/2"</t>
  </si>
  <si>
    <t>BASE PARA MASTRO DE PARA-RAIOS DIAMETRO NOMINAL 2"</t>
  </si>
  <si>
    <t>BASE PARA RELE COM SUPORTE METALICO</t>
  </si>
  <si>
    <t>BASTIDOR PARA BLOCO M10</t>
  </si>
  <si>
    <t>BATE-ESTACAS POR GRAVIDADE, POTENCIA160 HP, PESO DO MARTELO ATE 3 TONELADAS</t>
  </si>
  <si>
    <t>BATENTE / PORTAL / ADUELA / MARCO EM MADEIRA MACICA COM REBAIXO, E = *3* CM, L = *14* CM, PARA PORTAS DE  GIRO DE *60 CM A 120* CM  X *210* CM, CEDRINHO / ANGELIM COMERCIAL / TAURI / CURUPIXA / PEROBA / CUMARU OU EQUIVALENTE DA REGIAO (NAO INCLUI ALIZARES)</t>
  </si>
  <si>
    <t xml:space="preserve">JG    </t>
  </si>
  <si>
    <t>BATENTE / PORTAL / ADUELA / MARCO EM MADEIRA MACICA COM REBAIXO, E = *3* CM, L = *14* CM, PARA PORTAS DE  GIRO DE *60 CM A 120* CM  X *210* CM, PINUS / EUCALIPTO / VIROLA OU EQUIVALENTE DA REGIAO (NAO INCLUI ALIZARES)</t>
  </si>
  <si>
    <t>BATENTE / PORTAL / ADUELA / MARCO EM MADEIRA MACICA COM REBAIXO, E = *3* CM, L = *16* CM, PARA PORTAS DE  GIRO DE *60 CM A 120* CM  X *210* CM, CEDRINHO / ANGELIM COMERCIAL / TAURI / CURUPIXA / PEROBA / CUMARU OU EQUIVALENTE DA REGIAO (NAO INCLUI ALIZARES)</t>
  </si>
  <si>
    <t>BATENTE / PORTAL / ADUELA / MARCO EM MADEIRA MACICA COM REBAIXO, E = *3* CM, L = *16* CM, PARA PORTAS DE  GIRO DE *60 CM A 120* CM  X *210* CM, PINUS / EUCALIPTO / VIROLA OU EQUIVALENTE DA REGIAO (NAO INCLUI ALIZARES)</t>
  </si>
  <si>
    <t>BATENTE/PORTAL/ADUELA/MARCO, EM MDF/PVC WOOD/POLIESTIRENO OU MADEIRA LAMINADA, L = *9,0* CM COM GUARNICAO REGULAVEL 2 FACES = *35* MM, PRIMER</t>
  </si>
  <si>
    <t>BENTONITA, ARGILA CONSTITUIDA POR  MONTMORILONITA</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</si>
  <si>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</si>
  <si>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</si>
  <si>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</si>
  <si>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</si>
  <si>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</si>
  <si>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</si>
  <si>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</si>
  <si>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</si>
  <si>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</si>
  <si>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 TIJOLO DE VIDRO INCOLOR, CANELADO / ONDULADO, *19 X 19 X 8* CM (A X L X E)</t>
  </si>
  <si>
    <t>BLOCO / TIJOLO DE VIDRO INCOLOR, XADREZ, *20 X 20 X 10* CM (A X L X E)</t>
  </si>
  <si>
    <t>BLOCO CERAMICO / TIJOLO VAZADO PARA ALVENARIA DE VEDACAO, FUROS NA HORIZONTAL, 11,5 X 19 X 19 CM (NBR 15270)</t>
  </si>
  <si>
    <t>BLOCO CERAMICO / TIJOLO VAZADO PARA ALVENARIA DE VEDACAO, FUROS NA VERTICAL, 14 X 19 X 39 CM (NBR 15270)</t>
  </si>
  <si>
    <t>BLOCO CERAMICO / TIJOLO VAZADO PARA ALVENARIA DE VEDACAO, FUROS NA VERTICAL, 19 X 19 X 39 CM (NBR 15270)</t>
  </si>
  <si>
    <t>BLOCO CERAMICO / TIJOLO VAZADO PARA ALVENARIA DE VEDACAO, FUROS NA VERTICAL,, 9 X 19 X 39 CM (NBR 15270)</t>
  </si>
  <si>
    <t>BLOCO CERAMICO / TIJOLO VAZADO PARA ALVENARIA DE VEDACAO, 4 FUROS NA HORIZONTAL, DE 9 X 9 X 19 CM (L X A X C)</t>
  </si>
  <si>
    <t>BLOCO CERAMICO / TIJOLO VAZADO PARA ALVENARIA DE VEDACAO, 6 FUROS NA HORIZONTAL, 9 X 14 X 19 CM (L X A X C)</t>
  </si>
  <si>
    <t>BLOCO CERAMICO / TIJOLO VAZADO PARA ALVENARIA DE VEDACAO, 8 FUROS NA HORIZONTAL, DE 9 X 19 X 19 CM (L XA X C)</t>
  </si>
  <si>
    <t>BLOCO CERAMICO / TIJOLO VAZADO PARA ALVENARIA DE VEDACAO, 8 FUROS NA HORIZONTAL, 9 X 19 X 29 CM (L X A X C)</t>
  </si>
  <si>
    <t>BLOCO CONCRETO CELULAR AUTOCLAVADO 12,5 X 30 X 60 CM (E X A X C)</t>
  </si>
  <si>
    <t>BLOCO CONCRETO CELULAR AUTOCLAVADO 7,5 X 30 X 60 CM (E X A X C)</t>
  </si>
  <si>
    <t>BLOCO DE CONCRETO ESTRUTURAL 14 X 19 X 29 CM, FBK 10 MPA (NBR 6136)</t>
  </si>
  <si>
    <t>BLOCO DE CONCRETO ESTRUTURAL 14 X 19 X 29 CM, FBK 12 MPA (NBR 6136)</t>
  </si>
  <si>
    <t>BLOCO DE CONCRETO ESTRUTURAL 14 X 19 X 29 CM, FBK 14 MPA (NBR 6136)</t>
  </si>
  <si>
    <t>BLOCO DE CONCRETO ESTRUTURAL 14 X 19 X 29 CM, FBK 16 MPA (NBR 6136)</t>
  </si>
  <si>
    <t>BLOCO DE CONCRETO ESTRUTURAL 14 X 19 X 29 CM, FBK 4,5 MPA (NBR 6136)</t>
  </si>
  <si>
    <t>BLOCO DE CONCRETO ESTRUTURAL 14 X 19 X 29 CM, FBK 6 MPA (NBR 6136)</t>
  </si>
  <si>
    <t>BLOCO DE CONCRETO ESTRUTURAL 14 X 19 X 29 CM, FBK 8 MPA (NBR 6136)</t>
  </si>
  <si>
    <t>BLOCO DE CONCRETO ESTRUTURAL 14 X 19 X 34 CM, FBK 4,5 MPA (NBR 6136)</t>
  </si>
  <si>
    <t>BLOCO DE CONCRETO ESTRUTURAL 14 X 19 X 39 CM, FBK 10 MPA (NBR 6136)</t>
  </si>
  <si>
    <t>BLOCO DE CONCRETO ESTRUTURAL 14 X 19 X 39 CM, FBK 12 MPA (NBR 6136)</t>
  </si>
  <si>
    <t>BLOCO DE CONCRETO ESTRUTURAL 14 X 19 X 39 CM, FBK 14 MPA (NBR 6136)</t>
  </si>
  <si>
    <t>BLOCO DE CONCRETO ESTRUTURAL 14 X 19 X 39 CM, FBK 4,5 MPA (NBR 6136)</t>
  </si>
  <si>
    <t>BLOCO DE CONCRETO ESTRUTURAL 14 X 19 X 39 CM, FBK 6 MPA (NBR 6136)</t>
  </si>
  <si>
    <t>BLOCO DE CONCRETO ESTRUTURAL 14 X 19 X 39 CM, FBK 8 MPA (NBR 6136)</t>
  </si>
  <si>
    <t>BLOCO DE CONCRETO ESTRUTURAL 14 X 19 X 39, FCK 16 MPA (NBR 6136)</t>
  </si>
  <si>
    <t>BLOCO DE CONCRETO ESTRUTURAL 19 X 19 X 39 CM, FBK 10 MPA (NBR 6136)</t>
  </si>
  <si>
    <t>BLOCO DE CONCRETO ESTRUTURAL 19 X 19 X 39 CM, FBK 12 MPA (NBR 6136)</t>
  </si>
  <si>
    <t>BLOCO DE CONCRETO ESTRUTURAL 19 X 19 X 39 CM, FBK 14 MPA (NBR 6136)</t>
  </si>
  <si>
    <t>BLOCO DE CONCRETO ESTRUTURAL 19 X 19 X 39 CM, FBK 16 MPA (NBR 6136)</t>
  </si>
  <si>
    <t>BLOCO DE CONCRETO ESTRUTURAL 19 X 19 X 39 CM, FBK 4,5 MPA (NBR 6136)</t>
  </si>
  <si>
    <t>BLOCO DE CONCRETO ESTRUTURAL 19 X 19 X 39 CM, FBK 8 MPA (NBR 6136)</t>
  </si>
  <si>
    <t>BLOCO DE CONCRETO ESTRUTURAL 9 X 19 X 39 CM, FBK 4,5 MPA (NBR 6136)</t>
  </si>
  <si>
    <t>BLOCO DE ENGATE RAPIDO PARA BASTIDOR TIPO M10</t>
  </si>
  <si>
    <t>BLOCO DE ESPUMA MULTIUSO *23 X 13 X 8* CM</t>
  </si>
  <si>
    <t>BLOCO DE GESSO COMPACTO / MACICO, BRANCO, E = 10 CM, DIMENSOES *67 X 50* CM</t>
  </si>
  <si>
    <t>BLOCO DE GESSO VAZADO, BRANCO, E = *7* CM, DIMENSOES *67 X 50* CM</t>
  </si>
  <si>
    <t>BLOCO DE POLIETILENO ALTA DENSIDADE, *27* X *30* X *100* CM, ACOMPANHADOS PLACAS  TERMINAIS  E LONGARINAS, PARA FUNDO DE FILTRO</t>
  </si>
  <si>
    <t>BLOCO DE VEDACAO CONCRETO APARENTE 9 X 19 X 39 CM (CLASSE C - NBR 6136)</t>
  </si>
  <si>
    <t>BLOCO DE VEDACAO CONCRETO 14 X 19 X 29 CM (CLASSE C - NBR 6136)</t>
  </si>
  <si>
    <t>BLOCO DE VEDACAO DE CONCRETO APARENTE 14 X 19 X 39 CM (CLASSE C - NBR 6136)</t>
  </si>
  <si>
    <t>BLOCO DE VEDACAO DE CONCRETO APARENTE 19 X 19 X 39 CM  (CLASSE C - NBR 6136)</t>
  </si>
  <si>
    <t>BLOCO DE VEDACAO DE CONCRETO CELULAR AUTOCLAVADO 10 X 30 X 60 CM (E X A X C)</t>
  </si>
  <si>
    <t>BLOCO DE VEDACAO DE CONCRETO CELULAR AUTOCLAVADO 15 X 30 X 60 CM (E X A X C)</t>
  </si>
  <si>
    <t>BLOCO DE VEDACAO DE CONCRETO CELULAR AUTOCLAVADO 20 X 30 X 60 CM (E X A X C)</t>
  </si>
  <si>
    <t>BLOCO DE VEDACAO DE CONCRETO 14 X 19 X 39 CM (CLASSE C - NBR 6136)</t>
  </si>
  <si>
    <t>BLOCO DE VEDACAO DE CONCRETO 19 X 19 X 39 CM (CLASSE C - NBR 6136)</t>
  </si>
  <si>
    <t>BLOCO DE VEDACAO DE CONCRETO, 9 X 19 X 39 CM (CLASSE C - NBR 6136)</t>
  </si>
  <si>
    <t>BLOCO DE VIDRO / ELEMENTO VAZADO, INCOLOR, VENEZIANA, *20 X 20 X 6* CM (A X L X E)</t>
  </si>
  <si>
    <t>BLOCO DE VIDRO / ELEMENTO VAZADO, INCOLOR, VENEZIANA, DE *20 X 10 X 8* CM (A X L X E)</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</si>
  <si>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</si>
  <si>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</si>
  <si>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</si>
  <si>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</si>
  <si>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</si>
  <si>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BLOQUETE/PISO DE CONCRETO - MODELO BLOCO PISOGRAMA/CONCREGRAMA 2 FUROS, DIMENSOES APROX. DE 35 CM X 15 CM E ESPESSURA DE 7 CM (+/- 1 CM), COR NATURAL</t>
  </si>
  <si>
    <t>BLOQUETE/PISO DE CONCRETO - MODELO PISOGRAMA/CONCREGRAMA/PAVI-GRADE/GRAMEIRO, DIMENSOES APROXIMADAS DE 60 CM X 45 CM E ESPESSURA DE 8 CM (+/- 1 CM), COR NATURAL</t>
  </si>
  <si>
    <t>BLOQUETE/PISO INTERTRAVADO DE CONCRETO - MODELO ONDA/16 FACES/RETANGULAR/TIJOLINHO/PAVER/HOLANDES/PARALELEPIPEDO, *22 CM X *11 CM, E = 10 CM, RESISTENCIA DE 50 MPA (NBR 9781), COR NATURAL</t>
  </si>
  <si>
    <t>BLOQUETE/PISO INTERTRAVADO DE CONCRETO - MODELO ONDA/16 FACES/RETANGULAR/TIJOLINHO/PAVER/HOLANDES/PARALELEPIPEDO, *22 CM X 11* CM, E = 8 CM, RESISTENCIA DE 35 MPA (NBR 9781), COR NATURAL</t>
  </si>
  <si>
    <t>BLOQUETE/PISO INTERTRAVADO DE CONCRETO - MODELO ONDA/16 FACES/RETANGULAR/TIJOLINHO/PAVER/HOLANDES/PARALELEPIPEDO, 20 CM X 10 CM, E = 10 CM, RESISTENCIA DE 35 MPA (NBR 9781), COR NATURAL</t>
  </si>
  <si>
    <t>BLOQUETE/PISO INTERTRAVADO DE CONCRETO - MODELO ONDA/16 FACES/RETANGULAR/TIJOLINHO/PAVER/HOLANDES/PARALELEPIPEDO, 20 CM X 10 CM, E = 6 CM, RESISTENCIA DE 35 MPA (NBR 9781), COLORIDO</t>
  </si>
  <si>
    <t>BLOQUETE/PISO INTERTRAVADO DE CONCRETO - MODELO ONDA/16 FACES/RETANGULAR/TIJOLINHO/PAVER/HOLANDES/PARALELEPIPEDO, 20 CM X 10 CM, E = 6 CM, RESISTENCIA DE 35 MPA (NBR 9781), COR NATURAL</t>
  </si>
  <si>
    <t>BLOQUETE/PISO INTERTRAVADO DE CONCRETO - MODELO ONDA/16 FACES/RETANGULAR/TIJOLINHO/PAVER/HOLANDES/PARALELEPIPEDO, 20 CM X 10 CM, E = 8 CM, RESISTENCIA DE 35 MPA (NBR 9781), COLORIDO</t>
  </si>
  <si>
    <t>BLOQUETE/PISO INTERTRAVADO DE CONCRETO - MODELO RAQUETE, *22 CM X 13,5* CM, E = 6 CM, RESISTENCIA DE 35 MPA (NBR 9781), COR NATURAL</t>
  </si>
  <si>
    <t>BLOQUETE/PISO INTERTRAVADO DE CONCRETO - MODELO SEXTAVADO / HEXAGONAL, 25 CM X 25 CM, E = 10 CM, RESISTENCIA DE 35 MPA (NBR 9781), COR NATURAL</t>
  </si>
  <si>
    <t>BLOQUETE/PISO INTERTRAVADO DE CONCRETO - MODELO SEXTAVADO / HEXAGONAL, 25 CM X 25 CM, E = 6 CM, RESISTENCIA DE 35 MPA (NBR 9781), COR NATURAL</t>
  </si>
  <si>
    <t>BLOQUETE/PISO INTERTRAVADO DE CONCRETO - MODELO SEXTAVADO / HEXAGONAL, 25 CM X 25 CM, E = 8 CM, RESISTENCIA DE 35 MPA (NBR 9781), COR NATURAL</t>
  </si>
  <si>
    <t>BOCAL PVC, PARA CALHA PLUVIAL, DIAMETRO DA SAIDA ENTRE *75 E 120* MM, PARA DRENAGEM PLUVIAL PREDIAL</t>
  </si>
  <si>
    <t>BOLSA DE LIGACAO EM PVC FLEXIVEL PARA VASO SANITARIO 40 MM (1 1/2")</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</si>
  <si>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</si>
  <si>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</si>
  <si>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</si>
  <si>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</si>
  <si>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</si>
  <si>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</si>
  <si>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</si>
  <si>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</si>
  <si>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</si>
  <si>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</si>
  <si>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</si>
  <si>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</si>
  <si>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</si>
  <si>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</si>
  <si>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</si>
  <si>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</si>
  <si>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</si>
  <si>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</si>
  <si>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</si>
  <si>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</si>
  <si>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</si>
  <si>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</si>
  <si>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</si>
  <si>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</si>
  <si>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</si>
  <si>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</si>
  <si>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</si>
  <si>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</si>
  <si>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</si>
  <si>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</si>
  <si>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</si>
  <si>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PARA JANELA TIPO GUILHOTINA, EM ZAMAC CROMADO</t>
  </si>
  <si>
    <t>BOTA DE PVC PRETA, CANO MEDIO, SEM FORRO</t>
  </si>
  <si>
    <t>BOTA DE SEGURANCA COM BIQUEIRA DE ACO E COLARINHO ACOLCHOADO</t>
  </si>
  <si>
    <t>BRACO / CANO PARA CHUVEIRO ELETRICO, EM ALUMINIO, 30 CM X 1/2 "</t>
  </si>
  <si>
    <t>BRACO OU HASTE COM CANOPLA PLASTICA, 1/2 ", PARA CHUVEIRO SIMPLES</t>
  </si>
  <si>
    <t>BRACO OU HASTE RETA COM CANOPLA PLASTICA, 1/2 ", PARA CHUVEIRO ELETRICO</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</si>
  <si>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</si>
  <si>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</si>
  <si>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</si>
  <si>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</si>
  <si>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</si>
  <si>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</si>
  <si>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</si>
  <si>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</si>
  <si>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</si>
  <si>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</si>
  <si>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</si>
  <si>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CPVC, SOLDAVEL, 54 X 28 MM, PARA AGUA QUENTE</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</si>
  <si>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</si>
  <si>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</si>
  <si>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</si>
  <si>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</si>
  <si>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</si>
  <si>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</si>
  <si>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</si>
  <si>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</si>
  <si>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</si>
  <si>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</si>
  <si>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</si>
  <si>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</si>
  <si>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</si>
  <si>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</si>
  <si>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</si>
  <si>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</si>
  <si>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</si>
  <si>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</si>
  <si>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</si>
  <si>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</si>
  <si>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</si>
  <si>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</si>
  <si>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</si>
  <si>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</si>
  <si>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</si>
  <si>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</si>
  <si>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</si>
  <si>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</si>
  <si>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</si>
  <si>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</si>
  <si>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</si>
  <si>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</si>
  <si>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</si>
  <si>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</si>
  <si>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</si>
  <si>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</si>
  <si>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</si>
  <si>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</si>
  <si>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</si>
  <si>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</si>
  <si>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LONGA, COM 32 X 20 MM, PARA AGUA FRIA PREDIAL</t>
  </si>
  <si>
    <t>BUCHA DE REDUCAO DE PVC, SOLDAVEL, LONGA, COM 40 X 25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</si>
  <si>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</si>
  <si>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</si>
  <si>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</si>
  <si>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</si>
  <si>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50 MM, PARA AGUA FRIA PREDIAL</t>
  </si>
  <si>
    <t>BUCHA DE REDUCAO DE PVC, SOLDAVEL, LONGA, COM 75 X 50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</si>
  <si>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</si>
  <si>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</si>
  <si>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</si>
  <si>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</si>
  <si>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</si>
  <si>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</si>
  <si>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</si>
  <si>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</si>
  <si>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</si>
  <si>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</si>
  <si>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</si>
  <si>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</si>
  <si>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</si>
  <si>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</si>
  <si>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</si>
  <si>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</si>
  <si>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</si>
  <si>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</si>
  <si>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</si>
  <si>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</si>
  <si>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</si>
  <si>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</si>
  <si>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</si>
  <si>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</si>
  <si>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</si>
  <si>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3/4" X 1/2"</t>
  </si>
  <si>
    <t>BUCHA DE REDUCAO PVC, ROSCAVEL 1 1/2" X 1"</t>
  </si>
  <si>
    <t>BUCHA DE REDUCAO PVC, ROSCAVEL, 1 1/2" X 3/4"</t>
  </si>
  <si>
    <t>BUCHA DE REDUCAO PVC, ROSCAVEL, 1" X 1/2"</t>
  </si>
  <si>
    <t>BUCHA DE REDUCAO PVC, ROSCAVEL, 1" X 3/4"</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</si>
  <si>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</si>
  <si>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</si>
  <si>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</si>
  <si>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</si>
  <si>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CPVC, SOLDAVEL, 54 X 35 MM, PARA AGUA QUENTE</t>
  </si>
  <si>
    <t>BUCHA DE REDUCAO, PPR, DN 25 X 20 MM, PARA AGUA QUENTE PREDIAL</t>
  </si>
  <si>
    <t>BUCHA DE REDUCAO, PPR, DN 32 X 25 MM, PARA AGUA QUENTE E FRIA PREDIAL</t>
  </si>
  <si>
    <t>BUCHA DE REDUCAO, PPR, DN 40 X 25 MM, PARA AGUA QUENTE E FRIA PREDIAL</t>
  </si>
  <si>
    <t>BUCHA DE REDUCAO, PPR, DN 50 X 25 MM, PARA AGUA QUENTE E FRIA PREDIAL</t>
  </si>
  <si>
    <t>BUCHA DE REDUCAO, PPR, DN 50 X 32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</si>
  <si>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</si>
  <si>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</si>
  <si>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</si>
  <si>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</si>
  <si>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</si>
  <si>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</si>
  <si>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</si>
  <si>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</si>
  <si>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</si>
  <si>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</si>
  <si>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</si>
  <si>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PLUVIAL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</si>
  <si>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</si>
  <si>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</si>
  <si>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</si>
  <si>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</si>
  <si>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</si>
  <si>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</si>
  <si>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</si>
  <si>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</si>
  <si>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</si>
  <si>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</si>
  <si>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</si>
  <si>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COAXIAL RG11 95% DE MALHA</t>
  </si>
  <si>
    <t>CABO COAXIAL RG59 95% DE MALHA</t>
  </si>
  <si>
    <t>CABO COAXIAL RG6 95% DE MALHA</t>
  </si>
  <si>
    <t>CABO DE ACO GALVANIZADO, DIAMETRO 12,7 MM (1/2"), COM ALMA DE ACO CABO INDEPENDENTE 6 X 25 F</t>
  </si>
  <si>
    <t>CABO DE ACO GALVANIZADO, DIAMETRO 12,7 MM (1/2"), COM ALMA DE FIBRA 6 X 25 F</t>
  </si>
  <si>
    <t>CABO DE ACO GALVANIZADO, DIAMETRO 9,53 MM (3/8"), COM ALMA DE FIBRA 6 X 25 F</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</si>
  <si>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</si>
  <si>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</si>
  <si>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</si>
  <si>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</si>
  <si>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</si>
  <si>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</si>
  <si>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</si>
  <si>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</si>
  <si>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FLEXIVEL NAO HALOGENADO, SEM EMISSAO DE FUMACA, 750V, SECAO NOMINAL 120 MM</t>
  </si>
  <si>
    <t>CABO DE COBRE FLEXIVEL NAO HALOGENADO, SEM EMISSAO DE FUMACA, 750V, SECAO NOMINAL 2,5 MM</t>
  </si>
  <si>
    <t>CABO DE COBRE FLEXIVEL NAO HALOGENADO, SEM EMISSAO DE FUMACA, 750V, SECAO NOMINAL 240 MM</t>
  </si>
  <si>
    <t>CABO DE COBRE FLEXIVEL NAO HALOGENADO, SEM EMISSAO DE FUMACA, 750V, SECAO NOMINAL 50 MM</t>
  </si>
  <si>
    <t>CABO DE COBRE FLEXIVEL NAO HALOGENADO, SEM EMISSAO DE FUMACA, 750V, SECAO NOMINAL 6,0 MM</t>
  </si>
  <si>
    <t>CABO DE COBRE NU 10 MM2 MEIO-DURO</t>
  </si>
  <si>
    <t>CABO DE COBRE NU 120 MM2 MEIO-DURO</t>
  </si>
  <si>
    <t>CABO DE COBRE NU 150 MM2 MEIO-DURO</t>
  </si>
  <si>
    <t>CABO DE COBRE NU 16 MM2 MEIO-DURO</t>
  </si>
  <si>
    <t>CABO DE COBRE NU 185 MM2 MEIO-DURO</t>
  </si>
  <si>
    <t>CABO DE COBRE NU 25 MM2 MEIO-DURO</t>
  </si>
  <si>
    <t>CABO DE COBRE NU 35 MM2 MEIO-DURO</t>
  </si>
  <si>
    <t>CABO DE COBRE NU 50 MM2 MEIO-DURO</t>
  </si>
  <si>
    <t>CABO DE COBRE NU 70 MM2 MEIO-DURO</t>
  </si>
  <si>
    <t>CABO DE COBRE NU 95 MM2 MEIO-DURO</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</si>
  <si>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</si>
  <si>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</si>
  <si>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</si>
  <si>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</si>
  <si>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</si>
  <si>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</si>
  <si>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</si>
  <si>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</si>
  <si>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</si>
  <si>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</si>
  <si>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</si>
  <si>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</si>
  <si>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</si>
  <si>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</si>
  <si>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</si>
  <si>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</si>
  <si>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</si>
  <si>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</si>
  <si>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</si>
  <si>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</si>
  <si>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</si>
  <si>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</si>
  <si>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</si>
  <si>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</si>
  <si>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</si>
  <si>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</si>
  <si>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</si>
  <si>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</si>
  <si>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</si>
  <si>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</si>
  <si>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</si>
  <si>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</si>
  <si>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</si>
  <si>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</si>
  <si>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</si>
  <si>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</si>
  <si>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</si>
  <si>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</si>
  <si>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</si>
  <si>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</si>
  <si>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</si>
  <si>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</si>
  <si>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50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</si>
  <si>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</si>
  <si>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</si>
  <si>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</si>
  <si>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 ANTI-CHAMA BWF-B, 1 CONDUTOR, 450/750 V, DIAMETRO 120 MM2</t>
  </si>
  <si>
    <t>CABO DE REDE, PAR TRANCADO U/UTP, 4 PARES, CATEGORIA 5E (CAT 5E), ISOLAMENTO PVC (CM)</t>
  </si>
  <si>
    <t>CABO DE REDE, PAR TRANCADO U/UTP, 4 PARES, CATEGORIA 5E (CAT 5E), ISOLAMENTO PVC (CMX)</t>
  </si>
  <si>
    <t>CABO DE REDE, PAR TRANCADO U/UTP, 4 PARES, CATEGORIA 5E (CAT 5E), ISOLAMENTO PVC (LSZH)</t>
  </si>
  <si>
    <t>CABO DE REDE, PAR TRANCADO U/UTP, 4 PARES, CATEGORIA 6 (CAT 6), ISOLAMENTO PVC (CM)</t>
  </si>
  <si>
    <t>CABO DE REDE, PAR TRANCADO UTP, 4 PARES, CATEGORIA 6 (CAT 6), ISOLAMENTO PVC (LSZH)</t>
  </si>
  <si>
    <t>CABO ELETRONICO CATEGORIA 6A U/UTP 23AWG X 4P</t>
  </si>
  <si>
    <t>CABO FLEXIVEL PVC 750 V, 2 CONDUTORES DE 1,5 MM2</t>
  </si>
  <si>
    <t>CABO FLEXIVEL PVC 750 V, 2 CONDUTORES DE 4,0 MM2</t>
  </si>
  <si>
    <t>CABO FLEXIVEL PVC 750 V, 2 CONDUTORES DE 6,0 MM2</t>
  </si>
  <si>
    <t>CABO FLEXIVEL PVC 750 V, 3 CONDUTORES DE 1,5 MM2</t>
  </si>
  <si>
    <t>CABO FLEXIVEL PVC 750 V, 3 CONDUTORES DE 4,0 MM2</t>
  </si>
  <si>
    <t>CABO FLEXIVEL PVC 750 V, 3 CONDUTORES DE 6,0 MM2</t>
  </si>
  <si>
    <t>CABO FLEXIVEL PVC 750 V, 4 CONDUTORES DE 1,5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</si>
  <si>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</si>
  <si>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</si>
  <si>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</si>
  <si>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</si>
  <si>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</si>
  <si>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</si>
  <si>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</si>
  <si>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</si>
  <si>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</si>
  <si>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</si>
  <si>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</si>
  <si>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</si>
  <si>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</si>
  <si>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</si>
  <si>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</si>
  <si>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</si>
  <si>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</si>
  <si>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</si>
  <si>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</si>
  <si>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</si>
  <si>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</si>
  <si>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</si>
  <si>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</si>
  <si>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</si>
  <si>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</si>
  <si>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</si>
  <si>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</si>
  <si>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</si>
  <si>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</si>
  <si>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</si>
  <si>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</si>
  <si>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</si>
  <si>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</si>
  <si>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</si>
  <si>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SIMPLES, CORPO EM LATAO MACICO, COM LARGURA DE 25 MM E ALTURA DE APROX 25 MM, HASTE CEMENTADA (NAO LONGA), EM ACO TEMPERADO COM DIAMETRO DE APROX 5,0 MM, INCLUINDO 2 CHAVES</t>
  </si>
  <si>
    <t>CADEADO SIMPLES, CORPO EM LATAO MACICO, COM LARGURA DE 35 MM E ALTURA DE APROX 30 MM, HASTE CEMENTADA (NAO LONGA), EM ACO TEMPERADO COM DIAMETRO DE APROX 6,0 MM, INCLUINDO 2 CHAVES</t>
  </si>
  <si>
    <t>CADEADO SIMPLES, CORPO EM LATAO MACICO, COM LARGURA DE 50 MM E ALTURA DE APROX 40 MM, HASTE CEMENTADA EM ACO TEMPERADO COM DIAMETRO DE APROX 8,0 MM, INCLUINDO 2 CHAVES</t>
  </si>
  <si>
    <t>CADEIRA SUSPENSA MANUAL / BALANCIM INDIVIDUAL (NBR 14751)</t>
  </si>
  <si>
    <t>CAIBRO APARELHADO *6 X 8* CM, EM MACARANDUBA/MASSARANDUBA, ANGELIM OU EQUIVALENTE DA REGIAO</t>
  </si>
  <si>
    <t>CAIBRO APARELHADO *7,5 X 7,5* CM, EM MACARANDUBA/MASSARANDUBA, ANGELIM OU EQUIVALENTE DA REGIAO</t>
  </si>
  <si>
    <t>CAIBRO NAO APARELHADO *5 X 6* CM, EM MACARANDUBA/MASSARANDUBA, ANGELIM OU EQUIVALENTE DA REGIAO - BRUTA</t>
  </si>
  <si>
    <t>CAIBRO NAO APARELHADO *6 X 6* CM, EM MACARANDUBA/MASSARANDUBA, ANGELIM OU EQUIVALENTE DA REGIAO - BRUTA</t>
  </si>
  <si>
    <t>CAIBRO NAO APARELHADO, *6 X 8* CM, EM MACARANDUBA/MASSARANDUBA, ANGELIM OU EQUIVALENTE DA REGIAO - BRUTA</t>
  </si>
  <si>
    <t>CAIBRO ROLICO DE MADEIRA TRATADA, D = 4 A 7 CM, H = 3,00 M, EM EUCALIPTO OU EQUIVALENTE DA REGIAO</t>
  </si>
  <si>
    <t>CAIBRO 5 X 5 CM EM PINUS, MISTA OU EQUIVALENTE DA REGIAO - BRUTA</t>
  </si>
  <si>
    <t>CAIXA D'AGUA / RESERVATORIO EM POLIESTER REFORCADO COM FIBRA DE VIDRO, 10000 LITROS, COM TAMPA</t>
  </si>
  <si>
    <t>CAIXA D'AGUA / RESERVATORIO EM POLIESTER REFORCADO COM FIBRA DE VIDRO, 1500 LITROS, COM TAMPA</t>
  </si>
  <si>
    <t>CAIXA D'AGUA / RESERVATORIO EM POLIESTER REFORCADO COM FIBRA DE VIDRO, 15000 LITROS, COM TAMPA</t>
  </si>
  <si>
    <t>CAIXA D'AGUA / RESERVATORIO EM POLIESTER REFORCADO COM FIBRA DE VIDRO, 2000 LITROS, COM TAMPA</t>
  </si>
  <si>
    <t>CAIXA D'AGUA / RESERVATORIO EM POLIESTER REFORCADO COM FIBRA DE VIDRO, 20000 LITROS, COM TAMPA</t>
  </si>
  <si>
    <t>CAIXA D'AGUA / RESERVATORIO EM POLIESTER REFORCADO COM FIBRA DE VIDRO, 3000 LITROS, COM TAMPA</t>
  </si>
  <si>
    <t>CAIXA D'AGUA / RESERVATORIO EM POLIESTER REFORCADO COM FIBRA DE VIDRO, 500 LITROS, COM TAMPA</t>
  </si>
  <si>
    <t>CAIXA D'AGUA / RESERVATORIO EM POLIESTER REFORCADO COM FIBRA DE VIDRO, 5000 LITROS, COM TAMPA</t>
  </si>
  <si>
    <t>CAIXA D'AGUA / RESERVATORIO EM POLIESTER REFORCADO COM FIBRA DE VIDRO, 7000 LITROS, COM TAMPA</t>
  </si>
  <si>
    <t>CAIXA D'AGUA / RESERVATORIO EM POLIESTER REFORCADO COM FIBRA DE VIDRO, 750 LITROS, COM TAMPA</t>
  </si>
  <si>
    <t>CAIXA D'AGUA / RESERVATORIO EM POLIESTER REFORCADO COM FIBRA DE VIDRO,1000 LITROS, COM TAMPA</t>
  </si>
  <si>
    <t>CAIXA D'AGUA / RESERVATORIO EM POLIETILENO, 1000 LITROS, COM TAMPA</t>
  </si>
  <si>
    <t>CAIXA D'AGUA / RESERVATORIO EM POLIETILENO, 1500 LITROS, COM TAMPA</t>
  </si>
  <si>
    <t>CAIXA D'AGUA / RESERVATORIO EM POLIETILENO, 2000 LITROS, COM TAMPA</t>
  </si>
  <si>
    <t>CAIXA D'AGUA / RESERVATORIO EM POLIETILENO, 3000 LITROS, COM TAMPA</t>
  </si>
  <si>
    <t>CAIXA D'AGUA / RESERVATORIO EM POLIETILENO, 500 LITROS, COM TAMPA</t>
  </si>
  <si>
    <t>CAIXA D'AGUA / RESERVATORIO EM POLIETILENO, 750 LITROS, COM TAMPA</t>
  </si>
  <si>
    <t>CAIXA DE ATERRAMENTO EM CONCRETO PRE-MOLDADO, DIAMETRO DE 0,30 M E ALTURA DE 0,35 M, SEM FUNDO E COM TAMPA</t>
  </si>
  <si>
    <t>CAIXA DE CONCRETO ARMADO PRE-MOLDADO, COM FUNDO E SEM TAMPA, DIMENSOES DE 0,30 X 0,30 X 0,30 M</t>
  </si>
  <si>
    <t>CAIXA DE CONCRETO ARMADO PRE-MOLDADO, COM FUNDO E SEM TAMPA, DIMENSOES DE 0,40 X 0,40 X 0,40 M</t>
  </si>
  <si>
    <t>CAIXA DE CONCRETO ARMADO PRE-MOLDADO, COM FUNDO E SEM TAMPA, DIMENSOES DE 0,60 X 0,60 X 0,50 M</t>
  </si>
  <si>
    <t>CAIXA DE CONCRETO ARMADO PRE-MOLDADO, COM FUNDO E SEM TAMPA, DIMENSOES DE 0,80 X 0,80 X 0,50 M</t>
  </si>
  <si>
    <t>CAIXA DE CONCRETO ARMADO PRE-MOLDADO, COM FUNDO E SEM TAMPA, DIMENSOES DE 1,00 X 1,00 X 0,50 M</t>
  </si>
  <si>
    <t>CAIXA DE CONCRETO ARMADO PRE-MOLDADO, COM FUNDO E TAMPA, DIMENSOES DE 0,30 X 0,30 X 0,30 M</t>
  </si>
  <si>
    <t>CAIXA DE CONCRETO ARMADO PRE-MOLDADO, COM FUNDO E TAMPA, DIMENSOES DE 0,40 X 0,40 X 0,40 M</t>
  </si>
  <si>
    <t>CAIXA DE CONCRETO ARMADO PRE-MOLDADO, COM FUNDO E TAMPA, DIMENSOES DE 0,60 X 0,60 X 0,50 M</t>
  </si>
  <si>
    <t>CAIXA DE CONCRETO ARMADO PRE-MOLDADO, SEM FUNDO, QUADRADA, DIMENSOES DE 0,30 X 0,30 X 0,30 M</t>
  </si>
  <si>
    <t>CAIXA DE CONCRETO ARMADO PRE-MOLDADO, SEM FUNDO, QUADRADA, DIMENSOES DE 0,40 X 0,40 X 0,40 M</t>
  </si>
  <si>
    <t>CAIXA DE CONCRETO ARMADO PRE-MOLDADO, SEM FUNDO, QUADRADA, DIMENSOES DE 0,60 X 0,60 X 0,50 M</t>
  </si>
  <si>
    <t>CAIXA DE CONCRETO ARMADO PRE-MOLDADO, SEM FUNDO, QUADRADA, DIMENSOES DE 0,80 X 0,80 X 0,50 M</t>
  </si>
  <si>
    <t>CAIXA DE CONCRETO ARMADO PRE-MOLDADO, SEM FUNDO, QUADRADA, DIMENSOES DE 1,00 X 1,00 X 0,50 M</t>
  </si>
  <si>
    <t>CAIXA DE DERIVACAO PARA MEDIDOR DE ENERGIA, COM BARRAMENTO MONOFASICO, EM POLICARBONATO / TERMOPLASTICO - MODULO (PADRAO CONCESSIONARIA LOCAL)</t>
  </si>
  <si>
    <t>CAIXA DE DERIVACAO PARA MEDIDOR DE ENERGIA, COM BARRAMENTO POLIFASICO, EM POLICARBONATO / TERMOPLASTICO - MODULO (PADRAO CONCESSIONARIA LOCAL)</t>
  </si>
  <si>
    <t>CAIXA DE DESCARGA PLASTICA PARA BACIA / VASO SANITARIO DE EMBUTIR, COM ESPELHO ACIONADOR EM PLASTICO, CAPACIDADE 6 A 10 LITROS, (COMPLETA - ACESSORIOS INCLUSOS)</t>
  </si>
  <si>
    <t>CAIXA DE DESCARGA PLASTICA PARA BACIA / VASO SANITARIO, EXTERNA, CAPACIDADE 9 LITROS, PUXADOR FIO DE NYLON, NAO INCLUSO CANO, BOLSA, ENGATE</t>
  </si>
  <si>
    <t>CAIXA DE GORDURA CILINDRICA EM CONCRETO SIMPLES,  PRE-MOLDADA, COM DIAMETRO DE 40 CM E ALTURA DE 45 CM, COM TAMPA</t>
  </si>
  <si>
    <t>CAIXA DE GORDURA EM PVC, DIAMETRO MINIMO 300 MM, DIAMETRO DE SAIDA 100 MM, CAPACIDADE  APROXIMADA 18 LITROS, COM TAMPA E CESTO</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</si>
  <si>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</si>
  <si>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</si>
  <si>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</si>
  <si>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</si>
  <si>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INSPECAO PARA ATERRAMENTO E PARA RAIOS, EM POLIPROPILENO,  DIAMETRO = 300 MM X ALTURA = 400 MM</t>
  </si>
  <si>
    <t>CAIXA DE INSPECAO PARA ATERRAMENTO OU OUTRO USO, EM PVC, DN = 250 X 250 MM</t>
  </si>
  <si>
    <t>CAIXA DE INSPECAO PARA ATERRAMENTO OU OUTRO USO, EM PVC, DN = 300 X *300* MM</t>
  </si>
  <si>
    <t>CAIXA DE INSPECAO PARA ATERRAMENTO OU OUTRO USO, EM PVC, DN = 300 X 250 MM</t>
  </si>
  <si>
    <t>CAIXA DE INSPECAO PARA ATERRAMENTO OU OUTRO USO, EM PVC, DN = 300 X 600 MM</t>
  </si>
  <si>
    <t>CAIXA DE LUZ "3 X 3" EM ACO ESMALTADA</t>
  </si>
  <si>
    <t>CAIXA DE LUZ "4 X 2" EM ACO ESMALTADA</t>
  </si>
  <si>
    <t>CAIXA DE LUZ "4 X 4" EM ACO ESMALTADA</t>
  </si>
  <si>
    <t>CAIXA DE PASSAGEM / DERIVACAO / LUZ, OCTOGONAL 4 X4, EM ACO ESMALTADA, COM FUNDO MOVEL SIMPLES (FMS)</t>
  </si>
  <si>
    <t>CAIXA DE PASSAGEM ELETRICA DE PAREDE, DE EMBUTIR, EM PVC, COM TAMPA APARAFUSADA, DIMENSOES 120 X 120 X *75* MM</t>
  </si>
  <si>
    <t>CAIXA DE PASSAGEM ELETRICA DE PAREDE, DE EMBUTIR, EM PVC, COM TAMPA APARAFUSADA, DIMENSOES 150 X 150 X *75* MM</t>
  </si>
  <si>
    <t>CAIXA DE PASSAGEM ELETRICA DE PAREDE, DE EMBUTIR, EM PVC, COM TAMPA APARAFUSADA, DIMENSOES 200 X 200 X *90* MM</t>
  </si>
  <si>
    <t>CAIXA DE PASSAGEM ELETRICA DE PAREDE, DE EMBUTIR, EM TERMOPLASTICO / PVC, COM TAMPA APARAFUSADA, DIMENSOES 400 X 400 X *120* MM</t>
  </si>
  <si>
    <t>CAIXA DE PASSAGEM ELETRICA DE PAREDE, DE SOBREPOR, EM PVC, COM TAMPA APARAFUSADA, DIMENSOES 300 X 300 X *100* MM</t>
  </si>
  <si>
    <t>CAIXA DE PASSAGEM ELETRICA DE PAREDE, DE SOBREPOR, EM PVC, COM TAMPA APARAFUSADA, DIMENSOES, 400 X 400 X *120* MM</t>
  </si>
  <si>
    <t>CAIXA DE PASSAGEM ELETRICA DE PAREDE, DE SOBREPOR, EM TERMOPLASTICO / PVC, COM TAMPA APARAFUSA, DIMENSOES 200 X 200 X *100* MM</t>
  </si>
  <si>
    <t>CAIXA DE PASSAGEM ELETRICA DE PAREDE, DE SOBREPOR, EM TERMOPLASTICO / PVC, COM TAMPA APARAFUSADA, DIMENSOES, 150 X 150 X *100* MM</t>
  </si>
  <si>
    <t>CAIXA DE PASSAGEM ELETRICA, PARA PISO, EM PVC, DIMENSOES DE 3/4" A 4"</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</si>
  <si>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</si>
  <si>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</si>
  <si>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</si>
  <si>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</si>
  <si>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</si>
  <si>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</si>
  <si>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</si>
  <si>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METALICA, DE SOBREPOR, COM TAMPA APARAFUSADA, DIMENSOES 15 X 15 X *10* CM</t>
  </si>
  <si>
    <t>CAIXA DE PASSAGEM METALICA, DE SOBREPOR, COM TAMPA APARAFUSADA, DIMENSOES 35 X 35 X *12* CM</t>
  </si>
  <si>
    <t>CAIXA DE PASSAGEM/ LUZ / TELEFONIA, DE EMBUTIR,  EM CHAPA DE ACO GALVANIZADO, DIMENSOES 150 X 150 X 15 CM (PADRAO CONCESSIONARIA LOCAL)</t>
  </si>
  <si>
    <t>CAIXA DE PASSAGEM/ LUZ / TELEFONIA, DE EMBUTIR,  EM CHAPA DE ACO GALVANIZADO, DIMENSOES 20 X 20 X *12* CM (PADRAO CONCESSIONARIA LOCAL)</t>
  </si>
  <si>
    <t>CAIXA DE PASSAGEM/ LUZ / TELEFONIA, DE EMBUTIR,  EM CHAPA DE ACO GALVANIZADO, DIMENSOES 200 X 200 X 20 CM (PADRAO CONCESSIONARIA LOCAL)</t>
  </si>
  <si>
    <t>CAIXA DE PASSAGEM/ LUZ / TELEFONIA, DE EMBUTIR,  EM CHAPA DE ACO GALVANIZADO, DIMENSOES 40 X 40 X *12* CM (PADRAO CONCESSIONARIA LOCAL)</t>
  </si>
  <si>
    <t>CAIXA DE PASSAGEM/ LUZ / TELEFONIA, DE EMBUTIR,  EM CHAPA DE ACO GALVANIZADO, DIMENSOES 60 X 60 X *12* CM (PADRAO CONCESSIONARIA LOCAL)</t>
  </si>
  <si>
    <t>CAIXA DE PASSAGEM/ LUZ / TELEFONIA, DE EMBUTIR,  EM CHAPA DE ACO GALVANIZADO, DIMENSOES 80 X 80 X *12* CM (PADRAO CONCESSIONARIA LOCAL)</t>
  </si>
  <si>
    <t>CAIXA DE PASSAGEM/ LUZ / TELEFONIA, DE EMBUTIR, EM CHAPA DE ACO GALVANIZADO, DIMENSOES 120 X 120 X *12* CM (PADRAO CONCESSIONARIA LOCAL)</t>
  </si>
  <si>
    <t>CAIXA DE PASSAGEM/ LUZ / TELEFONIA, DE SOBREPOR,  EM CHAPA DE ACO GALVANIZADO, DIMENSOES 80 X 80 X *12* CM (PADRAO CONCESSIONARIA LOCAL)</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</si>
  <si>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</si>
  <si>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</si>
  <si>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</si>
  <si>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</si>
  <si>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INTERNA/EXTERNA DE MEDICAO PARA 1 MEDIDOR TRIFASICO, COM VISOR, EM CHAPA DE ACO 18 USG (PADRAO DA CONCESSIONARIA LOCAL)</t>
  </si>
  <si>
    <t>CAIXA INTERNA/EXTERNA DE MEDICAO PARA 4 MEDIDORES MONOFASICOS, COM VISOR, EM CHAPA DE ACO 18 USG (PADRAO DA CONCESSIONARIA LOCAL)</t>
  </si>
  <si>
    <t>CAIXA MODULAR PARA MEDIDOR DE ENERGIA AGRUPADA, EM POLICARBONATO /  TERMOPLASTICO, COM SUPORTE PARA DISJUNTOR (PADRAO DA CONCESSIONARIA LOCAL)</t>
  </si>
  <si>
    <t>CAIXA OCTOGONAL DE FUNDO MOVEL, EM PVC, DE 3" X 3", PARA ELETRODUTO FLEXIVEL CORRUGADO</t>
  </si>
  <si>
    <t>CAIXA OCTOGONAL DE FUNDO MOVEL, EM PVC, DE 4" X 4", PARA ELETRODUTO FLEXIVEL CORRUGADO</t>
  </si>
  <si>
    <t>CAIXA PARA HIDROMETRO CONCRETO PRE MOLDADO, *0,24 M X 0,45 M X 0,30* M (L X C X A)</t>
  </si>
  <si>
    <t>CAIXA PARA MEDICAO COLETIVA TIPO L, PADRAO BIFASICO OU TRIFASICO, PARA ATE 4 MEDIDORES, SEM BARRAMENTO E COM PORTAS INFERIOR E SUPERIOR</t>
  </si>
  <si>
    <t>CAIXA PARA MEDICAO COLETIVA TIPO M, PADRAO BIFASICO OU TRIFASICO, PARA ATE 8 MEDIDORES, SEM BARRAMENTO E COM PORTAS INFERIOR E SUPERIOR</t>
  </si>
  <si>
    <t>CAIXA PARA MEDICAO COLETIVA TIPO N, PADRAO BIFASICO OU TRIFASICO, PARA ATE 12 MEDIDORES, SEM BARRAMENTO E COM PORTAS INFERIOR E SUPERIOR</t>
  </si>
  <si>
    <t>CAIXA PARA MEDIDOR MONOFASICO, EM POLICARBONATO / TERMOPLASTICO, PARA ALOJAR 1 DISJUNTOR (PADRAO DA CONCESSIONARIA LOCAL)</t>
  </si>
  <si>
    <t>CAIXA PARA MEDIDOR POLIFASICO, EM POLICARBONATO / TERMOPLASTICO, PARA ALOJAR 1 DISJUNTOR (PADRAO DA CONCESSIONARIA LOCAL)</t>
  </si>
  <si>
    <t>CAIXA PRE-MOLDADA PARA BOCA DE LOBO, EM CONCRETO ARMADO, COM FCK DE 25 MPA, COM DIMENSOES 1,10 X 0,65 X 1,00 M (COMPRIMENTO X LARGURA X ALTURA)</t>
  </si>
  <si>
    <t>CAIXA SIFONADA PVC, 100 X 100 X 50 MM, COM GRELHA REDONDA, BRANCA</t>
  </si>
  <si>
    <t>CAIXA SIFONADA PVC, 250 X 230 X 75 MM, COM TAMPA CEGA QUADRADA, BRANCA</t>
  </si>
  <si>
    <t>CAIXA SIFONADA, PVC, 150 X *185* X 75 MM, COM GRELHA QUADRADA, BRANCA</t>
  </si>
  <si>
    <t>CAIXA SIFONADA, PVC, 150 X 150 X 50 MM, COM GRELHA QUADRADA, BRANCA (NBR 5688)</t>
  </si>
  <si>
    <t>CAIXA SIFONADA, PVC, 150 X 150 X 50 MM, COM GRELHA REDONDA, BRANCA</t>
  </si>
  <si>
    <t>CAL HIDRATADA CH-I PARA ARGAMASSAS</t>
  </si>
  <si>
    <t>CAL HIDRATADA PARA PINTURA</t>
  </si>
  <si>
    <t>CAL VIRGEM COMUM PARA ARGAMASSAS (NBR 6453)</t>
  </si>
  <si>
    <t>CALCARIO DOLOMITICO A (POSTO PEDREIRA/FORNECEDOR,  SEM FRETE)</t>
  </si>
  <si>
    <t>CALCETEIRO  (MENSALISTA)</t>
  </si>
  <si>
    <t>CALCETEIRO (HORISTA)</t>
  </si>
  <si>
    <t>CALHA / PERFIL PLUVIAL DE PVC, DIAMETRO ENTRE *119 E 170* MM, COMPRIMENTO DE 3 M, PARA DRENAGEM PLUVIAL PREDIAL</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</si>
  <si>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</si>
  <si>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</si>
  <si>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</si>
  <si>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</si>
  <si>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QUADRADA DE CHAPA DE ACO GALVANIZADA NUM 24, CORTE 100 CM</t>
  </si>
  <si>
    <t>CALHA QUADRADA DE CHAPA DE ACO GALVANIZADA NUM 24, CORTE 33 CM</t>
  </si>
  <si>
    <t>CALHA QUADRADA DE CHAPA DE ACO GALVANIZADA NUM 24, CORTE 50 CM</t>
  </si>
  <si>
    <t>CALHA QUADRADA DE CHAPA DE ACO GALVANIZADA NUM 26, CORTE 33 CM</t>
  </si>
  <si>
    <t>CALHA QUADRADA DE CHAPA DE ACO GALVANIZADA NUM 28, CORTE 25 CM</t>
  </si>
  <si>
    <t>CALHA/CANALETA DE CONCRETO SIMPLES, TIPO MEIA CANA, DIAMETRO DE 20 CM, PARA AGUA PLUVIAL</t>
  </si>
  <si>
    <t>CALHA/CANALETA DE CONCRETO SIMPLES, TIPO MEIA CANA, DIAMETRO DE 30 CM, PARA AGUA PLUVIAL</t>
  </si>
  <si>
    <t>CALHA/CANALETA DE CONCRETO SIMPLES, TIPO MEIA CANA, DIAMETRO DE 40 CM, PARA AGUA PLUVIAL</t>
  </si>
  <si>
    <t>CALHA/CANALETA DE CONCRETO SIMPLES, TIPO MEIA CANA, DIAMETRO DE 50 CM, PARA AGUA PLUVIAL</t>
  </si>
  <si>
    <t>CALHA/CANALETA DE CONCRETO SIMPLES, TIPO MEIA CANA, DIAMETRO DE 60 CM, PARA AGUA PLUVIAL</t>
  </si>
  <si>
    <t>CALHA/CANALETA DE CONCRETO SIMPLES, TIPO MEIA CANA, DIAMETRO DE 80 CM, PARA AGUA PLUVIAL</t>
  </si>
  <si>
    <t>CAMADA SEPARADORA DE FILME DE POLIETILENO 20 A 25 MICRA</t>
  </si>
  <si>
    <t>CAMINHAO TOCO, PESO BRUTO TOTAL 10700 KG, CARGA UTIL MAXIMA 7400 KG, DISTANCIA ENTRE EIXOS 4,00 M, POTENCIA 175 CV (INCLUI CABINE E CHASSI, NAO INCLUI CARROCERIA)</t>
  </si>
  <si>
    <t>CAMINHAO TOCO, PESO BRUTO TOTAL 13200 KG, CARGA UTIL MAXIMA 9200 KG, DISTANCIA ENTRE EIXOS 3,31 M, POTENCIA 175 CV (INCLUI CABINE E CHASSI, NAO INCLUI CARROCERIA)</t>
  </si>
  <si>
    <t>CAMINHAO TOCO, PESO BRUTO TOTAL 14300 KG, CARGA UTIL MAXIMA 9480 KG, DISTANCIA ENTRE EIXOS 4,80 M, POTENCIA 185 CV (INCLUI CABINE E CHASSI, NAO INCLUI CARROCERIA)</t>
  </si>
  <si>
    <t>CAMINHAO TOCO, PESO BRUTO TOTAL 16000 KG, CARGA UTIL MAXIMA 10600 KG, DISTANCIA ENTRE EIXOS 4,80 M, POTENCIA 277 CV (INCLUI CABINE E CHASSI, NAO INCLUI CARROCERIA)</t>
  </si>
  <si>
    <t>CAMINHAO TOCO, PESO BRUTO TOTAL 16000 KG, CARGA UTIL MAXIMA 10830 KG, DISTANCIA ENTRE EIXOS 3,56 M, POTENCIA 226 CV (INCLUI CABINE E CHASSI, NAO INCLUI CARROCERIA)</t>
  </si>
  <si>
    <t>CAMINHAO TOCO, PESO BRUTO TOTAL 16000 KG, CARGA UTIL MAXIMA 11030 KG, DISTANCIA ENTRE EIXOS 5,41 M, POTENCIA 185 CV (INCLUI CABINE E CHASSI, NAO INCLUI CARROCERIA)</t>
  </si>
  <si>
    <t>CAMINHAO TOCO, PESO BRUTO TOTAL 8500 KG, CARGA UTIL MAXIMA 5600 KG, DISTANCIA ENTRE EIXOS 3,40 M, POTENCIA 167 CV (INCLUI CABINE E CHASSI, NAO INCLUI CARROCERIA)</t>
  </si>
  <si>
    <t>CAMINHAO TOCO, PESO BRUTO TOTAL 9600 KG, CARGA UTIL MAXIMA 6190 KG, DISTANCIA ENTRE EIXOS 3,70 M, POTENCIA 156 CV (INCLUI CABINE E CHASSI, NAO INCLUI CARROCERIA)</t>
  </si>
  <si>
    <t>CAMINHAO TRUCADO, PESO BRUTO TOTAL 23000 KG, CARGA UTIL MAXIMA 15285 KG, DISTANCIA ENTRE EIXOS 4,80 M, POTENCIA 326 CV (INCLUI CABINE E CHASSI, NAO INCLUI CARROCERIA)</t>
  </si>
  <si>
    <t>CAMINHAO TRUCADO, PESO BRUTO TOTAL 23000 KG, CARGA UTIL MAXIMA 15460 KG, DISTANCIA ENTRE EIXOS 4,80 M, POTENCIA 286 CV (INCLUI CABINE E CHASSI, NAO INCLUI CARROCERIA)</t>
  </si>
  <si>
    <t>CAMINHAO TRUCADO, PESO BRUTO TOTAL 23000 KG, CARGA UTIL MAXIMA 16360 KG, CABINE ESTENDIDA, DISTANCIA ENTRE EIXOS 3,56 M, POTENCIA 277 CV (INCLUI CABINE E CHASSI, NAO INCLUI CARROCERIA)</t>
  </si>
  <si>
    <t>CAMINHAO TRUCADO, PESO BRUTO TOTAL 23000 KG, CARGA UTIL MAXIMA 16540 KG, DISTANCIA ENTRE EIXOS 4,80 M, POTENCIA 256 CV (INCLUI CABINE E CHASSI, NAO INCLUI CARROCERIA)</t>
  </si>
  <si>
    <t>CAMINHONETE COM MOTOR A DIESEL, POTENCIA *160* CV, CABINE DUPLA, 4X4</t>
  </si>
  <si>
    <t>CAMPAINHA ALTA POTENCIA 110V / 220V, DIAMETRO 150 MM</t>
  </si>
  <si>
    <t>CAMPAINHA CIGARRA 127 V / 220 V (APENAS MODULO)</t>
  </si>
  <si>
    <t>CAMPAINHA CIGARRA 127 V / 220 V, CONJUNTO MONTADO PARA EMBUTIR 4" X 2" (PLACA + SUPORTE + MODULO)</t>
  </si>
  <si>
    <t>CANALETA DE CONCRETO ESTRUTURAL 14 X 19 X 29 CM, FBK 14 MPA (NBR 6136)</t>
  </si>
  <si>
    <t>CANALETA DE CONCRETO ESTRUTURAL 14 X 19 X 29 CM, FBK 4,5 MPA (NBR 6136)</t>
  </si>
  <si>
    <t>CANALETA DE CONCRETO ESTRUTURAL 14 X 19 X 39 CM, FBK 14 MPA (NBR 6136)</t>
  </si>
  <si>
    <t>CANALETA DE CONCRETO ESTRUTURAL 14 X 19 X 39 CM, FBK 4,5 MPA (NBR 6136)</t>
  </si>
  <si>
    <t>CANALETA DE CONCRETO 14 X 19 X 19 CM (CLASSE C - NBR 6136)</t>
  </si>
  <si>
    <t>CANALETA DE CONCRETO 19 X 19 X 19 CM (CLASSE C - NBR 6136)</t>
  </si>
  <si>
    <t>CANALETA DE CONCRETO 9 X 19 X 19 CM (CLASSE C - NBR 6136)</t>
  </si>
  <si>
    <t>CANALETA ESTRUTURAL CERAMICA, 14 X 19 X 19 CM, 6,0 MPA (NBR 15270)</t>
  </si>
  <si>
    <t>CANALETA ESTRUTURAL CERAMICA, 14 X 19 X 29 CM, 6,0 MPA (NBR 15270)</t>
  </si>
  <si>
    <t>CANALETA ESTRUTURAL CERAMICA, 14 X 19 X 39 CM, 6,0 MPA (NBR 15270)</t>
  </si>
  <si>
    <t>CANOPLA ACABAMENTO CROMADO PARA INSTALACAO DE SPRINKLER, SOB FORRO, 15 MM</t>
  </si>
  <si>
    <t>CANTONEIRA (ABAS IGUAIS) EM ACO CARBONO, 25,4 MM X 3,17 MM (L X E), 1,27KG/M</t>
  </si>
  <si>
    <t>CANTONEIRA (ABAS IGUAIS) EM ACO CARBONO, 38,1 MM X 3,17 MM (L X E), 3,48 KG/M</t>
  </si>
  <si>
    <t>CANTONEIRA (ABAS IGUAIS) EM ACO CARBONO, 50,8 MM X 9,53 MM (L X E), 6,99 KG/M</t>
  </si>
  <si>
    <t>CANTONEIRA ACO ABAS IGUAIS (QUALQUER BITOLA), ESPESSURA ENTRE 1/8" E 1/4"</t>
  </si>
  <si>
    <t>CANTONEIRA EM ALUMINIO, ABAS IGUAIS, LARGURA DE 25,40 MM (1"), ESPESSURA DE 3,17 MM (1/8") E PESO LINEAR DE APROXIMADAMENTE 0,408 KG/M</t>
  </si>
  <si>
    <t>CANTONEIRA EM ALUMINIO, ABAS IGUAIS, LARGURA DE 25,40 MM (1"), ESPESSURA DE 4,76 MM (3/16") E PESO LINEAR DE APROXIMADAMENTEO 0,593 KG/M</t>
  </si>
  <si>
    <t>CANTONEIRA EM ALUMINIO, ABAS IGUAIS, LARGURA DE 31,75 MM (1 1/4"), ESPESSURA DE 4,76 MM (3/16") E PESO LINEAR DE APROXIMADAMENTE 0,755 KG/M</t>
  </si>
  <si>
    <t>CANTONEIRA EM ALUMINIO, ABAS IGUAIS, LARGURA DE 38,10 MM (1 1/2"), ESPESSURA DE 4,76 MM (3/16") E PESO LINEAR DE APROXIMADAMENTE 0,915 KG/M</t>
  </si>
  <si>
    <t>CANTONEIRA EM ALUMINIO, ABAS IGUAIS, LARGURA DE 50,80 MM (2") , ESPESSURA DE 3,17 MM (1/8") E PESO LINEAR DE APROXIMADAMENTE 0,842 KG/M</t>
  </si>
  <si>
    <t>CANTONEIRA EM ALUMINIO, ABAS IGUAIS, LARGURA DE 50,80 MM (2"), ESPESSURA DE 6,35 MM (1/4") E PESO LINEAR DE APROXIMADAMENTE 1,630 KG/M</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</si>
  <si>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</si>
  <si>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</si>
  <si>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</si>
  <si>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</si>
  <si>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</si>
  <si>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</si>
  <si>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</si>
  <si>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</si>
  <si>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</si>
  <si>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</si>
  <si>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</si>
  <si>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</si>
  <si>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</si>
  <si>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1/2", PARA AGUA FRIA PREDIAL</t>
  </si>
  <si>
    <t>CAP PVC, ROSCAVEL, 1",  PARA AGUA FRIA PREDIAL</t>
  </si>
  <si>
    <t>CAP PVC, ROSCAVEL, 3/4",  PARA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</si>
  <si>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</si>
  <si>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</si>
  <si>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</si>
  <si>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</si>
  <si>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</si>
  <si>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</si>
  <si>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</si>
  <si>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</si>
  <si>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</si>
  <si>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</si>
  <si>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</si>
  <si>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</si>
  <si>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</si>
  <si>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PBA, JE, DN 100 / DE 110 MM,  PARA REDE DE AGUA (NBR 10351)</t>
  </si>
  <si>
    <t>CAP, PVC PBA, JE, DN 50 / DE 60 MM,  PARA REDE DE AGUA (NBR 10351)</t>
  </si>
  <si>
    <t>CAP, PVC PBA, JE, DN 75 / DE 85 MM,  PARA REDE DE AGUA (NBR 10351)</t>
  </si>
  <si>
    <t>CAP, PVC, JE, OCRE, DN 150 MM (CONEXAO PARA TUBO COLETOR DE ESGOTO)</t>
  </si>
  <si>
    <t>CAP, PVC, JE, OCRE, DN 200 MM (CONEXAO PARA TUBO COLETOR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</si>
  <si>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</si>
  <si>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</si>
  <si>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</si>
  <si>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</si>
  <si>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</si>
  <si>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CAPTOR FRANKLIN (4 PONTAS), EM LATAO CROMADO, H = 300 MM, DUAS DESCIDAS</t>
  </si>
  <si>
    <t>CAPTOR FRANKLIN (4 PONTAS), EM LATAO CROMADO, H = 300 MM, UMA DESCIDA</t>
  </si>
  <si>
    <t>CAPTOR FRANKLIN (4 PONTAS), EM LATAO CROMADO, H = 350 MM, DUAS DESCIDAS</t>
  </si>
  <si>
    <t>CAPTOR FRANKLIN (4 PONTAS), EM LATAO CROMADO, H=350 MM, UMA DESCIDA</t>
  </si>
  <si>
    <t>CARENAGEM /TAMPA, EM PLASTICO, COR BRANCA, UTILIZADO EM KIT CHASSI METALICO PARA INSTAL. HIDRAULICA DE CUBA SIMPLES SEM MAQUINA DE LAVAR ROUPA, *355* X *670* MM (L X H) (COM FUROS E DEMAIS ENCAIXES)</t>
  </si>
  <si>
    <t>CARENAGEM /TAMPA, EM PLASTICO, COR BRANCA, UTILIZADO EM KIT CHASSI METALICO PARA INSTAL. HIDRAULICA DE TANQUE COM MAQUINA DE LAVAR ROUPA, *360* X *470* MM (L X H)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</si>
  <si>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</si>
  <si>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</si>
  <si>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</si>
  <si>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</si>
  <si>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</si>
  <si>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 (HORISTA)</t>
  </si>
  <si>
    <t>CARPINTEIRO AUXILIAR (MENSALISTA)</t>
  </si>
  <si>
    <t>CARPINTEIRO DE ESQUADRIAS (HORISTA)</t>
  </si>
  <si>
    <t>CARPINTEIRO DE ESQUADRIAS (MENSALISTA)</t>
  </si>
  <si>
    <t>CARPINTEIRO DE FORMAS (HORISTA)</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</si>
  <si>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</si>
  <si>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</si>
  <si>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</si>
  <si>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</si>
  <si>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</si>
  <si>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</si>
  <si>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</si>
  <si>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</si>
  <si>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</si>
  <si>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</si>
  <si>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 (DISTRIBUIDOR)</t>
  </si>
  <si>
    <t>CARVAO ANTRACITO PARA FILTRO, GRAO VARIANDO DE 0,8 ATE 1,1 MM, COEFICIENTE DE UNIFORMIDADE MENOR QUE 1,7 MM (POSTO JAZIDA/PRODUTOR)</t>
  </si>
  <si>
    <t xml:space="preserve">T     </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</si>
  <si>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</si>
  <si>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</si>
  <si>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</si>
  <si>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</si>
  <si>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</si>
  <si>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</si>
  <si>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</si>
  <si>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</si>
  <si>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</si>
  <si>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</si>
  <si>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</si>
  <si>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CENTRO DE MEDICAO AGRUPADA, EM POLICARBONATO / PVC, COM 12 MEDIDORES E PROTECAO GERAL (INCLUI BARRAMENTO, DISJUNTORES E ACESSORIOS DE FIXACAO) (PADRAO CONCESSIONARIA LOCAL)</t>
  </si>
  <si>
    <t>CENTRO DE MEDICAO AGRUPADA, EM POLICARBONATO / PVC, COM 16 MEDIDORES E PROTECAO GERAL (INCLUI BARRAMENTO, DISJUNTORES E ACESSORIOS DE FIXACAO) (PADRAO CONCESSIONARIA LOCAL)</t>
  </si>
  <si>
    <t>CENTRO DE MEDICAO AGRUPADA, EM POLICARBONATO / PVC, COM 4 MEDIDORES E PROTECAO GERAL (INCLUI BARRAMENTO, DISJUNTORES E ACESSORIOS DE FIXACAO) (PADRAO CONCESSIONARIA LOCAL)</t>
  </si>
  <si>
    <t>CENTRO DE MEDICAO AGRUPADA, EM POLICARBONATO / PVC, COM 8 MEDIDORES E PROTECAO GERAL (INCLUI BARRAMENTO, DISJUNTORES E ACESSORIOS DE FIXACAO) (PADRAO CONCESSIONARIA LOCAL)</t>
  </si>
  <si>
    <t>CERA LIQUIDA INCOLOR MULTIPISO</t>
  </si>
  <si>
    <t>CHAPA ACO INOX AISI 304 NUMERO 4 (E = 6 MM), ACABAMENTO NUMERO 1 (LAMINADO A QUENTE, FOSCO)</t>
  </si>
  <si>
    <t>CHAPA ACO INOX AISI 304 NUMERO 9 (E = 4 MM), ACABAMENTO NUMERO 1 (LAMINADO A QUENTE, FOSCO)</t>
  </si>
  <si>
    <t>CHAPA DE ACO CARBONO GALVANIZADA, PERFURADA (GRADE FUROS) E = 1,5 MM, DIAMETRO DO FURO = 9,52 MM (FUROS ALTERNADOS HORIZ.)</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</si>
  <si>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</si>
  <si>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</si>
  <si>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</si>
  <si>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</si>
  <si>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</si>
  <si>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</si>
  <si>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</si>
  <si>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</si>
  <si>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</si>
  <si>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</si>
  <si>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</si>
  <si>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</si>
  <si>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</si>
  <si>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</si>
  <si>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</si>
  <si>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0,64 (5,12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</si>
  <si>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</si>
  <si>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</si>
  <si>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</si>
  <si>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</si>
  <si>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</si>
  <si>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</si>
  <si>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</si>
  <si>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</si>
  <si>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</si>
  <si>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</si>
  <si>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</si>
  <si>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LAMINADO MELAMINICO, LISO BRILHANTE, DE 1,25 X 3,08 METROS, ESPESSURA = 0,8 MILIMETROS</t>
  </si>
  <si>
    <t>CHAPA DE LAMINADO MELAMINICO, LISO FOSCO, DE 1,25 X 3,08 METROS, ESPESSURA = 0,8 MILIMETROS</t>
  </si>
  <si>
    <t>CHAPA DE LAMINADO MELAMINICO, TEXTURIZADO, DE 1,25 X 3,08 METROS, ESPESSURA = 0,8 MILIMETROS</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</si>
  <si>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</si>
  <si>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</si>
  <si>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</si>
  <si>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</si>
  <si>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</si>
  <si>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</si>
  <si>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</si>
  <si>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</si>
  <si>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</si>
  <si>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</si>
  <si>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</si>
  <si>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</si>
  <si>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</si>
  <si>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</si>
  <si>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</si>
  <si>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</si>
  <si>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</si>
  <si>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</si>
  <si>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EM ACO GALVANIZADO PARA STEEL DECK, COM NERVURAS TRAPEZOIDAIS, LARGURA UTIL DE 915 MM E ESPESSURA DE 0,80 MM</t>
  </si>
  <si>
    <t>CHAPA EM ACO GALVANIZADO PARA STEEL DECK, COM NERVURAS TRAPEZOIDAIS, LARGURA UTIL DE 915 MM E ESPESSURA DE 0,95 MM</t>
  </si>
  <si>
    <t>CHAPA EM ACO GALVANIZADO PARA STEEL DECK, COM NERVURAS TRAPEZOIDAIS, LARGURA UTIL DE 915 MM E ESPESSURA DE 1,25 MM</t>
  </si>
  <si>
    <t>CHAPA PARA EMENDA DE VIGA, EM ACO GROSSO, QUALIDADE ESTRUTURAL, BITOLA 3/16 ", E= 4,75 MM, 4 FUROS, LARGURA 45 MM, COMPRIMENTO 500 MM</t>
  </si>
  <si>
    <t>CHAPA/BOBINA LISA EM ALUMINIO, LIGA 1.200 - H14, QUALQUER ESPESSURA, QUALQUER LARGURA</t>
  </si>
  <si>
    <t>CHAPA/PAINEL DE MADEIRA COMPENSADA PLASTIFICADA (MADEIRITE PLASTIFICADO) PARA FORMA DE CONCRETO, DE 2200 x 1100 MM, E = *17* MM</t>
  </si>
  <si>
    <t>CHAPA/PAINEL DE MADEIRA COMPENSADA PLASTIFICADA (MADEIRITE PLASTIFICADO) PARA FORMA DE CONCRETO, DE 2200 x 1100 MM, E = 10 MM</t>
  </si>
  <si>
    <t>CHAPA/PAINEL DE MADEIRA COMPENSADA PLASTIFICADA (MADEIRITE PLASTIFICADO) PARA FORMA DE CONCRETO, DE 2200 x 1100 MM, E = 12 MM</t>
  </si>
  <si>
    <t>CHAPA/PAINEL DE MADEIRA COMPENSADA PLASTIFICADA (MADEIRITE PLASTIFICADO) PARA FORMA DE CONCRETO, DE 2200 X 1100 MM, E = 14 MM</t>
  </si>
  <si>
    <t>CHAPA/PAINEL DE MADEIRA COMPENSADA PLASTIFICADA (MADEIRITE PLASTIFICADO) PARA FORMA DE CONCRETO, DE 2200 X 1100 MM, E = 20 MM</t>
  </si>
  <si>
    <t>CHAPA/PAINEL DE MADEIRA COMPENSADA PLASTIFICADA (MADEIRITE PLASTIFICADO) PARA FORMA DE CONCRETO, DE 2200 X 1100 MM, E = 6 MM</t>
  </si>
  <si>
    <t>CHAPA/PAINEL DE MADEIRA COMPENSADA RESINADA (MADEIRITE RESINADO ROSA) PARA FORMA DE CONCRETO, DE 2200 x 1100 MM, E = 14 MM</t>
  </si>
  <si>
    <t>CHAPA/PAINEL DE MADEIRA COMPENSADA RESINADA (MADEIRITE RESINADO ROSA) PARA FORMA DE CONCRETO, DE 2200 x 1100 MM, E = 17 MM</t>
  </si>
  <si>
    <t>CHAPA/PAINEL DE MADEIRA COMPENSADA RESINADA (MADEIRITE RESINADO ROSA) PARA FORMA DE CONCRETO, DE 2200 x 1100 MM, E = 8 A 12 MM</t>
  </si>
  <si>
    <t>CHAPA/PAINEL DE MADEIRA COMPENSADA RESINADA (MADEIRITE RESINADO ROSA) PARA FORMA DE CONCRETO, DE 2200 X 1100 MM, E = 20 MM</t>
  </si>
  <si>
    <t>CHAPA/PAINEL DE MADEIRA COMPENSADA RESINADA (MADEIRITE RESINADO ROSA) PARA FORMA DE CONCRETO, DE 2200 X 1100 MM, E = 6 MM</t>
  </si>
  <si>
    <t>CHAVE DUPLA PARA CONEXOES TIPO STORZ, ENGATE RAPIDO 1 1/2" X 2 1/2", EM LATAO, PARA INSTALACAO PREDIAL COMBATE A INCENDIO</t>
  </si>
  <si>
    <t>CHUMBADOR DE ACO GALVANIZADO, 1" X 600 MM, PARA POSTES DE ACO COM BASE, INCLUSO PORCA E ARRUELA</t>
  </si>
  <si>
    <t>CHUMBADOR DE ACO TIPO PARABOLT, * 5/8" X 200* MM,  COM PORCA E ARRUELA</t>
  </si>
  <si>
    <t>CHUMBADOR DE ACO, DIAMETRO 1/2", COMPRIMENTO 75 MM</t>
  </si>
  <si>
    <t>CHUMBADOR DE ACO, DIAMETRO 5/8", COMPRIMENTO 6", COM PORCA</t>
  </si>
  <si>
    <t>CHUMBADOR, DIAMETRO 1/4" COM PARAFUSO 1/4" X 40 MM</t>
  </si>
  <si>
    <t>CHUVEIRO COMUM EM PLASTICO BRANCO, COM CANO, 3 TEMPERATURAS, 5500 W (110/220 V)</t>
  </si>
  <si>
    <t>CHUVEIRO COMUM EM PLASTICO CROMADO, COM CANO, 4 TEMPERATURAS (110/220 V)</t>
  </si>
  <si>
    <t>CIMENTO BRANCO NAO ESTRUTURAL (CPB - NAO ESTRUTURAL)</t>
  </si>
  <si>
    <t>CIMENTO IMPERMEABILIZANTE DE PEGA ULTRARRAPIDA PARA TAMPONAMENTOS</t>
  </si>
  <si>
    <t>CIMENTO PORTLAND COMPOSTO CP II-32</t>
  </si>
  <si>
    <t>CIMENTO PORTLAND DE ALTO FORNO (AF) CP III-40</t>
  </si>
  <si>
    <t>CIMENTO PORTLAND ESTRUTURAL BRANCO CPB - 32 ou CPB - 40</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</si>
  <si>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</si>
  <si>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</si>
  <si>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</si>
  <si>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</si>
  <si>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</si>
  <si>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</si>
  <si>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</si>
  <si>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 PARA TUBOS E MANTAS ELASTOMERICAS, A BASE DE SOLVENTE</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</si>
  <si>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</si>
  <si>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</si>
  <si>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</si>
  <si>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</si>
  <si>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</si>
  <si>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</si>
  <si>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</si>
  <si>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</si>
  <si>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</si>
  <si>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60 MM X 1/2" OU 60 MM X 3/4", PARA LIGACAO PREDIAL DE AGUA</t>
  </si>
  <si>
    <t>COMPACTADOR DE SOLO A PERCUSSAO (SOQUETE), A GASOLINA 4 TEMPOS, PESO 55 A 65 KG, FORCA DE IMPACTO 1.000 A 1.500 KGF, FREQ. 600 A 700 GOLPES P/ MINUTO, VELOCIDADE TRABALHO DE 10 A 15 M/MIN, POT. DE 2,00 A 3,00 HP</t>
  </si>
  <si>
    <t>COMPACTADOR DE SOLO TIPO PLACA VIBRATORIA REVERSIVEL, A GASOLINA 4 TEMPOS, PESO 125 A 150 KG, FORCA CENTRIF. 2500 A 2800 KGF, LARG. TRABALHO 400 A 450 MM, FREQ. VIBRACAO 4300 A 4500 RPM, VELOC. TRABALHO 15 A 20 M/MIN, POT. 5,5 A 6,0 HP</t>
  </si>
  <si>
    <t>COMPACTADOR DE SOLO TIPO PLACA VIBRATORIA REVERSIVEL, A GASOLINA 4 TEMPOS, PESO 150 A 175 KG, FORCA CENTRIF. 2800 A 3100 KGF, LARG. TRABALHO DE 450 A 520 MM, FREQ. VIBRACAO 4000 A 4300 RPM, VELOC. TRABALHO DE 15 A 20 M/MIN, POT. DE 6,0 A 7,0 HP</t>
  </si>
  <si>
    <t>COMPACTADOR DE SOLO, TIPO PLACA VIBRATORIA NAO REVERSIVEL, A GASOLINA 4 TEMPOS, PESO 80 A 120 KG, FORCA CENTRIF. DE 1300 A 2000 KGF, LARG. TRABALHO DE 400 A 500 MM, FREQ. VIBRACAO DE 4800 A 6000 RPM, VELOCIDADE TRABALHO DE 20 A 30 M/MIN, POT. DE 5,0 A 6,0 HP</t>
  </si>
  <si>
    <t>COMPACTADOR DE SOLO, TIPO PLACA VIBRATORIA REVERSIVEL, A DIESEL, PESO 700 A 820 KG, FORCA CENTRIF. DE 6.200 A 10.000 KGF, LARG. TRABALHO DE 650 A 720 MM, FREQ. VIBRACAO DE 3.000 A 3.500 RPM, VELOCIDADE TRABALHO DE 25 A 30 M/MIN, POT. DE 13,0 A 15,0 HP</t>
  </si>
  <si>
    <t>COMPACTADOR DE SOLO, TIPO PLACA VIBRATORIA REVERSIVEL, A GASOLINA 4 TEMPOS, PESO 160 A 265 KG, FORCA CENTRIF. DE 2750 A 4000 KGF, LARG. TRABALHO DE 430 A 550 MM, FREQ. VIBRACAO DE 4000 A 5500 RPM, VELOCIDADE TRABALHO DE 20 A 25 M/MIN, POT. DE 7,5 A 9,0 HP</t>
  </si>
  <si>
    <t>COMPACTADOR DE SOLOS DE PERCURSAO (SOQUETE) COM MOTOR A GASOLINA 4 TEMPOS DE 4 HP (4 CV)</t>
  </si>
  <si>
    <t>COMPENSADO NAVAL - CHAPA/PAINEL EM MADEIRA COMPENSADA PRENSADA, DE 2200 X 1600 MM, E = 10 MM</t>
  </si>
  <si>
    <t>COMPENSADO NAVAL - CHAPA/PAINEL EM MADEIRA COMPENSADA PRENSADA, DE 2200 X 1600 MM, E = 12 MM</t>
  </si>
  <si>
    <t>COMPENSADO NAVAL - CHAPA/PAINEL EM MADEIRA COMPENSADA PRENSADA, DE 2200 X 1600 MM, E = 15 MM</t>
  </si>
  <si>
    <t>COMPENSADO NAVAL - CHAPA/PAINEL EM MADEIRA COMPENSADA PRENSADA, DE 2200 X 1600 MM, E = 18 MM</t>
  </si>
  <si>
    <t>COMPENSADO NAVAL - CHAPA/PAINEL EM MADEIRA COMPENSADA PRENSADA, DE 2200 X 1600 MM, E = 20 MM</t>
  </si>
  <si>
    <t>COMPENSADO NAVAL - CHAPA/PAINEL EM MADEIRA COMPENSADA PRENSADA, DE 2200 X 1600 MM, E = 4 MM</t>
  </si>
  <si>
    <t>COMPENSADO NAVAL - CHAPA/PAINEL EM MADEIRA COMPENSADA PRENSADA, DE 2200 X 1600 MM, E = 6 MM</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</si>
  <si>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</si>
  <si>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</si>
  <si>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</si>
  <si>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</si>
  <si>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</si>
  <si>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</si>
  <si>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</si>
  <si>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REBOCAVEL, VAZAO 89 PCM, PRESSAO EFETIVA DE TRABALHO *102* PSI, MOTOR DIESEL, POTENCIA *20* CV</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</si>
  <si>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</si>
  <si>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</si>
  <si>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COM BOMBEAMENTO (DISPONIBILIZACAO DE BOMBA), SEM O LANCAMENTO (NBR 15823)</t>
  </si>
  <si>
    <t>CONCRETO AUTOADENSAVEL (CAA) CLASSE DE RESISTENCIA C20, ESPALHAMENTO SF2, COM BOMBEAMENTO (DISPONIBILIZACAO DE BOMBA), SEM O LANCAMENTO (NBR 15823)</t>
  </si>
  <si>
    <t>CONCRETO AUTOADENSAVEL (CAA) CLASSE DE RESISTENCIA C25, ESPALHAMENTO SF2, COM BOMBEAMENTO (DISPONIBILIZACAO DE BOMBA), SEM O LANCAMENTO (NBR 15823)</t>
  </si>
  <si>
    <t>CONCRETO AUTOADENSAVEL (CAA) CLASSE DE RESISTENCIA C30, ESPALHAMENTO SF2, COM BOMBEAMENTO (DISPONIBILIZACAO DE BOMBA), SEM O LANCAMENTO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</si>
  <si>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</si>
  <si>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</si>
  <si>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</si>
  <si>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BRITA 0 E 1, SLUMP = 100 +/- 20 MM, COM BOMBEAMENTO (DISPONIBILIZACAO DE BOMBA), SEM O LANCAMENTO (NBR 8953)</t>
  </si>
  <si>
    <t>CONCRETO USINADO BOMBEAVEL, CLASSE DE RESISTENCIA C20, COM BRITA 0 E 1, SLUMP = 100 +/- 20 MM, EXCLUI SERVICO DE BOMBEAMENTO (NBR 8953)</t>
  </si>
  <si>
    <t>CONCRETO USINADO BOMBEAVEL, CLASSE DE RESISTENCIA C20, COM BRITA 0 E 1, SLUMP = 130 +/- 20 MM, EXCLUI SERVICO DE BOMBEAMENTO (NBR 8953)</t>
  </si>
  <si>
    <t>CONCRETO USINADO BOMBEAVEL, CLASSE DE RESISTENCIA C20, COM BRITA 0 E 1, SLUMP = 190 +/- 20 MM, COM BOMBEAMENTO (DISPONIBILIZACAO DE BOMBA), SEM O LANCAMENTO (NBR 8953)</t>
  </si>
  <si>
    <t>CONCRETO USINADO BOMBEAVEL, CLASSE DE RESISTENCIA C20, COM BRITA 0, SLUMP = 220 +/- 20 MM, COM BOMBEAMENTO (DISPONIBILIZACAO DE BOMBA), SEM O LANCAMENTO (NBR 8953)</t>
  </si>
  <si>
    <t>CONCRETO USINADO BOMBEAVEL, CLASSE DE RESISTENCIA C25, BRITA 0 E 1, SLUMP = 100 +/- 20 MM, COM BOMBEAMENTO (DISPONIBILIZACAO DE BOMBA), SEM O LANCAMENTO (NBR 8953)</t>
  </si>
  <si>
    <t>CONCRETO USINADO BOMBEAVEL, CLASSE DE RESISTENCIA C25, COM BRITA 0 E 1, SLUMP = 100 +/- 20 MM, EXCLUI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</si>
  <si>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</si>
  <si>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</si>
  <si>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BRITA 0 E 1, SLUMP = 100 +/- 20 MM, COM BOMBEAMENTO (DISPONIBILIZACAO DE BOMBA), SEM O LANCAMENTO (NBR 8953)</t>
  </si>
  <si>
    <t>CONCRETO USINADO BOMBEAVEL, CLASSE DE RESISTENCIA C30, COM BRITA 0 E 1, SLUMP = 100 +/- 20 MM, EXCLUI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</si>
  <si>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</si>
  <si>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</si>
  <si>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C30, COM BRITA 0 E 1, SLUMP = 220 +/- 30 MM, EXCLUI SERVICO DE BOMBEAMENTO (NBR 8953)</t>
  </si>
  <si>
    <t>CONCRETO USINADO BOMBEAVEL, CLASSE DE RESISTENCIA C35, BRITA 0 E 1, SLUMP = 100 +/- 20 MM, COM BOMBEAMENTO (DISPONIBILIZACAO DE BOMBA), SEM O LANCAMENTO (NBR 8953)</t>
  </si>
  <si>
    <t>CONCRETO USINADO BOMBEAVEL, CLASSE DE RESISTENCIA C35, COM BRITA 0 E 1, SLUMP = 100 +/- 20 MM, EXCLUI SERVICO DE BOMBEAMENTO (NBR 8953)</t>
  </si>
  <si>
    <t>CONCRETO USINADO BOMBEAVEL, CLASSE DE RESISTENCIA C40, BRITA 0 E 1, SLUMP = 100 +/- 20 MM, COM BOMBEAMENTO (DISPONIBILIZACAO DE BOMBA), SEM O LANCAMENTO (NBR 8953)</t>
  </si>
  <si>
    <t>CONCRETO USINADO BOMBEAVEL, CLASSE DE RESISTENCIA C40, COM BRITA 0 E 1, SLUMP = 100 +/- 20 MM, EXCLUI SERVICO DE BOMBEAMENTO (NBR 8953)</t>
  </si>
  <si>
    <t>CONCRETO USINADO BOMBEAVEL, CLASSE DE RESISTENCIA C45, BRITA 0 E 1, SLUMP = 100 +/- 20 MM, COM BOMBEAMENTO (DISPONIBILIZACAO DE BOMBA), SEM O LANCAMENTO (NBR 8953)</t>
  </si>
  <si>
    <t>CONCRETO USINADO BOMBEAVEL, CLASSE DE RESISTENCIA C50, BRITA 0 E 1, SLUMP = 100 +/- 20 MM, COM BOMBEAMENTO (DISPONIBILIZACAO DE BOMBA), SEM O LANCAMENTO (NBR 8953)</t>
  </si>
  <si>
    <t>CONCRETO USINADO BOMBEAVEL, CLASSE DE RESISTENCIA C60, COM BRITA 0 E 1, SLUMP = 100 +/- 20 MM, COM BOMBEAMENTO (DISPONIBILIZACAO DE BOMBA), SEM O LANCAMENTO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</si>
  <si>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</si>
  <si>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</si>
  <si>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</si>
  <si>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</si>
  <si>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</si>
  <si>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</si>
  <si>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</si>
  <si>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</si>
  <si>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</si>
  <si>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</si>
  <si>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</si>
  <si>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</si>
  <si>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</si>
  <si>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</si>
  <si>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</si>
  <si>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</si>
  <si>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</si>
  <si>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</si>
  <si>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</si>
  <si>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</si>
  <si>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</si>
  <si>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</si>
  <si>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</si>
  <si>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</si>
  <si>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</si>
  <si>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</si>
  <si>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</si>
  <si>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</si>
  <si>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</si>
  <si>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</si>
  <si>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</si>
  <si>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</si>
  <si>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</si>
  <si>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</si>
  <si>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</si>
  <si>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</si>
  <si>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</si>
  <si>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</si>
  <si>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</si>
  <si>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</si>
  <si>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</si>
  <si>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</si>
  <si>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</si>
  <si>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</si>
  <si>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</si>
  <si>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</si>
  <si>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</si>
  <si>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</si>
  <si>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</si>
  <si>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</si>
  <si>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</si>
  <si>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</si>
  <si>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</si>
  <si>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</si>
  <si>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</si>
  <si>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</si>
  <si>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</si>
  <si>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</si>
  <si>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</si>
  <si>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</si>
  <si>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</si>
  <si>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</si>
  <si>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</si>
  <si>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</si>
  <si>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PLUVIAL PREDIAL</t>
  </si>
  <si>
    <t>CONE DE SINALIZACAO EM PVC FLEXIVEL, H = 70 / 76 CM (NBR 15071)</t>
  </si>
  <si>
    <t>CONE DE SINALIZACAO EM PVC RIGIDO COM FAIXA REFLETIVA, H = 70 / 76 CM</t>
  </si>
  <si>
    <t>CONECTOR / ADAPTADOR F/F, COM INSERTO METALICO, PPR, DN 25 MM X 1/2", PARA AGUA QUENTE E FRIA PREDIAL</t>
  </si>
  <si>
    <t>CONECTOR / ADAPTADOR F/F, COM INSERTO METALICO, PPR, DN 32 MM X 3/4", PARA AGUA QUENTE E FRIA PREDIAL</t>
  </si>
  <si>
    <t>CONECTOR / ADAPTADOR F/M, COM INSERTO METALICO, PPR, DN 25 MM X 1/2", PARA AGUA QUENTE E FRIA PREDIAL</t>
  </si>
  <si>
    <t>CONECTOR / ADAPTADOR F/M, COM INSERTO METALICO, PPR, DN 25 MM X 3/4", PARA AGUA QUENTE E FRIA PREDIAL</t>
  </si>
  <si>
    <t>CONECTOR / ADAPTADOR F/M, COM INSERTO METALICO, PPR, DN 32 MM X 1", PARA AGUA QUENTE E FRIA PREDIAL</t>
  </si>
  <si>
    <t>CONECTOR / ADAPTADOR F/M, COM INSERTO METALICO, PPR, DN 32 MM X 3/4", PARA AGUA QUENTE E FRIA PREDIAL</t>
  </si>
  <si>
    <t>CONECTOR / TOMADA FEMEA RJ 45, CATEGORIA 5 E (CAT 5E) PARA CABOS</t>
  </si>
  <si>
    <t>CONECTOR / TOMADA FEMEA RJ 45, CATEGORIA 6 (CAT 6) PARA CABOS</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</si>
  <si>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</si>
  <si>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</si>
  <si>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</si>
  <si>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</si>
  <si>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</si>
  <si>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</si>
  <si>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</si>
  <si>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</si>
  <si>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</si>
  <si>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</si>
  <si>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</si>
  <si>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</si>
  <si>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</si>
  <si>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</si>
  <si>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</si>
  <si>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</si>
  <si>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</si>
  <si>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</si>
  <si>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</si>
  <si>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</si>
  <si>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MACHO RJ 45, CATEGORIA 5 E (CAT 5E) PARA CABOS</t>
  </si>
  <si>
    <t>CONECTOR MACHO RJ 45, CATEGORIA 6 (CAT 6) PARA CABOS</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</si>
  <si>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</si>
  <si>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</si>
  <si>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</si>
  <si>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</si>
  <si>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</si>
  <si>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</si>
  <si>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</si>
  <si>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</si>
  <si>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</si>
  <si>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</si>
  <si>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</si>
  <si>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</si>
  <si>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</si>
  <si>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</si>
  <si>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</si>
  <si>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</si>
  <si>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</si>
  <si>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</si>
  <si>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</si>
  <si>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</si>
  <si>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</si>
  <si>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</si>
  <si>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</si>
  <si>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CONECTOR/ADAPTADOR FIXO, ROSCA FEMEA, EM PLASTICO, DN 16 MM X 1/2", PARA CONEXAO COM CRIMPAGEM, EM TUBO PEX PARA INST. AGUA QUENTE/FRIA</t>
  </si>
  <si>
    <t>CONECTOR/ADAPTADOR FIXO, ROSCA FEMEA, EM PLASTICO, DN 20 MM X 1/2", PARA CONEXAO COM CRIMPAGEM, EM TUBO PEX PARA INST. AGUA QUENTE/FRIA</t>
  </si>
  <si>
    <t>CONECTOR/ADAPTADOR FIXO, ROSCA FEMEA, EM PLASTICO, DN 20 MM X 3/4", PARA CONEXAO COM CRIMPAGEM, EM TUBO PEX PARA INST. AGUA QUENTE/FRIA</t>
  </si>
  <si>
    <t>CONECTOR/ADAPTADOR FIXO, ROSCA FEMEA, EM PLASTICO, DN 25 MM X 3/4", PARA CONEXAO COM CRIMPAGEM, EM TUBO PEX PARA INST. AGUA QUENTE/FRIA</t>
  </si>
  <si>
    <t>CONECTOR/ADAPTADOR FIXO, ROSCA FEMEA, METALICA, COM ANEL DESLIZANTE, DN 16 MM X 1/2", PARA TUBO PEX PARA INST. AGUA QUENTE/FRIA</t>
  </si>
  <si>
    <t>CONECTOR/ADAPTADOR FIXO, ROSCA FEMEA, METALICA, COM ANEL DESLIZANTE, DN 20 MM X 1/2", PARA TUBO PEX PARA INST. AGUA QUENTE/FRIA</t>
  </si>
  <si>
    <t>CONECTOR/ADAPTADOR FIXO, ROSCA FEMEA, METALICA, COM ANEL DESLIZANTE, DN 20 MM X 3/4", PARA TUBO PEX PARA INST. AGUA QUENTE/FRIA</t>
  </si>
  <si>
    <t>CONECTOR/ADAPTADOR FIXO, ROSCA FEMEA, METALICA, COM ANEL DESLIZANTE, DN 25 MM X 1", PARA TUBO PEX PARA INST. AGUA QUENTE/FRIA</t>
  </si>
  <si>
    <t>CONECTOR/ADAPTADOR FIXO, ROSCA FEMEA, METALICA, COM ANEL DESLIZANTE, DN 25 MM X 3/4", PARA TUBO PEX PARA INST. AGUA QUENTE/FRIA</t>
  </si>
  <si>
    <t>CONECTOR/ADAPTADOR FIXO, ROSCA FEMEA, METALICA, COM ANEL DESLIZANTE, DN 32 MM X 1", PARA TUBO PEX PARA INST. AGUA QUENTE/FRIA</t>
  </si>
  <si>
    <t>CONECTOR/ADAPTADOR MOVEL, ROSCA FEMEA, METALICA, COM ANEL DESLIZANTE, DN 16 MM X 3/4", PARA TUBO PEX PARA INST. AGUA QUENTE/FRIA</t>
  </si>
  <si>
    <t>CONECTOR, CPVC, SOLDAVEL, 114 MM X 4", PARA AGUA QUENTE</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</si>
  <si>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</si>
  <si>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</si>
  <si>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</si>
  <si>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</si>
  <si>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</si>
  <si>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</si>
  <si>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CONECTOR, CPVC, SOLDAVEL, 54 MM X 2", PARA AGUA QUENTE</t>
  </si>
  <si>
    <t>CONECTOR, CPVC, SOLDAVEL, 73 MM X 2 1/2", PARA AGUA QUENTE</t>
  </si>
  <si>
    <t>CONECTOR, CPVC, SOLDAVEL, 89 MM X 3", PARA AGUA QUENTE</t>
  </si>
  <si>
    <t>CONJ. DE FERRAGENS PARA PORTA DE VIDRO TEMPERADO, EM ZAMAC CROMADO, CONTEMPLANDO DOBRADICA INF., DOBRADICA SUP., PIVO PARA DOBRADICA INF., PIVO PARA DOBRADICA SUP., FECHADURA CENTRAL EM ZAMC. CROMADO, CONTRA FECHADURA DE PRESSAO</t>
  </si>
  <si>
    <t xml:space="preserve">CJ    </t>
  </si>
  <si>
    <t>CONJUNTO ARRUELAS DE VEDACAO 5/16" PARA TELHA FIBROCIMENTO (UMA ARRUELA METALICA E UMA ARRUELA PVC - CONICAS)</t>
  </si>
  <si>
    <t>CONJUNTO DE FERRAGENS PIVO, PARA PORTA PIVOTANTE DE ATE 100 KG, REGULAVEL COM ESFERA , CROMADO - SUPERIOR E INFERIOR - COMPLETO</t>
  </si>
  <si>
    <t>CONJUNTO DE LIGACAO AJUSTAVEL, PARA VASO / BACIA SANITARIA , EM PLASTICO BRANCO, COM TUBO, CANOPLA E ESPUDE</t>
  </si>
  <si>
    <t>CONJUNTO DE LIGACAO PARA VASO / BACIA SANITARIA, EM PLASTICO BRANCO, COM TUBO, CANOPLA E ANEL DE EXPANSAO (TUBO 1.1/2" X 20 CM)</t>
  </si>
  <si>
    <t>CONJUNTO MONTADO ESTOPIM COM ESPOLETA COMUM NUMERO 8, COM CABECA ACENDEDORA, 1,5 M</t>
  </si>
  <si>
    <t>CONJUNTO PARA FUTSAL COM PAR DE TRAVES OFICIAIS DE 3,00 X 2,00 M EM TUBO DE ACO GALVANIZADO 3" COM REQUADROS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</si>
  <si>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</si>
  <si>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CONJUNTO PRE-MOLDADO COMPOSTO POR GRELHA (0,99 X 0,45 M), QUADRO (1,10 X 0,52 M) E CANTONEIRA (1,10 X 0,35 M), EM CONCRETO ARMADO, COM FCK DE 21 MPA</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</si>
  <si>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</si>
  <si>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</si>
  <si>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</si>
  <si>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</si>
  <si>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</si>
  <si>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</si>
  <si>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</si>
  <si>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</si>
  <si>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</si>
  <si>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</si>
  <si>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</si>
  <si>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</si>
  <si>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</si>
  <si>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</si>
  <si>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</si>
  <si>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</si>
  <si>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</si>
  <si>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</si>
  <si>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</si>
  <si>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</si>
  <si>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CONTRAMARCO DE ALUMINIO (PERFIL 25) PARA ESQUADRIAS, TIPO CONVENCIONAL / CADEIRINHA, 60 MM (CM-060), INCLUSO CONEXOES, GRAPAS E TRAVAMENTOS</t>
  </si>
  <si>
    <t>COORDENADOR / GERENTE DE OBRA</t>
  </si>
  <si>
    <t>COORDENADOR / GERENTE DE OBRA (MENSALISTA)</t>
  </si>
  <si>
    <t>CORDA DE POLIAMIDA 12 MM TIPO BOMBEIRO, PARA TRABALHO EM ALTURA</t>
  </si>
  <si>
    <t xml:space="preserve">100M  </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</si>
  <si>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</si>
  <si>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</si>
  <si>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</si>
  <si>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</si>
  <si>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</si>
  <si>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</si>
  <si>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</si>
  <si>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</si>
  <si>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</si>
  <si>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</si>
  <si>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</si>
  <si>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</si>
  <si>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</si>
  <si>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</si>
  <si>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</si>
  <si>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</si>
  <si>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</si>
  <si>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</si>
  <si>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</si>
  <si>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</si>
  <si>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</si>
  <si>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</si>
  <si>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</si>
  <si>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</si>
  <si>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</si>
  <si>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</si>
  <si>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</si>
  <si>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</si>
  <si>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</si>
  <si>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</si>
  <si>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</si>
  <si>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</si>
  <si>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</si>
  <si>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</si>
  <si>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</si>
  <si>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</si>
  <si>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</si>
  <si>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</si>
  <si>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</si>
  <si>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</si>
  <si>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</si>
  <si>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</si>
  <si>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</si>
  <si>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</si>
  <si>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</si>
  <si>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</si>
  <si>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</si>
  <si>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</si>
  <si>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</si>
  <si>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</si>
  <si>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</si>
  <si>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</si>
  <si>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</si>
  <si>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</si>
  <si>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</si>
  <si>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</si>
  <si>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</si>
  <si>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</si>
  <si>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</si>
  <si>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</si>
  <si>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</si>
  <si>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</si>
  <si>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</si>
  <si>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</si>
  <si>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</si>
  <si>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</si>
  <si>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</si>
  <si>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</si>
  <si>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</si>
  <si>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</si>
  <si>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</si>
  <si>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</si>
  <si>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</si>
  <si>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</si>
  <si>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RETANGULAR INJETADA LISA COM CHAVE, COM CASTANHA / ALCA, EM LATAO, COM ACABAMENTO CROMADO, DE SOBREPOR / EMBUTIR</t>
  </si>
  <si>
    <t>CREMONA RETANGULAR INJETADA LISA, COM CASTANHA / ALCA, EM LATAO, COM ACABAMENTO CROMADO, DE SOBREPOR / EMBUTIR</t>
  </si>
  <si>
    <t>CRUZETA DE CONCRETO LEVE, COMP. 2000 MM SECAO, 90 X 90 MM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</si>
  <si>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</si>
  <si>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</si>
  <si>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</si>
  <si>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</si>
  <si>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</si>
  <si>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</si>
  <si>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</si>
  <si>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</si>
  <si>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CRUZETA DE MADEIRA TRATADA, *90 X 115 X 2400* MM, EM EUCALIPTO OU EQUIVALENTE DA REGIAO</t>
  </si>
  <si>
    <t>CUBA ACO INOX (AISI 304) DE EMBUTIR COM VALVULA DE 3 1/2 ", DE *56 X 33 X 12* CM</t>
  </si>
  <si>
    <t>CUBA ACO INOX (AISI 304) DE EMBUTIR COM VALVULA 3 1/2 ", DE *40 X 34 X 12* CM</t>
  </si>
  <si>
    <t>CUBA ACO INOX (AISI 304) DE EMBUTIR COM VALVULA 3 1/2 ", DE *46 X 30 X 12* CM</t>
  </si>
  <si>
    <t>CUMEEIRA ARTICULADA (ABA INFERIOR) PARA TELHA ONDULADA DE FIBROCIMENTO E = 4 MM, ABA *330* MM, COMPRIMENTO 500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</si>
  <si>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</si>
  <si>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</si>
  <si>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</si>
  <si>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t>
  </si>
  <si>
    <t>CUMEEIRA SHED PARA TELHA ONDULADA DE FIBROCIMENTO, E = 6 MM, ABA 280 MM, COMPRIMENTO 1100 MM (SEM AMIANTO)</t>
  </si>
  <si>
    <t>CUMEEIRA UNIVERSAL PARA TELHA ONDULADA DE FIBROCIMENTO, E = 6 MM, ABA 210 MM, COMPRIMENTO 1100 MM (SEM AMIANTO)</t>
  </si>
  <si>
    <t>CURVA CPVC, 90 GRAUS, SOLDAVEL, 15 MM, PARA AGUA QUENTE</t>
  </si>
  <si>
    <t>CURVA CPVC, 90 GRAUS, SOLDAVEL, 22 MM, PARA AGUA QUENTE</t>
  </si>
  <si>
    <t>CURVA CPVC, 90 GRAUS, SOLDAVEL, 28 MM, PARA AGUA QUENTE</t>
  </si>
  <si>
    <t>CURVA DE PVC 45 GRAUS, SOLDAVEL, 20 MM, COR MARROM, PARA AGUA FRIA PREDIAL</t>
  </si>
  <si>
    <t>CURVA DE PVC 45 GRAUS, SOLDAVEL, 25 MM, COR MARROM, PARA AGUA FRIA PREDIAL</t>
  </si>
  <si>
    <t>CURVA DE PVC 45 GRAUS, SOLDAVEL, 32 MM, COR MARROM, PARA AGUA FRIA PREDIAL</t>
  </si>
  <si>
    <t>CURVA DE PVC 45 GRAUS, SOLDAVEL, 40 MM, COR MARROM, PARA AGUA FRIA PREDIAL</t>
  </si>
  <si>
    <t>CURVA DE PVC 45 GRAUS, SOLDAVEL, 50 MM, COR MARROM, PARA AGUA FRIA PREDIAL</t>
  </si>
  <si>
    <t>CURVA DE PVC 45 GRAUS, SOLDAVEL, 60 MM, COR MARROM, PARA AGUA FRIA PREDIAL</t>
  </si>
  <si>
    <t>CURVA DE PVC 45 GRAUS, SOLDAVEL, 75 MM, COR MARROM, PARA AGUA FRIA PREDIAL</t>
  </si>
  <si>
    <t>CURVA DE PVC 45 GRAUS, SOLDAVEL, 85 MM, COR MARROM, PARA AGUA FRIA PREDIAL</t>
  </si>
  <si>
    <t>CURVA DE PVC 90 GRAUS, SOLDAVEL, 110 MM, COR MARROM, PARA AGUA FRIA PREDIAL</t>
  </si>
  <si>
    <t>CURVA DE PVC 90 GRAUS, SOLDAVEL, 20 MM, COR MARROM, PARA AGUA FRIA PREDIAL</t>
  </si>
  <si>
    <t>CURVA DE PVC 90 GRAUS, SOLDAVEL, 25 MM, COR MARROM, PARA AGUA FRIA PREDIAL</t>
  </si>
  <si>
    <t>CURVA DE PVC 90 GRAUS, SOLDAVEL, 32 MM, COR MARROM, PARA AGUA FRIA PREDIAL</t>
  </si>
  <si>
    <t>CURVA DE PVC 90 GRAUS, SOLDAVEL, 40 MM, COR MARROM, PARA AGUA FRIA PREDIAL</t>
  </si>
  <si>
    <t>CURVA DE PVC 90 GRAUS, SOLDAVEL, 50 MM, COR MARROM, PARA AGUA FRIA PREDIAL</t>
  </si>
  <si>
    <t>CURVA DE PVC 90 GRAUS, SOLDAVEL, 60 MM, COR MARROM, PARA AGUA FRIA PREDIAL</t>
  </si>
  <si>
    <t>CURVA DE PVC 90 GRAUS, SOLDAVEL, 75 MM, COR MARROM, PARA AGUA FRIA PREDIAL</t>
  </si>
  <si>
    <t>CURVA DE PVC 90 GRAUS, SOLDAVEL, 85 MM, COR MARROM, PARA AGUA FRIA PREDIAL</t>
  </si>
  <si>
    <t>CURVA DE PVC, 90 GRAUS, SERIE R, DN 100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</si>
  <si>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</si>
  <si>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</si>
  <si>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</si>
  <si>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</si>
  <si>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</si>
  <si>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COR MARROM, PARA AGUA FRIA PREDIAL</t>
  </si>
  <si>
    <t>CURVA DE TRANSPOSICAO, PVC, SOLDAVEL, 25 MM, COR MARROM, PARA AGUA FRIA PREDIAL</t>
  </si>
  <si>
    <t>CURVA DE TRANSPOSICAO, PVC, SOLDAVEL, 32 MM, COR MARROM, PARA AGUA FRIA PREDIAL</t>
  </si>
  <si>
    <t>CURVA LONGA PVC, PB, JE, 45 GRAUS, DN 100 MM, PARA REDE COLETORA ESGOTO</t>
  </si>
  <si>
    <t>CURVA LONGA PVC, PB, JE, 45 GRAUS, DN 150 MM, PARA REDE COLETORA ESGOTO</t>
  </si>
  <si>
    <t>CURVA LONGA PVC, PB, JE, 90 GRAUS, DN 100 MM, PARA REDE COLETORA ESGOTO</t>
  </si>
  <si>
    <t>CURVA LONGA PVC, PB, JE, 90 GRAUS, DN 150 MM, PARA REDE COLETORA ESGOTO</t>
  </si>
  <si>
    <t>CURVA PPR 90 GRAUS, F/F, DN 20 MM, PARA AGUA QUENTE PREDIAL</t>
  </si>
  <si>
    <t>CURVA PPR 90 GRAUS, F/F, DN 25 MM, PARA AGUA QUENTE PREDIAL</t>
  </si>
  <si>
    <t>CURVA PVC CURTA 90 GRAUS, DN 100 MM, PARA ESGOTO PREDIAL</t>
  </si>
  <si>
    <t>CURVA PVC CURTA 90 GRAUS, DN 40 MM, PARA ESGOTO PREDIAL</t>
  </si>
  <si>
    <t>CURVA PVC CURTA 90 GRAUS, DN 50 MM, PARA ESGOTO PREDIAL</t>
  </si>
  <si>
    <t>CURVA PVC CURTA 90 GRAUS, DN 75 MM, PARA ESGOTO PREDIAL</t>
  </si>
  <si>
    <t>CURVA PVC LONGA 90 GRAUS, DN 100 MM, PARA ESGOTO PREDIAL</t>
  </si>
  <si>
    <t>CURVA PVC LONGA 90 GRAUS, DN 40 MM, PARA ESGOTO PREDIAL</t>
  </si>
  <si>
    <t>CURVA PVC LONGA 90 GRAUS, DN 50 MM, PARA ESGOTO PREDIAL</t>
  </si>
  <si>
    <t>CURVA PVC LONGA 90 GRAUS, DN 75 MM, PARA ESGOTO PREDIAL</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</si>
  <si>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</si>
  <si>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</si>
  <si>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</si>
  <si>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</si>
  <si>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</si>
  <si>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</si>
  <si>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1/4", COR BRANCA, AGUA FRIA PREDIAL</t>
  </si>
  <si>
    <t>CURVA PVC 90 GRAUS, ROSCAVEL, 1/2", COR BRANCA, AGUA FRIA PREDIAL</t>
  </si>
  <si>
    <t>CURVA PVC 90 GRAUS, ROSCAVEL, 1", COR BRANCA, AGUA FRIA PREDIAL</t>
  </si>
  <si>
    <t>CURVA PVC 90 GRAUS, ROSCAVEL, 3/4", COR BRANCA, AGUA FRIA PREDIAL</t>
  </si>
  <si>
    <t>CURVA PVC, BB, JE, 45 GRAUS, DN 250 MM, PARA TUBO CORRUGADO E/OU LISO, REDE COLETORA ESGOTO</t>
  </si>
  <si>
    <t>CURVA PVC, BB, JE, 90 GRAUS, DN 200 MM, PARA TUBO CORRUGADO E/OU LISO, REDE COLETORA ESGOTO</t>
  </si>
  <si>
    <t>CURVA PVC, BB, JE, 90 GRAUS, DN 250 MM, PARA TUBO CORRUGADO E/OU LISO, REDE COLETORA ESGOTO</t>
  </si>
  <si>
    <t>CURVA PVC, SERIE R, 87.30 GRAUS, CURTA, PARA PE-DE-COLUNA, DN 100 MM, PARA ESGOTO PREDIAL</t>
  </si>
  <si>
    <t>CURVA PVC, SERIE R, 87.30 GRAUS, CURTA, PARA PE-DE-COLUNA, DN 150 MM, PARA ESGOTO PREDIAL</t>
  </si>
  <si>
    <t>CURVA PVC, SERIE R, 87.30 GRAUS, CURTA, PARA PE-DE-COLUNA, DN 75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</si>
  <si>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</si>
  <si>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</si>
  <si>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</si>
  <si>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</si>
  <si>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</si>
  <si>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</si>
  <si>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</si>
  <si>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</si>
  <si>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</si>
  <si>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</si>
  <si>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</si>
  <si>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</si>
  <si>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</si>
  <si>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</si>
  <si>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</si>
  <si>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</si>
  <si>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</si>
  <si>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</si>
  <si>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</si>
  <si>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</si>
  <si>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</si>
  <si>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</si>
  <si>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</si>
  <si>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</si>
  <si>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</si>
  <si>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</si>
  <si>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</si>
  <si>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</si>
  <si>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</si>
  <si>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</si>
  <si>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</si>
  <si>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</si>
  <si>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</si>
  <si>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</si>
  <si>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</si>
  <si>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</si>
  <si>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</si>
  <si>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</si>
  <si>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</si>
  <si>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</si>
  <si>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</si>
  <si>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</si>
  <si>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</si>
  <si>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</si>
  <si>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</si>
  <si>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</si>
  <si>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</si>
  <si>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</si>
  <si>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</si>
  <si>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</si>
  <si>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</si>
  <si>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</si>
  <si>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</si>
  <si>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</si>
  <si>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</si>
  <si>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90 GRAUS DE BARRA CHATA EM ALUMINIO 3/4" X 1/4"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</si>
  <si>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</si>
  <si>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</si>
  <si>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</si>
  <si>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</si>
  <si>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</si>
  <si>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</si>
  <si>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</si>
  <si>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</si>
  <si>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</si>
  <si>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</si>
  <si>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</si>
  <si>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</si>
  <si>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</si>
  <si>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</si>
  <si>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</si>
  <si>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</si>
  <si>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</si>
  <si>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</si>
  <si>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</si>
  <si>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</si>
  <si>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</si>
  <si>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</si>
  <si>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</si>
  <si>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</si>
  <si>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</si>
  <si>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</si>
  <si>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</si>
  <si>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</si>
  <si>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</si>
  <si>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</si>
  <si>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</si>
  <si>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</si>
  <si>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</si>
  <si>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</si>
  <si>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</si>
  <si>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</si>
  <si>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</si>
  <si>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</si>
  <si>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</si>
  <si>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</si>
  <si>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</si>
  <si>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</si>
  <si>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</si>
  <si>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</si>
  <si>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</si>
  <si>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</si>
  <si>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</si>
  <si>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</si>
  <si>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</si>
  <si>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</si>
  <si>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</si>
  <si>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</si>
  <si>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</si>
  <si>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</si>
  <si>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</si>
  <si>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</si>
  <si>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</si>
  <si>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</si>
  <si>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</si>
  <si>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</si>
  <si>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</si>
  <si>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</si>
  <si>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</si>
  <si>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</si>
  <si>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 (HORISTA)</t>
  </si>
  <si>
    <t>DESENHISTA COPISTA (MENSALISTA)</t>
  </si>
  <si>
    <t>DESENHISTA DETALHISTA (HORISTA)</t>
  </si>
  <si>
    <t>DESENHISTA DETALHISTA (MENSALISTA)</t>
  </si>
  <si>
    <t>DESENHISTA PROJETISTA (HORISTA)</t>
  </si>
  <si>
    <t>DESENHISTA PROJETISTA (MENSALISTA)</t>
  </si>
  <si>
    <t>DESENHISTA TECNICO AUXILIAR (HORISTA)</t>
  </si>
  <si>
    <t>DESENHISTA TECNICO AUXILIAR (MENSALISTA)</t>
  </si>
  <si>
    <t>DESINFETANTE PRONTO USO</t>
  </si>
  <si>
    <t>DESMOLDANTE PARA CONCRETO ESTAMPADO</t>
  </si>
  <si>
    <t>DESMOLDANTE PARA FORMAS METALICAS A BASE DE OLEO VEGETAL</t>
  </si>
  <si>
    <t>DESMOLDANTE PROTETOR PARA FORMAS DE MADEIRA, DE BASE OLEOSA EMULSIONADA EM AGUA</t>
  </si>
  <si>
    <t>DETERGENTE NEUTRO USO GERAL, CONCENTRADO</t>
  </si>
  <si>
    <t>DILUENTE AGUARRAS</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</si>
  <si>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</si>
  <si>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</si>
  <si>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</si>
  <si>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</si>
  <si>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</si>
  <si>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</si>
  <si>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</si>
  <si>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</si>
  <si>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</si>
  <si>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</si>
  <si>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</si>
  <si>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</si>
  <si>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</si>
  <si>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</si>
  <si>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</si>
  <si>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</si>
  <si>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</si>
  <si>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</si>
  <si>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</si>
  <si>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</si>
  <si>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</si>
  <si>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</si>
  <si>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</si>
  <si>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</si>
  <si>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</si>
  <si>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</si>
  <si>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</si>
  <si>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</si>
  <si>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</si>
  <si>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</si>
  <si>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</si>
  <si>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</si>
  <si>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</si>
  <si>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</si>
  <si>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</si>
  <si>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</si>
  <si>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</si>
  <si>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</si>
  <si>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</si>
  <si>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</si>
  <si>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</si>
  <si>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</si>
  <si>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</si>
  <si>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</si>
  <si>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</si>
  <si>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</si>
  <si>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</si>
  <si>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</si>
  <si>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</si>
  <si>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</si>
  <si>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</si>
  <si>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</si>
  <si>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</si>
  <si>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</si>
  <si>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</si>
  <si>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</si>
  <si>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</si>
  <si>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</si>
  <si>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</si>
  <si>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</si>
  <si>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</si>
  <si>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</si>
  <si>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</si>
  <si>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</si>
  <si>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</si>
  <si>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</si>
  <si>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</si>
  <si>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</si>
  <si>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</si>
  <si>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</si>
  <si>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</si>
  <si>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</si>
  <si>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</si>
  <si>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</si>
  <si>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 PARA INST. AGUA QUENTE/FRIA</t>
  </si>
  <si>
    <t>DISTRIBUIDOR METALICO, COM ROSCA, 2 SAIDAS, DN 3/4" X 1/2", PARA CONEXAO COM ANEL DESLIZANTE EM TUBO PEX PARA INST. AGUA QUENTE/FRIA</t>
  </si>
  <si>
    <t>DISTRIBUIDOR METALICO, COM ROSCA, 3 SAIDAS, DN 1" X 1/2", PARA CONEXAO COM ANEL DESLIZANTE EM TUBO PEX PARA INST. AGUA QUENTE/FRIA</t>
  </si>
  <si>
    <t>DISTRIBUIDOR METALICO, COM ROSCA, 3 SAIDAS, DN 3/4" X 1/2", PARA CONEXAO COM ANEL DESLIZANTE EM TUBO PEX PARA INST. AGUA QUENTE/FRIA</t>
  </si>
  <si>
    <t>DISTRIBUIDOR, PLASTICO, 2 SAIDAS, DN 32 X 16 MM, PARA CONEXAO COM CRIMPAGEM, EM TUBO PEX PARA INST. AGUA QUENTE/FRIA</t>
  </si>
  <si>
    <t>DISTRIBUIDOR, PLASTICO, 2 SAIDAS, DN 32 X 25 MM, PARA CONEXAO COM CRIMPAGEM, EM TUBO PEX PARA INST. AGUA QUENTE/FRIA</t>
  </si>
  <si>
    <t>DISTRIBUIDOR, PLASTICO, 3 SAIDAS, DN 32 X 16 MM, PARA CONEXAO COM CRIMPAGEM, EM TUBO PEX PARA INST. AGUA QUENTE/FRIA</t>
  </si>
  <si>
    <t>DISTRIBUIDOR, PLASTICO, 3 SAIDAS, DN 32 X 25 MM, PARA CONEXAO COM CRIMPAGEM, EM TUBO PEX PARA INST. AGUA QUENTE/FRIA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</si>
  <si>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</si>
  <si>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</si>
  <si>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</si>
  <si>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MOTOR ELETRICO TRIFASICO, POTENCIA DE 3 HP ATE 5 HP</t>
  </si>
  <si>
    <t>DOBRADICA EM ACO/FERRO, 3 1/2" X  3", E= 1,9  A 2 MM, COM ANEL,  CROMADO OU ZINCADO, TAMPA BOLA, COM PARAFUSOS</t>
  </si>
  <si>
    <t>DOBRADICA EM ACO/FERRO, 3" X 2 1/2", E= 1,2 A 1,8 MM, SEM ANEL,  CROMADO OU ZINCADO, TAMPA CHATA, COM PARAFUSOS</t>
  </si>
  <si>
    <t>DOBRADICA EM ACO/FERRO, 3" X 2 1/2", E= 1,2 A 1,8 MM, SEM ANEL, CROMADO OU ZINCADO, TAMPA BOLA, COM PARAFUSOS</t>
  </si>
  <si>
    <t>DOBRADICA EM ACO/FERRO, 3" X 2 1/2", E= 1,9 A 2 MM, SEM ANEL,  CROMADO OU ZINCADO, TAMPA BOLA, COM PARAFUSOS</t>
  </si>
  <si>
    <t>DOBRADICA EM LATAO, 3 " X 2 1/2 ", E= 1,9 A 2 MM, COM ANEL, CROMADO, TAMPA BOLA, COM PARAFUSOS</t>
  </si>
  <si>
    <t>DOBRADICA TIPO VAI-E-VEM EM ACO/FERRO, TAMANHO 3'', GALVANIZADO, COM PARAFUSOS</t>
  </si>
  <si>
    <t>DOMOS INDIVIDUAL EM ACRILICO BRANCO *95 X 95* CM, SEM INSTALACAO</t>
  </si>
  <si>
    <t>DOSADOR DE AREIA, CAPACIDADE DE *26* LITROS</t>
  </si>
  <si>
    <t>DUCHA / CHUVEIRO METALICO, DE PAREDE, ARTICULAVEL, COM BRACO/CANO, SEM DESVIADOR</t>
  </si>
  <si>
    <t>DUCHA / CHUVEIRO METALICO, DE PAREDE, ARTICULAVEL, COM DESVIADOR E DUCHA MANUAL</t>
  </si>
  <si>
    <t>DUCHA / CHUVEIRO PLASTICO SIMPLES, 5 '', BRANCO, PARA ACOPLAR EM HASTE 1/2 ", AGUA FRIA</t>
  </si>
  <si>
    <t>DUCHA HIGIENICA PLASTICA COM REGISTRO METALICO 1/2 "</t>
  </si>
  <si>
    <t>DUMPER COM CAPACIDADE DE CARGA DE 1700 KG, PARTIDA ELETRICA, MOTOR DIESEL COM POTENCIA DE 16 CV</t>
  </si>
  <si>
    <t>ELEMENTO VAZADO CERAMICO DIAGONAL (TIPO FLOR/QUADRADO/XIS) 25 X 18 X 7 CM</t>
  </si>
  <si>
    <t>ELEMENTO VAZADO CERAMICO QUADRADO (TIPO RETO OU REDONDO), *7 A 9 X 20 X 20* CM (L X A X C)</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</si>
  <si>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</si>
  <si>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</si>
  <si>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</si>
  <si>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</si>
  <si>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</si>
  <si>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</si>
  <si>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</si>
  <si>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</si>
  <si>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</si>
  <si>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</si>
  <si>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</si>
  <si>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 (MENSALISTA)</t>
  </si>
  <si>
    <t>ELETRICISTA DE MANUTENCAO INDUSTRIAL (HORISTA)</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</si>
  <si>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</si>
  <si>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</si>
  <si>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</si>
  <si>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</si>
  <si>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</si>
  <si>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</si>
  <si>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</si>
  <si>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</si>
  <si>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</si>
  <si>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</si>
  <si>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</si>
  <si>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</si>
  <si>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</si>
  <si>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</si>
  <si>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</si>
  <si>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</si>
  <si>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</si>
  <si>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</si>
  <si>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</si>
  <si>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</si>
  <si>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EM ACO GALVANIZADO ELETROLITICO, LEVE, DIAMETRO 1", PAREDE DE 0,90 MM</t>
  </si>
  <si>
    <t>ELETRODUTO EM ACO GALVANIZADO ELETROLITICO, LEVE, DIAMETRO 3/4", PAREDE DE 0,90 MM</t>
  </si>
  <si>
    <t>ELETRODUTO EM ACO GALVANIZADO ELETROLITICO, SEMI-PESADO, DIAMETRO 1 1/2", PAREDE DE 1,20 MM</t>
  </si>
  <si>
    <t>ELETRODUTO EM ACO GALVANIZADO ELETROLITICO, SEMI-PESADO, DIAMETRO 1 1/4", PAREDE DE 1,20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</si>
  <si>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</si>
  <si>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</si>
  <si>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</si>
  <si>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</si>
  <si>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</si>
  <si>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</si>
  <si>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</si>
  <si>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</si>
  <si>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</si>
  <si>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</si>
  <si>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</si>
  <si>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</si>
  <si>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</si>
  <si>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</si>
  <si>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</si>
  <si>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</si>
  <si>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</si>
  <si>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</si>
  <si>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</si>
  <si>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</si>
  <si>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</si>
  <si>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</si>
  <si>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</si>
  <si>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</si>
  <si>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</si>
  <si>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</si>
  <si>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</si>
  <si>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</si>
  <si>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</si>
  <si>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</si>
  <si>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</si>
  <si>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4", PARA CABEAMENTO SUBTERRANEO (NBR 15715)</t>
  </si>
  <si>
    <t>ELETROTECNICO (HORISTA)</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</si>
  <si>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</si>
  <si>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</si>
  <si>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</si>
  <si>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PLUVIAL PREDIAL</t>
  </si>
  <si>
    <t>EMULSAO ASFALTICA ANIONICA</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</si>
  <si>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</si>
  <si>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</si>
  <si>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</si>
  <si>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</si>
  <si>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</si>
  <si>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</si>
  <si>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 (HORISTA)</t>
  </si>
  <si>
    <t>ENCANADOR OU BOMBEIRO HIDRAULICO (MENSALISTA)</t>
  </si>
  <si>
    <t>ENCARREGADO GERAL DE OBRAS (HORISTA)</t>
  </si>
  <si>
    <t>ENCARREGADO GERAL DE OBRAS (MENSALISTA)</t>
  </si>
  <si>
    <t>ENDURECEDOR MINERAL DE BASE CIMENTICIA PARA PISO DE CONCRETO</t>
  </si>
  <si>
    <t>ENERGIA ELETRICA ATE 2000 KWH INDUSTRIAL, SEM DEMANDA</t>
  </si>
  <si>
    <t xml:space="preserve">KWH   </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</si>
  <si>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</si>
  <si>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</si>
  <si>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</si>
  <si>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</si>
  <si>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</si>
  <si>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</si>
  <si>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</si>
  <si>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</si>
  <si>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</si>
  <si>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</si>
  <si>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</si>
  <si>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</si>
  <si>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</si>
  <si>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</si>
  <si>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</si>
  <si>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</si>
  <si>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</si>
  <si>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</si>
  <si>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</si>
  <si>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</si>
  <si>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</si>
  <si>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</si>
  <si>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EPI - FAMILIA ALMOXARIFE - HORISTA (ENCARGOS COMPLEMENTARES - COLETADO CAIXA)</t>
  </si>
  <si>
    <t>EPI - FAMILIA ALMOXARIFE - MENSALISTA (ENCARGOS COMPLEMENTARES - COLETADO CAIXA)</t>
  </si>
  <si>
    <t>EPI - FAMILIA CARPINTEIRO DE FORMAS - HORISTA (ENCARGOS COMPLEMENTARES - COLETADO CAIXA)</t>
  </si>
  <si>
    <t>EPI - FAMILIA CARPINTEIRO DE FORMAS - MENSALISTA (ENCARGOS COMPLEMENTARES - COLETADO CAIXA)</t>
  </si>
  <si>
    <t>EPI - FAMILIA ELETRICISTA - HORISTA (ENCARGOS COMPLEMENTARES - COLETADO CAIXA)</t>
  </si>
  <si>
    <t>EPI - FAMILIA ELETRICISTA - MENSALISTA (ENCARGOS COMPLEMENTARES - COLETADO CAIXA)</t>
  </si>
  <si>
    <t>EPI - FAMILIA ENCANADOR - HORISTA (ENCARGOS COMPLEMENTARES - COLETADO CAIXA)</t>
  </si>
  <si>
    <t>EPI - FAMILIA ENCANADOR - MENSALISTA (ENCARGOS COMPLEMENTARES - COLETADO CAIXA)</t>
  </si>
  <si>
    <t>EPI - FAMILIA ENCARREGADO GERAL - HORISTA (ENCARGOS COMPLEMENTARES - COLETADO CAIXA)</t>
  </si>
  <si>
    <t>EPI - FAMILIA ENCARREGADO GERAL - MENSALISTA (ENCARGOS COMPLEMENTARES - COLETADO CAIXA)</t>
  </si>
  <si>
    <t>EPI - FAMILIA ENGENHEIRO CIVIL - HORISTA (ENCARGOS COMPLEMENTARES - COLETADO CAIXA)</t>
  </si>
  <si>
    <t>EPI - FAMILIA ENGENHEIRO CIVIL - MENSALISTA (ENCARGOS COMPLEMENTARES - COLETADO CAIXA)</t>
  </si>
  <si>
    <t>EPI - FAMILIA OPERADOR ESCAVADEIRA - HORISTA (ENCARGOS COMPLEMENTARES - COLETADO CAIXA)</t>
  </si>
  <si>
    <t>EPI - FAMILIA OPERADOR ESCAVADEIRA - MENSALISTA (ENCARGOS COMPLEMENTARES - COLETADO CAIXA)</t>
  </si>
  <si>
    <t>EPI - FAMILIA PEDREIRO - HORISTA (ENCARGOS COMPLEMENTARES - COLETADO CAIXA)</t>
  </si>
  <si>
    <t>EPI - FAMILIA PEDREIRO - MENSALISTA (ENCARGOS COMPLEMENTARES - COLETADO CAIXA)</t>
  </si>
  <si>
    <t>EPI - FAMILIA PINTOR - HORISTA (ENCARGOS COMPLEMENTARES - COLETADO CAIXA)</t>
  </si>
  <si>
    <t>EPI - FAMILIA PINTOR - MENSALISTA (ENCARGOS COMPLEMENTARES - COLETADO CAIXA)</t>
  </si>
  <si>
    <t>EPI - FAMILIA SERVENTE - HORISTA (ENCARGOS COMPLEMENTARES - COLETADO CAIXA)</t>
  </si>
  <si>
    <t>EPI - FAMILIA SERVENTE - MENSALISTA (ENCARGOS COMPLEMENTARES - COLETADO CAIXA)</t>
  </si>
  <si>
    <t>EPI - FAMILIA SOLDADOR - HORISTA (ENCARGOS COMPLEMENTARES - COLETADO CAIXA)</t>
  </si>
  <si>
    <t>EPI - FAMILIA SOLDADOR - MENSALISTA (ENCARGOS COMPLEMENTARES - COLETADO CAIXA)</t>
  </si>
  <si>
    <t>EPI - FAMILIA TOPOGRAFO - HORISTA (ENCARGOS COMPLEMENTARES - COLETADO CAIXA)</t>
  </si>
  <si>
    <t>EPI - FAMILIA TOPOGRAFO - MENSALISTA (ENCARGOS COMPLEMENTARES - COLETADO CAIXA)</t>
  </si>
  <si>
    <t>EQUIPAMENTO DE LIMPEZA COMBINADO (VACUO/ALTA PRESSAO) 95% VACUO, TANQUE 7000 L, BOMBA 140 KGF/CM2 66 L/MIN COM MOTOR INDEPENDENTE A DIESEL DE 60 CV (INCLUI MONTAGEM, NAO INCLUI CAMINHAO)</t>
  </si>
  <si>
    <t>EQUIPAMENTO P/ DEMARCACAO DE FAIXAS DE TRAFEGO A QUENTE, A SER MONTADO SOBRE CAMINHAO DE PBT MIN. DE 17 T, DIST. MIN. ENTRE EIXOS 5,2 M, CAPACIDADE PARA 1.000 KG DE MATERIAL TERMOPLASTICO (INCLUI MONTAGEM, NAO INCLUI CAMINHAO, NEM COMPRESSOR DE AR)</t>
  </si>
  <si>
    <t>EQUIPAMENTO PARA DEMARCACAO DE FAIXAS DE TRAFEGO A FRIO, A SER MONTADO SOBRE CAMINHAO DE PBT MINIMO DE 9 T E DISTANCIA MINIMA ENTRE EIXOS DE 4,3 M, CAPACIDADE PARA 800 L DE TINTA (INCLUI MONTAGEM, NAO INCLUI CAMINHAO)</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</si>
  <si>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</si>
  <si>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</si>
  <si>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</si>
  <si>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</si>
  <si>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</si>
  <si>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</si>
  <si>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</si>
  <si>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</si>
  <si>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</si>
  <si>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</si>
  <si>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</si>
  <si>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</si>
  <si>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</si>
  <si>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</si>
  <si>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</si>
  <si>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</si>
  <si>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</si>
  <si>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</si>
  <si>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</si>
  <si>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</si>
  <si>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</si>
  <si>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</si>
  <si>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</si>
  <si>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</si>
  <si>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</si>
  <si>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</si>
  <si>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OU DISTANCIADOR, EM PLASTICO, TIPO APOIO DE CORDOALHA (CARANGUEJO), PARA ARMADURA NEGATIVA E PROTENSAO, COBRIMENTO 50 MM</t>
  </si>
  <si>
    <t>ESPACADOR/SEPARADOR /CENTRALIZADOR DE BARRA DE ACO, PLASTICO, (CHUMBADOR TIPO CARAMBOLA - CB), DIAMETRO INTERNO ATE 20 MM</t>
  </si>
  <si>
    <t>ESPACADOR/SEPARADOR /CENTRALIZADOR DE BARRA DE ACO, PLASTICO, (CHUMBADOR TIPO CARAMBOLA - CB), DIAMETRO INTERNO ENTRE 25 A 32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</si>
  <si>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</si>
  <si>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</si>
  <si>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</si>
  <si>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</si>
  <si>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</si>
  <si>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</si>
  <si>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</si>
  <si>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</si>
  <si>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</si>
  <si>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</si>
  <si>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</si>
  <si>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</si>
  <si>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</si>
  <si>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</si>
  <si>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</si>
  <si>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</si>
  <si>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</si>
  <si>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</si>
  <si>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</si>
  <si>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ESQUI TRIPLO, EM TUBO DE ACO CARBONO, PINTURA NO PROCESSO ELETROSTATICO - EQUIPAMENTO DE GINASTICA PARA ACADEMIA AO AR LIVRE / ACADEMIA DA TERCEIRA IDADE - ATI</t>
  </si>
  <si>
    <t>ESTABILIZADOR BIVOLT AUTOMATICO, 1000 VA</t>
  </si>
  <si>
    <t>ESTABILIZADOR BIVOLT AUTOMATICO, 1500 VA</t>
  </si>
  <si>
    <t>ESTABILIZADOR BIVOLT AUTOMATICO, 2000 VA</t>
  </si>
  <si>
    <t>ESTABILIZADOR BIVOLT AUTOMATICO, 300 VA</t>
  </si>
  <si>
    <t>ESTABILIZADOR BIVOLT AUTOMATICO, 500 VA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</si>
  <si>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</si>
  <si>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</si>
  <si>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</si>
  <si>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</si>
  <si>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</si>
  <si>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</si>
  <si>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</si>
  <si>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ETANOL</t>
  </si>
  <si>
    <t>EXAMES - HORISTA (COLETADO CAIXA - ENCARGOS COMPLEMENTARES)</t>
  </si>
  <si>
    <t>EXAMES - MENSALISTA (COLETADO CAIXA - ENCARGOS COMPLEMENTARES)</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</si>
  <si>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</si>
  <si>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</si>
  <si>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</si>
  <si>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</si>
  <si>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</si>
  <si>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</si>
  <si>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</si>
  <si>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</si>
  <si>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</si>
  <si>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</si>
  <si>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75/ DE 85 MM (NBR 10351)</t>
  </si>
  <si>
    <t>EXTREMIDADE PVC PBA, PF, JE, DN 100 / DE 110 MM (NBR 10351)</t>
  </si>
  <si>
    <t>EXTREMIDADE PVC PBA, PF, JE, DN 75 / DE 85 MM (NBR 10351)</t>
  </si>
  <si>
    <t>EXTREMIDADE/TUBETE PARA HIDROMETRO PVC, COM ROSCA, CURTA, COM BUCHA LATAO, 3/4"</t>
  </si>
  <si>
    <t>FECHADRUA BICO DE PAPAGAIO PARA PORTA DE CORRER EXTERNA, EM ACO INOX COM ACABAMENTO CROMADO, MAQUINA COM 45 MM, INCLUINDO CHAVE TIPO CILINDRO</t>
  </si>
  <si>
    <t>FECHADRUA BICO DE PAPAGAIO PARA PORTA DE CORRER INTERNA, EM ACO INOX COM ACABAMENTO CROMADO, MAQUINA COM 45 MM, INCLUINDO CHAVE TIPO BIPARTIDA</t>
  </si>
  <si>
    <t>FECHADURA AUXILIAR DE SEGURANCA PARA PORTA EXTERNA, EM ACO INOX, BROCA DE 45 A 55 MM, LINGUETA COM 3 AVANCOS, INCLUINDO 2 CHAVES TIPO CILINDRO</t>
  </si>
  <si>
    <t>FECHADURA DE EMBUTIR PARA GAVETA E MOVEIS DE MADEIRA, EM ACO INOX COM ACABAMENTO CROMADO, COM ABAS LATERAIS, CILINDRO COM 22 MM DE DIAMETRO, INCLUINDO CHAVE COM PERFIL METALICO E CAPA ESCAMOTEAVEL</t>
  </si>
  <si>
    <t>FECHADURA DE SOBREPOR PARA GAVETAS E ARMARIOS, EM ACO INOX COM ACABAMENTO CROMADO, COM CILINDRO DE APROX 20 MM</t>
  </si>
  <si>
    <t>FECHADURA DE SOBREPOR PARA PORTAO, EM ACO INOX COM ACABAMENTO CROMADO, CAIXA DE 100 MM, INCLUINDO CHAVE TIPO CILINDRO</t>
  </si>
  <si>
    <t>FECHADURA DE SOBREPOR PARA PORTAO, EM ACO INOX COM ACABAMENTO CROMADO, CAIXA DE 100 MM, INCLUINDO CHAVE TIPO TETRA</t>
  </si>
  <si>
    <t>FECHADURA DE SOBREPOR TIPO CAIXAO, EM FERRO COM ACABAMENTO RESINADO, SEM MACANETA, SEM CILINDRO, INCLUINDO CHAVE TIPO SIMPLES</t>
  </si>
  <si>
    <t>FECHADURA ESPELHO PARA PORTA DE BANHEIRO, EM ACO INOX (MAQUINA, TESTA E CONTRA-TESTA) E EM ZAMAC (MACANETA, LINGUETA E TRINCOS) COM ACABAMENTO CROMADO, MAQUINA DE 40 MM, INCLUINDO CHAVE TIPO TRANQUETA</t>
  </si>
  <si>
    <t>FECHADURA ESPELHO PARA PORTA DE BANHEIRO, EM ACO INOX (MAQUINA, TESTA E CONTRA-TESTA) E EM ZAMAC (MACANETA, LINGUETA E TRINCOS) COM ACABAMENTO CROMADO, MAQUINA DE 55 MM, INCLUINDO CHAVE TIPO TRANQUETA  (CONJUNTO DE FECHADURAS)</t>
  </si>
  <si>
    <t>FECHADURA ESPELHO PARA PORTA EXTERNA, EM ACO INOX (MAQUINA, TESTA E CONTRA-TESTA) E EM ZAMAC (MACANETA, LINGUETA E TRINCOS) COM ACABAMENTO CROMADO, MAQUINA DE 40 MM, INCLUINDO CHAVE TIPO CILINDRO</t>
  </si>
  <si>
    <t>FECHADURA ESPELHO PARA PORTA EXTERNA, EM ACO INOX (MAQUINA, TESTA E CONTRA-TESTA) E EM ZAMAC (MACANETA, LINGUETA E TRINCOS) COM ACABAMENTO CROMADO, MAQUINA DE 55 MM, INCLUINDO CHAVE TIPO CILINDRO</t>
  </si>
  <si>
    <t>FECHADURA ESPELHO PARA PORTA INTERNA, EM ACO INOX (MAQUINA, TESTA E CONTRA-TESTA) E EM ZAMAC (MACANETA, LINGUETA E TRINCOS) COM ACABAMENTO CROMADO, MAQUINA DE 40 MM, INCLUINDO CHAVE TIPO INTERNA</t>
  </si>
  <si>
    <t>FECHADURA ESPELHO PARA PORTA INTERNA, EM ACO INOX (MAQUINA, TESTA E CONTRA-TESTA) E EM ZAMAC (MACANETA, LINGUETA E TRINCOS) COM ACABAMENTO CROMADO, MAQUINA DE 55 MM, INCLUINDO CHAVE TIPO INTERNA</t>
  </si>
  <si>
    <t>FECHADURA PARA PORTA PIVOTANTE DE VIDRO TEMPERADO, EM ACO INOX COM ACABAMENTO CROMADO, RECORTE PADRAO SANTA MARINA, COM CILINDRO EM LATAO, INCLUINDO CHAVE TIPO CILINDRO</t>
  </si>
  <si>
    <t>FECHADURA ROSETA REDONDA PARA PORTA DE BANHEIRO, EM ACO INOX (MAQUINA, TESTA E CONTRA-TESTA) E EM ZAMAC (MACANETA, LINGUETA E TRINCOS) COM ACABAMENTO CROMADO, MAQUINA DE 40 MM, INCLUINDO CHAVE TIPO TRANQUETA</t>
  </si>
  <si>
    <t>FECHADURA ROSETA REDONDA PARA PORTA DE BANHEIRO, EM ACO INOX (MAQUINA, TESTA E CONTRA-TESTA) E EM ZAMAC (MACANETA, LINGUETA E TRINCOS) COM ACABAMENTO CROMADO, MAQUINA DE 55 MM, INCLUINDO CHAVE TIPO TRANQUETA</t>
  </si>
  <si>
    <t>FECHADURA ROSETA REDONDA PARA PORTA EXTERNA, EM ACO INOX (MAQUINA, TESTA E CONTRA-TESTA) E EM ZAMAC (MACANETA, LINGUETA E TRINCOS) COM ACABAMENTO CROMADO, MAQUINA DE 40 MM, INCLUINDO CHAVE TIPO CILINDRO</t>
  </si>
  <si>
    <t>FECHADURA ROSETA REDONDA PARA PORTA EXTERNA, EM ACO INOX (MAQUINA, TESTA E CONTRA-TESTA) E EM ZAMAC (MACANETA, LINGUETA E TRINCOS) COM ACABAMENTO CROMADO, MAQUINA DE 55 MM, INCLUINDO CHAVE TIPO CILINDRO</t>
  </si>
  <si>
    <t>FECHADURA ROSETA REDONDA PARA PORTA INTERNA, EM ACO INOX (MAQUINA, TESTA E CONTRA-TESTA) E EM ZAMAC (MACANETA, LINGUETA E TRINCOS) COM ACABAMENTO CROMADO, MAQUINA DE 40 MM, INCLUINDO CHAVE TIPO INTERNA (CONJUNTO DE FECHADURAS)</t>
  </si>
  <si>
    <t>FECHADURA ROSETA REDONDA PARA PORTA INTERNA, EM ACO INOX (MAQUINA, TESTA E CONTRA-TESTA) E EM ZAMAC (MACANETA, LINGUETA E TRINCOS) COM ACABAMENTO CROMADO, MAQUINA DE 55 MM, INCLUINDO CHAVE TIPO INTERNA</t>
  </si>
  <si>
    <t>FECHO / FECHADURA COM PUXADOR CONCHA, COM TRANCA TIPO TRAVA, PARA JANELA / PORTA DE CORRER (INCLUI TESTA, FECHADURA, PUXADOR) - COMPLETA</t>
  </si>
  <si>
    <t>FECHO / TRINCO TIPO AVIAO, EM ZAMAC CROMADO, *60* MM, PARA JANELAS - INCLUI PARAFUSOS</t>
  </si>
  <si>
    <t>FECHO DE SEGURANCA, TIPO BATOM, EM LATAO / ZAMAC, CROMADO, PARA PORTAS E JANELAS - INCLUI PARAFUSOS</t>
  </si>
  <si>
    <t>FECHO QUEBRA UNHA, EM LATAO COM ACABAMENTO CROMADO, DE EMBUTIR, COM COMANDO ALAVANCA, ALTURA DE DE 22 CM, LARGURA MINIMA DE 1,90 CM E ESPESSURA MINIMA DE 1,90 MM, PARA PORTAS E JANELAS (INCLUI PARAFUSOS)</t>
  </si>
  <si>
    <t>FECHO QUEBRA UNHA, EM LATAO COM ACABAMENTO CROMADO, DE EMBUTIR, COM COMANDO ALAVANCA, ALTURA DE DE 40 CM, LARGURA MINIMA DE 1,90 CM E ESPESSURA MINIMA DE 1,90 MM, PARA PORTAS E JANELAS (INCLUI PARAFUSOS)</t>
  </si>
  <si>
    <t>FECHO QUEBRA UNHA, EM LATAO COM ACABAMENTO CROMADO, DE EMBUTIR, COM COMANDO DESLIZANTE, ALTURA DE 12 CM, LARGURA MINIMA DE 1,90 CM E ESPESSURA MINIMA DE 1,90 MM</t>
  </si>
  <si>
    <t>FECHO QUEBRA UNHA, EM LATAO COM ACABAMENTO CROMADO, DE EMBUTIR, COM COMANDO DESLIZANTE, ALTURA DE 22 CM, LARGURA MINIMA DE 1,90 CM E ESPESSURA MINIMA DE 1,90 MM</t>
  </si>
  <si>
    <t>FECHO QUEBRA UNHA, EM LATAO COM ACABAMENTO CROMADO, DE EMBUTIR, COM COMANDO DESLIZANTE, ALTURA DE 40 CM, LARGURA MINIMA DE 1,90 CM E ESPESSURA MINIMA DE 1,90 MM</t>
  </si>
  <si>
    <t>FERRAMENTAS - FAMILIA ALMOXARIFE - HORISTA (ENCARGOS COMPLEMENTARES - COLETADO CAIXA)</t>
  </si>
  <si>
    <t>FERRAMENTAS - FAMILIA ALMOXARIFE - MENSALISTA (ENCARGOS COMPLEMENTARES - COLETADO CAIXA)</t>
  </si>
  <si>
    <t>FERRAMENTAS - FAMILIA CARPINTEIRO DE FORMAS - HORISTA (ENCARGOS COMPLEMENTARES - COLETADO CAIXA)</t>
  </si>
  <si>
    <t>FERRAMENTAS - FAMILIA CARPINTEIRO DE FORMAS - MENSALISTA (ENCARGOS COMPLEMENTARES - COLETADO CAIXA)</t>
  </si>
  <si>
    <t>FERRAMENTAS - FAMILIA ELETRICISTA - HORISTA (ENCARGOS COMPLEMENTARES - COLETADO CAIXA)</t>
  </si>
  <si>
    <t>FERRAMENTAS - FAMILIA ELETRICISTA - MENSALISTA (ENCARGOS COMPLEMENTARES - COLETADO CAIXA)</t>
  </si>
  <si>
    <t>FERRAMENTAS - FAMILIA ENCANADOR - HORISTA (ENCARGOS COMPLEMENTARES - COLETADO CAIXA)</t>
  </si>
  <si>
    <t>FERRAMENTAS - FAMILIA ENCANADOR - MENSALISTA (ENCARGOS COMPLEMENTARES - COLETADO CAIXA)</t>
  </si>
  <si>
    <t>FERRAMENTAS - FAMILIA ENCARREGADO GERAL - HORISTA (ENCARGOS COMPLEMENTARES - COLETADO CAIXA)</t>
  </si>
  <si>
    <t>FERRAMENTAS - FAMILIA ENCARREGADO GERAL - MENSALISTA (ENCARGOS COMPLEMENTARES - COLETADO CAIXA)</t>
  </si>
  <si>
    <t>FERRAMENTAS - FAMILIA ENGENHEIRO CIVIL - HORISTA (ENCARGOS COMPLEMENTARES - COLETADO CAIXA)</t>
  </si>
  <si>
    <t>FERRAMENTAS - FAMILIA ENGENHEIRO CIVIL - MENSALISTA (ENCARGOS COMPLEMENTARES - COLETADO CAIXA)</t>
  </si>
  <si>
    <t>FERRAMENTAS - FAMILIA OPERADOR ESCAVADEIRA - HORISTA (ENCARGOS COMPLEMENTARES - COLETADO CAIXA)</t>
  </si>
  <si>
    <t>FERRAMENTAS - FAMILIA OPERADOR ESCAVADEIRA - MENSALISTA (ENCARGOS COMPLEMENTARES - COLETADO CAIXA)</t>
  </si>
  <si>
    <t>FERRAMENTAS - FAMILIA PEDREIRO - HORISTA (ENCARGOS COMPLEMENTARES - COLETADO CAIXA)</t>
  </si>
  <si>
    <t>FERRAMENTAS - FAMILIA PEDREIRO - MENSALISTA (ENCARGOS COMPLEMENTARES - COLETADO CAIXA)</t>
  </si>
  <si>
    <t>FERRAMENTAS - FAMILIA PINTOR - HORISTA (ENCARGOS COMPLEMENTARES - COLETADO CAIXA)</t>
  </si>
  <si>
    <t>FERRAMENTAS - FAMILIA PINTOR - MENSALISTA (ENCARGOS COMPLEMENTARES - COLETADO CAIXA)</t>
  </si>
  <si>
    <t>FERRAMENTAS - FAMILIA SERVENTE - HORISTA (ENCARGOS COMPLEMENTARES - COLETADO CAIXA)</t>
  </si>
  <si>
    <t>FERRAMENTAS - FAMILIA SERVENTE - MENSALISTA (ENCARGOS COMPLEMENTARES - COLETADO CAIXA)</t>
  </si>
  <si>
    <t>FERRAMENTAS - FAMILIA SOLDADOR - HORISTA (ENCARGOS COMPLEMENTARES - COLETADO CAIXA)</t>
  </si>
  <si>
    <t>FERRAMENTAS - FAMILIA SOLDADOR - MENSALISTA (ENCARGOS COMPLEMENTARES - COLETADO CAIXA)</t>
  </si>
  <si>
    <t>FERRAMENTAS - FAMILIA TOPOGRAFO - HORISTA (ENCARGOS COMPLEMENTARES - COLETADO CAIXA)</t>
  </si>
  <si>
    <t>FERRAMENTAS - FAMILIA TOPOGRAFO - MENSALISTA (ENCARGOS COMPLEMENTARES - COLETADO CAIXA)</t>
  </si>
  <si>
    <t>FERROLHO COM FECHO / TRINCO REDONDO, EM ACO GALVANIZADO / ZINCADO, DE SOBREPOR, COM COMPRIMENTO DE 2" E ESPESSURA MINIMA DA CHAPA DE 0,90 MM, PARA PORTAS E JANELAS</t>
  </si>
  <si>
    <t>FERROLHO COM FECHO / TRINCO REDONDO, EM ACO GALVANIZADO / ZINCADO, DE SOBREPOR, COM COMPRIMENTO DE 3" A 4" E ESPESSURA MINIMA DA CHAPA DE 0,90 MM</t>
  </si>
  <si>
    <t>FERROLHO COM FECHO / TRINCO REDONDO, EM ACO GALVANIZADO / ZINCADO, DE SOBREPOR, COM COMPRIMENTO DE 5" E ESPESSURA MINIMA DA CHAPA DE 0,90 MM</t>
  </si>
  <si>
    <t>FERROLHO COM FECHO / TRINCO REDONDO, EM ACO GALVANIZADO / ZINCADO, DE SOBREPOR, COM COMPRIMENTO DE 6" E ESPESSURA MINIMA DA CHAPA DE 1,50 MM</t>
  </si>
  <si>
    <t>FERROLHO COM FECHO / TRINCO REDONDO, EM ACO GALVANIZADO / ZINCADO, DE SOBREPOR, COM COMPRIMENTO DE 8" E ESPESSURA MINIMA DA CHAPA DE 1,50 MM</t>
  </si>
  <si>
    <t>FERROLHO COM FECHO /TRINCO REDONDO, EM ACO GALVANIZADO / ZINCADO, DE SOBREPOR, COM COMPRIMENTO DE 10" A 12" E ESPESSURA MINIMA DA CHAPA DE 1,50 MM</t>
  </si>
  <si>
    <t>FERROLHO COM FECHO CHATO E PORTA CADEADO , EM ACO GALVANIZADO / ZINCADO, DE SOBREPOR, COM COMPRIMENTO DE 3" A 4", CHAPA COM ESPESSURA MINIMA DE 0,90 MM E LARGURA MINIMA DE 3,20 CM (FECHO SIMPLES / LEVE) (INCLUI PARAFUSOS)</t>
  </si>
  <si>
    <t>FERROLHO COM FECHO CHATO E PORTA CADEADO , EM ACO GALVANIZADO / ZINCADO, DE SOBREPOR, COM COMPRIMENTO DE 3" A 4", CHAPA COM ESPESSURA MINIMA DE 1,70 MM E LARGURA MINIMA DE 5,00 CM (FECHO REFORCADO)</t>
  </si>
  <si>
    <t>FERROLHO COM FECHO CHATO E PORTA CADEADO , EM ACO GALVANIZADO / ZINCADO, DE SOBREPOR, COM COMPRIMENTO DE 5", CHAPA COM ESPESSURA MINIMA DE 0,90 MM E LARGURA MINIMA DE 3,20 CM (FECHO SIMPLES)</t>
  </si>
  <si>
    <t>FERROLHO COM FECHO CHATO E PORTA CADEADO , EM ACO GALVANIZADO / ZINCADO, DE SOBREPOR, COM COMPRIMENTO DE 5", CHAPA COM ESPESSURA MINIMA DE 1,70 MM E LARGURA MINIMA DE 5,00 CM (FECHO REFORCADO)</t>
  </si>
  <si>
    <t>FERROLHO COM FECHO CHATO E PORTA CADEADO , EM ACO GALVANIZADO / ZINCADO, DE SOBREPOR, COM COMPRIMENTO DE 6", CHAPA COM ESPESSURA MINIMA DE 0,90 MM E LARGURA MINIMA DE 3,80 CM (FECHO SIMPLES)</t>
  </si>
  <si>
    <t>FERROLHO COM FECHO CHATO E PORTA CADEADO , EM ACO GALVANIZADO / ZINCADO, DE SOBREPOR, COM COMPRIMENTO DE 6", CHAPA COM ESPESSURA MINIMA DE 1,70 MM E LARGURA /MINIMA DE 5,00 CM (FECHO REFORCADO)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</si>
  <si>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</si>
  <si>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</si>
  <si>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</si>
  <si>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</si>
  <si>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</si>
  <si>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</si>
  <si>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</si>
  <si>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CARGA MEDIA POTENCIA 5 (PARA FERRAMENTA DE ACAO DIRETA) COR VERMELHA</t>
  </si>
  <si>
    <t xml:space="preserve">CENTO </t>
  </si>
  <si>
    <t>FINCAPINO LONGO CALIBRE 22, CARGA FORTE POTENCIA 7 (PARA FERRAMENTA DE ACAO DIRETA), COR AMARELA</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</si>
  <si>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</si>
  <si>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</si>
  <si>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</si>
  <si>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</si>
  <si>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</si>
  <si>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FITA / CINTA AUTOADESIVA ELASTOMERICA PARA VEDACAO, L= 50 MM, E = 3 MM</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</si>
  <si>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</si>
  <si>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</si>
  <si>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</si>
  <si>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</si>
  <si>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</si>
  <si>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</si>
  <si>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</si>
  <si>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</si>
  <si>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</si>
  <si>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</si>
  <si>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</si>
  <si>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</si>
  <si>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</si>
  <si>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</si>
  <si>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</si>
  <si>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</si>
  <si>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</si>
  <si>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</si>
  <si>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</si>
  <si>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</si>
  <si>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FLANELA *30 X 40* CM</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</si>
  <si>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</si>
  <si>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</si>
  <si>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</si>
  <si>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</si>
  <si>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</si>
  <si>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</si>
  <si>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</si>
  <si>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</si>
  <si>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</si>
  <si>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</si>
  <si>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</si>
  <si>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</si>
  <si>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</si>
  <si>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</si>
  <si>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</si>
  <si>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</si>
  <si>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</si>
  <si>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</si>
  <si>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</si>
  <si>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</si>
  <si>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</si>
  <si>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SEM FILTRO, EM POLIETILENO DE ALTA DENSIDADE (PEAD), PARA 15 A 30 CONTRIBUINTES, CILINDRICA, COM TAMPA, CAPACIDADE APROXIMADA DE *5500* LITROS (NBR 7229)</t>
  </si>
  <si>
    <t>FOSSA SEPTICA, SEM FILTRO, EM POLIETILENO DE ALTA DENSIDADE (PEAD), PARA 4 A 7 CONTRIBUINTES, CILINDRICA, COM TAMPA, CAPACIDADE APROXIMADA DE *1100* LITROS (NBR 7229)</t>
  </si>
  <si>
    <t>FOSSA SEPTICA, SEM FILTRO, EM POLIETILENO DE ALTA DENSIDADE (PEAD), PARA 8 A 14 CONTRIBUINTES, CILINDRICA, COM TAMPA, CAPACIDADE APROXIMADA DE *3000* LITROS (NBR 7229)</t>
  </si>
  <si>
    <t>FOSSA SEPTICA,SEM FILTRO, EM POLIETILENO DE ALTA DENSIDADE (PEAD), PARA 40 A 52 CONTRIBUINTES, CILINDRICA, COM TAMPA,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</si>
  <si>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</si>
  <si>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</si>
  <si>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</si>
  <si>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</si>
  <si>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</si>
  <si>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</si>
  <si>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</si>
  <si>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</si>
  <si>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</si>
  <si>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</si>
  <si>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</si>
  <si>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</si>
  <si>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</si>
  <si>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</si>
  <si>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</si>
  <si>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REVESTIDO COM POLIMERO), DIMENSOES 4,0 X 2,0 X 0,17 M (C X L X A) FIO 2 MM</t>
  </si>
  <si>
    <t>GABIAO MANTA (COLCHAO) MALHA HEXAGONAL 6 X 8 CM (ZN/AL REVESTIDO COM POLIMERO), FIO 2 MM, DIMENSOES 4,0 X 2,0 X 0,23 M (C X L X A)</t>
  </si>
  <si>
    <t>GABIAO MANTA (COLCHAO) MALHA HEXAGONAL 6 X 8 CM (ZN/AL REVESTIDO COM POLIMERO), FIO 2 MM, DIMENSOES 4,0 X 2,0 X 0,3 M (C X L X A)</t>
  </si>
  <si>
    <t>GABIAO MANTA (COLCHAO) MALHA HEXAGONAL 6 X 8 CM (ZN/AL REVESTIDO COM POLIMERO), FIO 2,0 MM, DIMENSOES 5,0 X 2,0 X 0,17 M (C X L X A)</t>
  </si>
  <si>
    <t>GABIAO MANTA (COLCHAO) MALHA HEXAGONAL 6 X 8 CM (ZN/AL REVESTIDO COM POLIMERO), FIO 2,0 MM, DIMENSOES 5,0 X 2,0 X 0,23 M (C X L X A)</t>
  </si>
  <si>
    <t>GABIAO MANTA (COLCHAO) MALHA HEXAGONAL 6 X 8 CM (ZN/AL REVESTIDO COM POLIMERO), FIO 2,0 MM, DIMENSOES 5,0 X 2,0 X 0,30 M (C X L X A)</t>
  </si>
  <si>
    <t>GABIAO SACO MALHA HEXAGONAL 8 X 10 CM (ZN/AL REVESTIDO COM POLIMERO),  FIO 2,4 MM, DIMENSOES 3,0 X 0,65 M</t>
  </si>
  <si>
    <t>GABIAO SACO MALHA HEXAGONAL 8 X 10 CM (ZN/AL REVESTIDO COM POLIMERO), FIO 2,4 MM, H = 0,65 M</t>
  </si>
  <si>
    <t>GABIAO SACO MALHA HEXAGONAL 8 X 10 CM (ZN/AL), FIO 2,7 MM, DIMENSOES 4,0 X 0,65 M</t>
  </si>
  <si>
    <t>GABIAO TIPO CAIXA MALHA HEXAGONAL 8 X 10 CM (ZN/AL REVESTIDO COM POLIMERO),  FIO 2,4 MM, DIMENSOES 2,0 X 1,0 X 1,0 M (C X L X A)</t>
  </si>
  <si>
    <t>GABIAO TIPO CAIXA MALHA HEXAGONAL 8 X 10 CM (ZN/AL REVESTIDO COM POLIMERO),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</si>
  <si>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</si>
  <si>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</si>
  <si>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(ZN/AL REVESTIDO COM POLIMERO), FIO 2,7 MM, DIMENSOES 2,0 X 1,0 X 0,5 M, COM CAUDA DE 3,0 M</t>
  </si>
  <si>
    <t>GABIAO TIPO CAIXA PARA SOLO REFORCADO, MALHA HEXAGONAL DE DUPLA TORCAO 8 X 10 CM (ZN/AL REVESTIDO COM POLIMERO), FIO 2,7 MM, DIMENSOES 2,0 X 1,0 X 1,0 M, COM CAUDA DE 3,0 M</t>
  </si>
  <si>
    <t>GABIAO TIPO CAIXA PARA SOLO REFORCADO, MALHA HEXAGONAL DE DUPLA TORCAO 8 X 10 CM (ZN/AL REVESTIDO COM POLIMERO), FIO 2,7 MM, DIMENSOES 2,0 X 1,0 X 1,0 M, COM CAUDA DE 4,0 M</t>
  </si>
  <si>
    <t>GABIAO TIPO CAIXA PARA SOLO REFORCADO, MALHA HEXAGONAL 8 X 10 CM (ZN/AL REVESTIDO COM POLIMERO), FIO 2,7 MM, DIMENSOES 2,0 X 1,0 X 0,5 M, COM CAUDA DE 4,0 M</t>
  </si>
  <si>
    <t>GABIAO TIPO CAIXA PARA SOLO REFORCADO, MALHA HEXAGONAL 8 X 10 CM (ZN/AL REVESTIDO COM POLIMERO), FIO 2,7 MM, DIMENSOES 2,0 X 1,0 X 1,0 M, COM CAUDA DE 4,0 M</t>
  </si>
  <si>
    <t>GABIAO TIPO CAIXA TRAPEZOIDAL, MALHA HEXAGONAL 10 X 12 CM (ZN/AL REVESTIDO COM POLIMERO) FIO 2,7 MM, FACE COM 65 GRAUS, COM GEOSSINTETICO, DIMENSOES 2,0 X 1,5 X 1,0 M (C X L X A)</t>
  </si>
  <si>
    <t>GABIAO TIPO CAIXA, MALHA HEXAGONAL 8 X 10 CM (ZN/AL REVESTIDO COM POLIMERO), FIO DE 2,4 MM, DIMENSOES 2,0 x 1,0 x 1,0 M (C X L X A)</t>
  </si>
  <si>
    <t>GABIAO TIPO CAIXA, MALHA HEXAGONAL 8 X 10 CM (ZN/AL REVESTIDO COM POLIMERO),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</si>
  <si>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</si>
  <si>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</si>
  <si>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</si>
  <si>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</si>
  <si>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</si>
  <si>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</si>
  <si>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</si>
  <si>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</si>
  <si>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</si>
  <si>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</si>
  <si>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</si>
  <si>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</si>
  <si>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</si>
  <si>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</si>
  <si>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</si>
  <si>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 (HORISTA)</t>
  </si>
  <si>
    <t>GESSEIRO (MENSALISTA)</t>
  </si>
  <si>
    <t>GESSO COLA, EM PO, PARA FIXACAO DE MOLDURAS, SANCAS E BLOCOS DE GESSO</t>
  </si>
  <si>
    <t>GESSO EM PO PARA REVESTIMENTOS/MOLDURAS/SANCAS E USO GERAL</t>
  </si>
  <si>
    <t>GESSO PROJETADO</t>
  </si>
  <si>
    <t>GONZO DE EMBUTIR, EM LATAO / ZAMAC, *20 X 48* MM, PARA JANELA BASCULANTE / PIVOTANTE, JOGO COM 4 PECAS (PAR)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</si>
  <si>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</si>
  <si>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</si>
  <si>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</si>
  <si>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</si>
  <si>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</si>
  <si>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</si>
  <si>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</si>
  <si>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</si>
  <si>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</si>
  <si>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</si>
  <si>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</si>
  <si>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</si>
  <si>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</si>
  <si>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</si>
  <si>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</si>
  <si>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</si>
  <si>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</si>
  <si>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SC25KG</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</si>
  <si>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</si>
  <si>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</si>
  <si>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</si>
  <si>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</si>
  <si>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</si>
  <si>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</si>
  <si>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</si>
  <si>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FIXA, EM PVC BRANCA, QUADRADA, 150 X 150 MM, PARA RALOS E CAIXAS</t>
  </si>
  <si>
    <t>GRELHA FIXA, PVC CROMADA, REDONDA, 150 MM, PARA RALOS E CAIXAS</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</si>
  <si>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</si>
  <si>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</si>
  <si>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</si>
  <si>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</si>
  <si>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GRUA ASCENCIONAL, LANCA DE 30 M, CAPACIDADE DE 1,0 T A 30 M, ALTURA ATE 39 M</t>
  </si>
  <si>
    <t>GRUA ASCENCIONAL, LANCA DE 42 M, CAPACIDADE DE 1,5 T A 30 M, ALTURA ATE 39 M</t>
  </si>
  <si>
    <t>GRUA ASCENCIONAL, LANCA DE 50 M, CAPACIDADE DE 2,33 T A 30 M, ALTURA ATE 48 M</t>
  </si>
  <si>
    <t>GRUPO GERADOR A GASOLINA, POTENCIA NOMINAL 2,2 KW, TENSAO DE SAIDA 110/220 V, MOTOR POTENCIA 6,5 HP</t>
  </si>
  <si>
    <t>GRUPO GERADOR DE SOLDA ELETRICA, COM MAQUINA DE SOLDA, ATE 400 AMPERES E GERADOR A DIESEL 30 CV, MOTOR 4 CILINDROS, TANQUE COMBUST., CARENAGEM DE PROTECAO SOBRE RODAS</t>
  </si>
  <si>
    <t>GRUPO GERADOR DE SOLDA ELETRICA, COM MAQUINA DE SOLDA, ATE 400 AMPERES E GERADOR A DIESEL 60 CV, MOTOR 4 CILINDROS, TANQUE COMBUST., CARENAGEM DE PROTECAO SOBRE RODAS</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</si>
  <si>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</si>
  <si>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</si>
  <si>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</si>
  <si>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</si>
  <si>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</si>
  <si>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</si>
  <si>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</si>
  <si>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</si>
  <si>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</si>
  <si>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</si>
  <si>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</si>
  <si>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</si>
  <si>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</si>
  <si>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</si>
  <si>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 ALIZAR / VISTA LISA EM MADEIRA MACICA, PARA PORTA  , E = *1* CM, L = *5* CM, CEDRINHO / ANGELIM COMERCIAL / TAURI/ CURUPIXA / PEROBA / CUMARU OU EQUIVALENTE DA REGIAO</t>
  </si>
  <si>
    <t>GUARNICAO / ALIZAR / VISTA LISA EM MADEIRA MACICA, PARA PORTA , E = *1* CM, L = *5* CM,  PINUS /EUCALIPTO / VIROLA OU EQUIVALENTE DA REGIAO</t>
  </si>
  <si>
    <t>GUARNICAO / ALIZAR / VISTA, E = *1,5* CM, L = *5,0* CM, EM POLIESTIRENO, BRANCO (JOGO PARA 1 FACE)</t>
  </si>
  <si>
    <t>GUARNICAO / MOLDURA / ARREMATE DE ACABAMENTO PARA ESQUADRIA, EM ALUMINIO PERFIL 25, ACABAMENTO ANODIZADO BRANCO OU BRILHANTE, PARA 1 FACE</t>
  </si>
  <si>
    <t>GUARNICAO/ALIZAR/VISTA, E = *1,3* CM, L = *5,0* CM HASTE REGULAVEL = *35* MM, EM MDF/PVC WOOD/ POLIESTIRENO OU MADEIRA LAMINADA, PRIMER BRANCO (JOGO PARA 1 FACE)</t>
  </si>
  <si>
    <t>GUARNICAO/ALIZAR/VISTA, E = *1,3* CM, L = *7,0* CM, EM POLIESTIRENO, BRANCO (JOGO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</si>
  <si>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</si>
  <si>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</si>
  <si>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</si>
  <si>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</si>
  <si>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</si>
  <si>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</si>
  <si>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</si>
  <si>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</si>
  <si>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</si>
  <si>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</si>
  <si>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</si>
  <si>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</si>
  <si>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</si>
  <si>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</si>
  <si>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COM 3,00 M DE COMPRIMENTO E DN = 3/4", REVESTIDA COM BAIXA CAMADA DE COBRE, SEM CONECTOR</t>
  </si>
  <si>
    <t>HASTE DE ATERRAMENTO EM ACO COM 3,00 M DE COMPRIMENTO E DN = 5/8", REVESTIDA COM BAIXA CAMADA DE COBRE, COM CONECTOR TIPO GRAMPO</t>
  </si>
  <si>
    <t>HASTE DE ATERRAMENTO EM ACO COM 3,00 M DE COMPRIMENTO E DN = 5/8", REVESTIDA COM BAIXA CAMADA DE COBRE, SEM CONECTOR</t>
  </si>
  <si>
    <t>HASTE DE ATERRAMENTO EM ACO GALVANIZADO TIPO CANTONEIRA COM 2,00 M DE COMPRIMENTO, 25 X 25 MM E CHAPA DE 3/16"</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</si>
  <si>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</si>
  <si>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</si>
  <si>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</si>
  <si>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</si>
  <si>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</si>
  <si>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</si>
  <si>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</si>
  <si>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</si>
  <si>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</si>
  <si>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</si>
  <si>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</si>
  <si>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 MEDIDOR DE AGUA, DN 1 1/2", VAZAO MAXIMA DE 20 M3/H, PARA AGUA POTAVEL FRIA, RELOJOARIA PLANA, CLASSE B, HORIZONTAL (SEM CONEXOES)</t>
  </si>
  <si>
    <t>HIDROMETRO MULTIJATO / MEDIDOR DE AGUA, DN 1", VAZAO MAXIMA DE 10 M3/H, PARA AGUA POTAVEL FRIA, RELOJOARIA PLANA, CLASSE B, HORIZONTAL (SEM CONEXOES)</t>
  </si>
  <si>
    <t>HIDROMETRO MULTIJATO / MEDIDOR DE AGUA, DN 1", VAZAO MAXIMA DE 7 M3/H, PARA AGUA POTAVEL FRIA, RELOJOARIA PLANA, CLASSE B, HORIZONTAL (SEM CONEXOES)</t>
  </si>
  <si>
    <t>HIDROMETRO MULTIJATO / MEDIDOR DE AGUA, DN 2", VAZAO MAXIMA DE 30 M3/H, PARA AGUA POTAVEL FRIA, RELOJOARIA PLANA, CLASSE B, HORIZONTAL (SEM CONEXOES)</t>
  </si>
  <si>
    <t>HIDROMETRO UNIJATO / MEDIDOR DE AGUA, DN 1/2", VAZAO MAXIMA DE 1,5 M3/H, PARA AGUA POTAVEL FRIA, RELOJOARIA PLANA, CLASSE B, HORIZONTAL (SEM CONEXOES)</t>
  </si>
  <si>
    <t>HIDROMETRO UNIJATO / MEDIDOR DE AGUA, DN 1/2", VAZAO MAXIMA DE 3 M3/H, PARA AGUA POTAVEL FRIA, RELOJOARIA PLANA, CLASSE B, HORIZONTAL (SEM CONEXOES)</t>
  </si>
  <si>
    <t>HIDROMETRO UNIJATO / MEDIDOR DE AGUA, DN 3/4", VAZAO MAXIMA DE 5 M3/H, PARA AGUA POTAVEL FRIA, RELOJOARIA PLANA, CLASSE B, HORIZONTAL (SEM CONEXOES)0,</t>
  </si>
  <si>
    <t>HIDROMETRO WOLTMANN, DN 2", VAZAO MAXIMA DE 50 M3/H, PARA AGUA POTAVEL FRIA, RELOJOARIA PLANA, TURBINA HORIZONTAL, EQUIPADO COM TELIMETRIA (SEM CONEXOES)</t>
  </si>
  <si>
    <t>HIDROMETRO WOLTMANN, DN 3", VAZAO MAXIMA DE 80 M3/H, PARA AGUA POTAVEL FRIA, RELOJOARIA PLANA, TURBINA HORIZONTAL, EQUIPADO COM TELIMETRIA (SEM CONEXOES)</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</si>
  <si>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</si>
  <si>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</si>
  <si>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</si>
  <si>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 (HORISTA)</t>
  </si>
  <si>
    <t>IMPERMEABILIZADOR (MENSALISTA)</t>
  </si>
  <si>
    <t>IMPERMEABILIZANTE FLEXIVEL BRANCO DE BASE ACRILICA PARA COBERTURAS</t>
  </si>
  <si>
    <t>IMPERMEABILIZANTE INCOLOR,  BASE SILICONE, PARA TRATAMENTO DE FACHADAS, TELHAS, PEDRAS E OUTRAS SUPERFICIES</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</si>
  <si>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</si>
  <si>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</si>
  <si>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</si>
  <si>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</si>
  <si>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</si>
  <si>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</si>
  <si>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</si>
  <si>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</si>
  <si>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</si>
  <si>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</si>
  <si>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</si>
  <si>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</si>
  <si>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</si>
  <si>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</si>
  <si>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</si>
  <si>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</si>
  <si>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</si>
  <si>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</si>
  <si>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</si>
  <si>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</si>
  <si>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</si>
  <si>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</si>
  <si>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</si>
  <si>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</si>
  <si>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</si>
  <si>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</si>
  <si>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</si>
  <si>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</si>
  <si>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</si>
  <si>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</si>
  <si>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</si>
  <si>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</si>
  <si>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</si>
  <si>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</si>
  <si>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60 X 60 CM (SEM VIDROS)</t>
  </si>
  <si>
    <t>JANELA BASCULANTE, EM ALUMINIO PERFIL 20, 80 X 60 CM (A X L), 4 FLS (1 FIXA E 3 MOVEIS), ACABAMENTO BRANCO OU BRILHANTE, BATENTE DE 3 A 4 CM, COM VIDRO 4 MM, SEM GUARNICAO</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</si>
  <si>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</si>
  <si>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</si>
  <si>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ACO, BATENTE/REQUADRO DE 6 A 14 CM, COM DIVISAO HORIZ , PINT ANTICORROSIVA, SEM VIDRO, BANDEIRA COM BASCULA, 4 FLS, 120 X 150 CM (A X L)</t>
  </si>
  <si>
    <t>JANELA DE CORRER, EM ALUMINIO PEFIL 25, 100 X 200 CM (A X L), 4 FLS, SEM BANDEIRA, ACABAMENTO BRANCO OU BRILHANTE, BATENTE DE 6 A 7 CM, COM VIDRO 4 MM, SEM GUARNICAO/ALIZAR</t>
  </si>
  <si>
    <t>JANELA DE CORRER, EM ALUMINIO PERFIL 25, 100 X 120 CM (A X L), 2 FLS MOVEIS, SEM BANDEIRA, ACABAMENTO BRANCO OU BRILHANTE, BATENTE DE 6 A 7 CM, COM VIDRO 4 MM, SEM GUARNICAO</t>
  </si>
  <si>
    <t>JANELA DE CORRER, EM ALUMINIO PERFIL 25, 100 X 150 CM (A X L), 2 FLS MOVEIS, SEM BANDEIRA, ACABAMENTO BRANCO OU BRILHANTE, BATENTE DE 6 A 7 CM, COM VIDRO 4 MM, SEM GUARNICAO</t>
  </si>
  <si>
    <t>JANELA DE CORRER, EM ALUMINIO PERFIL 25, 100 X 150 CM (A X L), 4 FLS MOVEIS, SEM BANDEIRA, ACABAMENTO BRANCO OU BRILHANTE, BATENTE DE 6 A 7 CM, COM VIDRO 4 MM, SEM GUARNICAO/ALIZAR</t>
  </si>
  <si>
    <t>JANELA DE CORRER, EM ALUMINIO PERFIL 25, 120 X 150 CM (A X L), 4 FLS, BANDEIRA COM BASCULA, ACABAMENTO BRANCO OU BRILHANTE, BATENTE/REQUADRO DE 6 A 14 CM, COM VIDRO 4 MM, SEM GUARNICAO/ALIZAR</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</si>
  <si>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</si>
  <si>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</si>
  <si>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</si>
  <si>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</si>
  <si>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PERFIL 20, 60  X 80 CM (A X L), BATENTE/REQUADRO DE 3 A 14 CM, COM VIDRO 4 MM, SEM GUARNICAO/ALIZAR, ACABAMENTO ALUM BRANCO OU BRILHANTE</t>
  </si>
  <si>
    <t>JANELA INTEGRADA VENEZIANA EM ALUMINIO PERFIL 25, 120 X 120 CM (A X L), 2 FLS ( 2 VIDROS) E VENEZIANA COM ACIONAMENTO MANUAL, SEM BANDEIRA, ACABAMENTO BRILHANTE, BATENTE DE 11,50 A 12,50 CM, COM VIDRO 4 MM, INCLUSO GUARNICAO</t>
  </si>
  <si>
    <t>JANELA MAXIM AR EM MADEIRA CEDRINHO/ ANGELIM COMERCIAL/ CURUPIXA/ CUMARU OU EQUIVALENTE DA REGIAO, CAIXA DO BATENTE/MARCO *10* CM, 1 FOLHA  PARA VIDRO, COM GUARNICAO/ALIZAR, COM FERRAGENS, (SEM VIDRO E SEM ACABAMENTO)</t>
  </si>
  <si>
    <t>JANELA MAXIM AR, EM ALUMINIO PERFIL 25, 60 X 80 CM (A X L), ACABAMENTO BRANCO OU BRILHANTE, BATENTE DE 4 A 5 CM, COM VIDRO 4 MM, SEM GUARNICAO/ALIZAR</t>
  </si>
  <si>
    <t>JANELA MAXIMO AR, ACO, BATENTE / REQUADRO DE 6 A 14 CM, PINT ANTICORROSIVA, SEM VIDRO, COM GRADE, 1 FL, 60  X 80 CM (A X L)</t>
  </si>
  <si>
    <t>JANELA VENEZIANA DE CORRER, EM ALUMINIO PERFIL 25, 100 X 120 CM (A X L), 3 FLS (2 VENEZIANAS E 1 VIDRO), SEM BANDEIRA, ACABAMENTO BRANCO OU BRILHANTE, BATENTE DE 8 A 9 CM, COM VIDRO 4 MM, SEM GUARNICAO/ALIZAR</t>
  </si>
  <si>
    <t>JANELA VENEZIANA DE CORRER, EM ALUMINIO PERFIL 25, 100 X 150 CM (A X L), 6 FLS (4 VENEZIANAS E 2 VIDROS), SEM BANDEIRA, ACABAMENTO BRANCO OU BRILHANTE, BATENTE DE 8 A 9 CM, COM VIDRO 4 MM, SEM GUARNICAO / ALIZAR</t>
  </si>
  <si>
    <t>JARDINEIRO (HORISTA)</t>
  </si>
  <si>
    <t>JARDINEIRO (MENSALISTA)</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</si>
  <si>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</si>
  <si>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</si>
  <si>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</si>
  <si>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</si>
  <si>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</si>
  <si>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</si>
  <si>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</si>
  <si>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</si>
  <si>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114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</si>
  <si>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</si>
  <si>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</si>
  <si>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</si>
  <si>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</si>
  <si>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</si>
  <si>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</si>
  <si>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</si>
  <si>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</si>
  <si>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COR MARROM, PARA AGUA FRIA PREDIAL</t>
  </si>
  <si>
    <t>JOELHO DE REDUCAO, PVC SOLDAVEL, 90 GRAUS, 32 MM X 25 MM, COR MARROM, PARA AGUA FRIA PREDIAL</t>
  </si>
  <si>
    <t>JOELHO DE REDUCAO, PVC, ROSCAVEL, 90 GRAUS, 1" X 3/4", COR BRANCA, PARA AGUA FRIA PREDIAL</t>
  </si>
  <si>
    <t>JOELHO DE REDUCAO, PVC, ROSCAVEL, 90 GRAUS, 3/4" X 1/2", COR BRANCA,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</si>
  <si>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</si>
  <si>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</si>
  <si>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</si>
  <si>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F/F, DN 20 MM, PARA AGUA QUENTE PREDIAL</t>
  </si>
  <si>
    <t>JOELHO PPR 45 GRAUS, SOLDAVEL, F/F, DN 25 MM, PARA AGUA QUENTE PREDIAL</t>
  </si>
  <si>
    <t>JOELHO PPR 45 GRAUS, SOLDAVEL, F/F, DN 40 MM, PARA AQUA QUENTE E FRIA PREDIAL</t>
  </si>
  <si>
    <t>JOELHO PPR 45 GRAUS, SOLDAVEL, F/F, DN 50 MM, PARA AQUA QUENTE E FRIA PREDIAL</t>
  </si>
  <si>
    <t>JOELHO PPR 45 GRAUS, SOLDAVEL, F/F, DN 63 MM, PARA AQUA QUENTE E FRIA PREDIAL</t>
  </si>
  <si>
    <t>JOELHO PPR 45 GRAUS, SOLDAVEL, F/F, DN 75 MM, PARA AQUA QUENTE E FRIA PREDIAL</t>
  </si>
  <si>
    <t>JOELHO PPR 45 GRAUS, SOLDAVEL, F/F, DN 90 MM, PARA AQUA QUENTE E FRIA PREDIAL</t>
  </si>
  <si>
    <t>JOELHO PPR, 45 GRAUS, SOLDAVEL, F/F, DN 32 MM, PARA AGUA QUENTE PREDIAL</t>
  </si>
  <si>
    <t>JOELHO PPR, 90 GRAUS, SOLDAVEL, F/F, DN 110 MM, PARA AGUA QUENTE PREDIAL</t>
  </si>
  <si>
    <t>JOELHO PPR, 90 GRAUS, SOLDAVEL, F/F, DN 20 MM, PARA AGUA QUENTE PREDIAL</t>
  </si>
  <si>
    <t>JOELHO PPR, 90 GRAUS, SOLDAVEL, F/F, DN 25 MM, PARA AGUA QUENTE PREDIAL</t>
  </si>
  <si>
    <t>JOELHO PPR, 90 GRAUS, SOLDAVEL, F/F, DN 32 MM, PARA AGUA QUENTE PREDIAL</t>
  </si>
  <si>
    <t>JOELHO PPR, 90 GRAUS, SOLDAVEL, F/F, DN 40 MM, PARA AGUA QUENTE PREDIAL</t>
  </si>
  <si>
    <t>JOELHO PPR, 90 GRAUS, SOLDAVEL, F/F, DN 50 MM, PARA AGUA QUENTE PREDIAL</t>
  </si>
  <si>
    <t>JOELHO PPR, 90 GRAUS, SOLDAVEL, F/F, DN 63 MM, PARA AGUA QUENTE PREDIAL</t>
  </si>
  <si>
    <t>JOELHO PPR, 90 GRAUS, SOLDAVEL, F/F, DN 75 MM, PARA AGUA QUENTE PREDIAL</t>
  </si>
  <si>
    <t>JOELHO PPR, 90 GRAUS, SOLDAVEL, F/F, DN 90 MM, PARA AGUA QUENTE PREDIAL</t>
  </si>
  <si>
    <t>JOELHO PVC COM VISITA, 90 GRAUS, DN 100 X 50 MM, SERIE NORMAL, PARA ESGOTO PREDIAL</t>
  </si>
  <si>
    <t>JOELHO PVC, COM BOLSA E ANEL, 90 GRAUS, DN 40 X *38* MM, SERIE NORMAL, PARA ESGOTO PREDIAL</t>
  </si>
  <si>
    <t>JOELHO PVC, ROSCAVEL, 45 GRAUS, 1/2", COR BRANCA, PARA AGUA FRIA PREDIAL</t>
  </si>
  <si>
    <t>JOELHO PVC, ROSCAVEL, 45 GRAUS, 1", COR BRANCA, PARA AGUA FRIA PREDIAL</t>
  </si>
  <si>
    <t>JOELHO PVC, ROSCAVEL, 45 GRAUS, 3/4", COR BRANCA, PARA AGUA FRIA PREDIAL</t>
  </si>
  <si>
    <t>JOELHO PVC, ROSCAVEL, 90 GRAUS, 1/2", COR BRANCA, PARA AGUA FRIA PREDIAL</t>
  </si>
  <si>
    <t>JOELHO PVC, ROSCAVEL, 90 GRAUS, 1", COR BRANCA, PARA AGUA FRIA PREDIAL</t>
  </si>
  <si>
    <t>JOELHO PVC, ROSCAVEL, 90 GRAUS, 3/4", COR BRANCA, PARA AGUA FRIA PREDIAL</t>
  </si>
  <si>
    <t>JOELHO PVC, SOLDAVEL COM ROSCA, 90 GRAUS, 20 MM X 1/2", COR MARROM, PARA AGUA FRIA PREDIAL</t>
  </si>
  <si>
    <t>JOELHO PVC, SOLDAVEL COM ROSCA, 90 GRAUS, 25 MM X 1/2", COR MARROM, PARA AGUA FRIA PREDIAL</t>
  </si>
  <si>
    <t>JOELHO PVC, SOLDAVEL COM ROSCA, 90 GRAUS, 25 MM X 3/4", COR MARROM, PARA AGUA FRIA PREDIAL</t>
  </si>
  <si>
    <t>JOELHO PVC, SOLDAVEL COM ROSCA, 90 GRAUS, 32 MM X 3/4", COR MARROM, PARA AGUA FRIA PREDIAL</t>
  </si>
  <si>
    <t>JOELHO PVC, SOLDAVEL, BB, 45 GRAUS, DN 40 MM, PARA ESGOTO PREDIAL</t>
  </si>
  <si>
    <t>JOELHO PVC, SOLDAVEL, BB, 90 GRAUS, SEM ANEL, DN 40 MM, PARA ESGOTO PREDIAL SECUNDARIO</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</si>
  <si>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</si>
  <si>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</si>
  <si>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</si>
  <si>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</si>
  <si>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</si>
  <si>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</si>
  <si>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</si>
  <si>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</si>
  <si>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</si>
  <si>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</si>
  <si>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</si>
  <si>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</si>
  <si>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</si>
  <si>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</si>
  <si>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COR MARROM, PARA AGUA FRIA PREDIAL</t>
  </si>
  <si>
    <t>JOELHO PVC, SOLDAVEL, 90 GRAUS, 20 MM, COR MARROM, PARA AGUA FRIA PREDIAL</t>
  </si>
  <si>
    <t>JOELHO PVC, SOLDAVEL, 90 GRAUS, 25 MM, COR MARROM, PARA AGUA FRIA PREDIAL</t>
  </si>
  <si>
    <t>JOELHO PVC, SOLDAVEL, 90 GRAUS, 32 MM, COR MARROM, PARA AGUA FRIA PREDIAL</t>
  </si>
  <si>
    <t>JOELHO PVC, SOLDAVEL, 90 GRAUS, 40 MM, COR MARROM, PARA AGUA FRIA PREDIAL</t>
  </si>
  <si>
    <t>JOELHO PVC, SOLDAVEL, 90 GRAUS, 50 MM, COR MARROM, PARA AGUA FRIA PREDIAL</t>
  </si>
  <si>
    <t>JOELHO PVC, SOLDAVEL, 90 GRAUS, 60 MM, COR MARROM, PARA AGUA FRIA PREDIAL</t>
  </si>
  <si>
    <t>JOELHO PVC, SOLDAVEL, 90 GRAUS, 85 MM, COR MARROM, PARA AGUA FRIA PREDIAL</t>
  </si>
  <si>
    <t>JOELHO PVC, 90 GRAUS, ROSCAVEL, 1 1/4", COR BRANCA, AGUA FRIA PREDIAL</t>
  </si>
  <si>
    <t>JOELHO/COTOVELO 90 GRAUS, METALICO, PARA CONEXAO COM ANEL DESLIZANTE, DN 16 MM, EM TUBO PEX PARA INST. AGUA QUENTE/FRIA</t>
  </si>
  <si>
    <t>JOELHO/COTOVELO 90 GRAUS, METALICO, PARA CONEXAO COM ANEL DESLIZANTE, DN 20 MM, EM TUBO PEX PARA INST. AGUA QUENTE/FRIA</t>
  </si>
  <si>
    <t>JOELHO/COTOVELO 90 GRAUS, METALICO, PARA CONEXAO COM ANEL DESLIZANTE, DN 25 MM, EM TUBO PEX PARA INST. AGUA QUENTE/FRIA</t>
  </si>
  <si>
    <t>JOELHO/COTOVELO 90 GRAUS, METALICO, PARA CONEXAO COM ANEL DESLIZANTE, DN 32 MM, EM TUBO PEX PARA INST. AGUA QUENTE/FRIA</t>
  </si>
  <si>
    <t>JOELHO/COTOVELO 90 GRAUS, PLASTICO, PARA CONEXAO COM CRIMPAGEM, DN 16 MM, EM TUBO PEX PARA INST. AGUA QUENTE/FRIA</t>
  </si>
  <si>
    <t>JOELHO/COTOVELO 90 GRAUS, PLASTICO, PARA CONEXAO COM CRIMPAGEM, DN 20 MM, EM TUBO PEX PARA INST. AGUA QUENTE/FRIA</t>
  </si>
  <si>
    <t>JOELHO/COTOVELO 90 GRAUS, PLASTICO, PARA CONEXAO COM CRIMPAGEM, DN 25 MM, EM TUBO PEX PARA INST. AGUA QUENTE/FRIA</t>
  </si>
  <si>
    <t>JOELHO/COTOVELO 90 GRAUS, ROSCA FEMEA TERMINAL, METALICO, PARA CONEXAO COM ANEL DESLIZANTE, DN 16 MM X 1/2", EM TUBO PEX PARA INST. AGUA QUENTE/FRIA</t>
  </si>
  <si>
    <t>JOELHO/COTOVELO 90 GRAUS, ROSCA FEMEA TERMINAL, METALICO, PARA CONEXAO COM ANEL DESLIZANTE, DN 20 MM X 1/2", EM TUBO PEX PARA INST. AGUA QUENTE/FRIA</t>
  </si>
  <si>
    <t>JOELHO/COTOVELO 90 GRAUS, ROSCA FEMEA TERMINAL, METALICO, PARA CONEXAO COM ANEL DESLIZANTE, DN 20 MM X 3/4", EM TUBO PEX PARA INST. AGUA QUENTE/FRIA</t>
  </si>
  <si>
    <t>JOELHO/COTOVELO 90 GRAUS, ROSCA FEMEA TERMINAL, METALICO, PARA CONEXAO COM ANEL DESLIZANTE, DN 25 MM X 3/4", EM TUBO PEX PARA INST. AGUA QUENTE/FRIA</t>
  </si>
  <si>
    <t>JOELHO/COTOVELO 90 GRAUS, ROSCA FEMEA TERMINAL, PLASTICO, PARA CONEXAO COM CRIMPAGEM, DN 16 MM X 1/2", EM TUBO PEX PARA INST. AGUA QUENTE/FRIA</t>
  </si>
  <si>
    <t>JOELHO/COTOVELO 90 GRAUS, ROSCA FEMEA TERMINAL, PLASTICO, PARA CONEXAO COM CRIMPAGEM, DN 20 MM X 1/2", EM TUBO PEX PARA INST. AGUA QUENTE/FRIA</t>
  </si>
  <si>
    <t>JOELHO/COTOVELO 90 GRAUS, ROSCA FEMEA TERMINAL, PLASTICO, PARA CONEXAO COM CRIMPAGEM, DN 20 MM X 3/4", EM TUBO PEX PARA INST. AGUA QUENTE/FRIA</t>
  </si>
  <si>
    <t>JOELHO/COTOVELO 90 GRAUS, ROSCA FEMEA TERMINAL, PLASTICO, PARA CONEXAO COM CRIMPAGEM, DN 25 MM X 1/2", EM TUBO PEX PARA INST. AGUA QUENTE/FRIA</t>
  </si>
  <si>
    <t>JOELHO/COTOVELO, ROSCA FEMEA MOVEL, METALICO, PARA CONEXAO COM ANEL DESLIZANTE, DN 20 MM X 3/4", EM TUBO PEX PARA INST. AGUA QUENTE/FRIA</t>
  </si>
  <si>
    <t>JOELHO/COTOVELO, ROSCA FEMEA, COM BASE FIXA, METALICO, PARA CONEXAO COM ANEL DESLIZANTE, DN 16 MM X 1/2", EM TUBO PEX PARA INST. AGUA QUENTE/FRIA</t>
  </si>
  <si>
    <t>JOELHO/COTOVELO, ROSCA FEMEA, COM BASE FIXA, METALICO, PARA CONEXAO COM ANEL DESLIZANTE, DN 20 MM X 1/2", EM TUBO PEX PARA INST. AGUA QUENTE/FRIA</t>
  </si>
  <si>
    <t>JOELHO/COTOVELO, ROSCA FEMEA, COM BASE FIXA, METALICO, PARA CONEXAO COM ANEL DESLIZANTE, DN 25 MM X 3/4", EM TUBO PEX PARA INST. AGUA QUENTE/FRIA</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</si>
  <si>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</si>
  <si>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</si>
  <si>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</si>
  <si>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</si>
  <si>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</si>
  <si>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</si>
  <si>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</si>
  <si>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</si>
  <si>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</si>
  <si>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</si>
  <si>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20 MM, COR MARROM, PARA AGUA FRIA PREDIAL</t>
  </si>
  <si>
    <t>JOELHO, PVC SOLDAVEL, 45 GRAUS, 25 MM, COR MARROM, PARA AGUA FRIA PREDIAL</t>
  </si>
  <si>
    <t>JOELHO, PVC SOLDAVEL, 45 GRAUS, 32 MM, COR MARROM, PARA AGUA FRIA PREDIAL</t>
  </si>
  <si>
    <t>JOELHO, PVC SOLDAVEL, 45 GRAUS, 40 MM, COR MARROM, PARA AGUA FRIA PREDIAL</t>
  </si>
  <si>
    <t>JOELHO, PVC SOLDAVEL, 45 GRAUS, 50 MM, COR MARROM, PARA AGUA FRIA PREDIAL</t>
  </si>
  <si>
    <t>JOELHO, PVC SOLDAVEL, 45 GRAUS, 60 MM, COR MARROM, PARA AGUA FRIA PREDIAL</t>
  </si>
  <si>
    <t>JOELHO, PVC SOLDAVEL, 45 GRAUS, 75 MM, COR MARROM, PARA AGUA FRIA PREDIAL</t>
  </si>
  <si>
    <t>JOELHO, PVC SOLDAVEL, 45 GRAUS, 85 MM, COR MARROM, PARA AGUA FRIA PREDIAL</t>
  </si>
  <si>
    <t>JOELHO, PVC SOLDAVEL, 90 GRAUS, 75 MM, COR MARROM, PARA AGUA FRIA PREDIAL</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</si>
  <si>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</si>
  <si>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</si>
  <si>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</si>
  <si>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</si>
  <si>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</si>
  <si>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DUPLA, PVC SERIE R, DN 100 X 100 X 100 MM, PARA ESGOTO PREDIAL</t>
  </si>
  <si>
    <t>JUNCAO DUPLA, PVC SOLDAVEL, DN 100 X 100 X 100 MM , SERIE NORMAL PARA ESGOTO PREDIAL</t>
  </si>
  <si>
    <t>JUNCAO INVERTIDA, PVC SOLDAVEL, 75 X 75 MM, SERIE NORMAL PARA ESGOTO PREDIAL</t>
  </si>
  <si>
    <t>JUNCAO SIMPLES DE REDUCAO, PVC, DN 100 X 50 MM, SERIE NORMAL PARA ESGOTO PREDIAL</t>
  </si>
  <si>
    <t>JUNCAO SIMPLES DE REDUCAO, PVC, DN 100 X 75 MM, SERIE NORMAL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</si>
  <si>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</si>
  <si>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</si>
  <si>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</si>
  <si>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</si>
  <si>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</si>
  <si>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</si>
  <si>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</si>
  <si>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45 GRAUS, DN 100 X 100 MM, SERIE NORMAL PARA ESGOTO PREDIAL</t>
  </si>
  <si>
    <t>JUNCAO SIMPLES, PVC, 45 GRAUS, DN 40 X 40 MM, SERIE NORMAL PARA ESGOTO PREDIAL</t>
  </si>
  <si>
    <t>JUNCAO SIMPLES, PVC, 45 GRAUS, DN 50 X 50 MM, SERIE NORMAL PARA ESGOTO PREDIAL</t>
  </si>
  <si>
    <t>JUNCAO SIMPLES, PVC, 45 GRAUS, DN 75 X 75 MM, SERIE NORMAL PARA ESGOTO PREDIAL</t>
  </si>
  <si>
    <t>JUNCAO 2 GARRAS PARA FITA PERFURADA</t>
  </si>
  <si>
    <t>JUNCAO, PVC, 45 GRAUS, JE, BBB, DN 150 MM, PARA TUBO CORRUGADO E/OU LISO, REDE COLETORA DE ESGOTO</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</si>
  <si>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</si>
  <si>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</si>
  <si>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</si>
  <si>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</si>
  <si>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</si>
  <si>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</si>
  <si>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</si>
  <si>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</si>
  <si>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</si>
  <si>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</si>
  <si>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</si>
  <si>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</si>
  <si>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</si>
  <si>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</si>
  <si>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</si>
  <si>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PARA HIDROMETRO, BITOLAS 1/2" OU 3/4" - COMPLETO</t>
  </si>
  <si>
    <t>KIT CHASSI COZINHA, CUBA SIMPLES SEM MAQUINA LAVAR LOUCA, INSTAL. PEX, QUADRO METALICO C/ TRAVESSA C/ FURO P/ESGOTO DN 50 MM E FUROS SUPERIORES P/AGUA, *340* X *650* MM (L X H), P/ CONEXAO COM ANEL DESLIZANTE (CONJUNTO COMPLETO)</t>
  </si>
  <si>
    <t>KIT CHASSI COZINHA, CUBA SIMPLES SEM MAQUINA LAVAR LOUCA, INSTAL. PEX, QUADRO METALICO C/ TRAVESSA COM FURO P/ESGOTO DN 50 MM E FUROS SUPERIORES P/AGUA, *340* X *650* MM (L X H), P/ CONEXAO COM CRIMPAGEM (CONJUNTO COMPLETO)</t>
  </si>
  <si>
    <t>KIT CHASSI TANQUE E MAQUINA LAVAR ROUPA, INSTAL. PEX, QUADRO METALICO C/ TRAVESSA C/ FURO P/ ESGOTO DN 50 MM, FURO LATERAL P/ MAQUINA E FUROS SUPERIORES P/ AGUA, *344* X *442* MM (L X H), P/ CONEXAO COM ANEL DESLIZANTE (CONJUNTO COMPLETO)</t>
  </si>
  <si>
    <t>KIT CHASSI TANQUE E MAQUINA LAVAR ROUPA, INSTAL. PEX, QUADRO METALICO C/ TRAVESSA C/ FURO P/ ESGOTO DN 50 MM, FURO LATERAL P/MAQUINA E FUROS SUPERIORES P/AGUA, *344* X *442* MM (L X H), P/ CONEXAO COM CRIMPAGEM (CONJUNTO COMPLETO)</t>
  </si>
  <si>
    <t>KIT CHUVEIRO, INSTAL. PEX, QUADRO METALICO C/ 2 TRAVESSAS, SUPERIOR C/ ESPERA P/ CHUVEIRO, INFERIOR C/ 2 REGISTROS DE PRESSAO 1/2 ", *390* X *900* MM (L X H), CONEXAO COM ANEL DESLIZANTE (CONJUNTO COMPLETO)</t>
  </si>
  <si>
    <t>KIT CHUVEIRO, INSTAL. PEX, QUADRO METALICO C/2 TRAVESSAS, SUPERIOR C/ ESPERA P/ CHUVEIRO E INFERIOR C/2 REGISTROS DE PRESSAO 1/2 ", *390* X *900* MM (L X H), CONEXAO COM CRIMPAGEM (CONJUNTO COMPLETO)</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</si>
  <si>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</si>
  <si>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</si>
  <si>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</si>
  <si>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600 X 2100 MM OU 700 X 2100 MM, DE 35 MM A 40 MM DE ESPESSURA, COM MARCO EM ACO, NUCLEO COLMEIA, CAPA LISA EM HDF, ACABAMENTO MELAMINICO BRANCO (INCLUI MARCO, ALIZARES, DOBRADICAS E FECHADURA)</t>
  </si>
  <si>
    <t>KIT PORTA PRONTA DE MADEIRA, FOLHA LEVE (NBR 15930) DE 600 X 2100 MM OU 700 X 2100 MM, DE 35 MM A 40 MM DE ESPESSURA, NUCLEO COLMEIA, ESTRUTURA USINADA PARA FECHADURA, CAPA LISA EM HDF, ACABAMENTO EM PRIMER PARA PINTURA (INCLUI MARCO, ALIZARES E DOBRADICAS)</t>
  </si>
  <si>
    <t>KIT PORTA PRONTA DE MADEIRA, FOLHA LEVE (NBR 15930) DE 800 X 2100 MM, DE 35 MM A 40 MM DE ESPESSURA, COM MARCO EM ACO, NUCLEO COLMEIA, CAPA LISA EM HDF, ACABAMENTO MELAMINICO BRANCO (INCLUI MARCO, ALIZARES, DOBRADICAS E FECHADURA)</t>
  </si>
  <si>
    <t>KIT PORTA PRONTA DE MADEIRA, FOLHA LEVE (NBR 15930) DE 800 X 2100 MM, DE 35 MM A 40 MM DE ESPESSURA, NUCLEO COLMEIA, ESTRUTURA USINADA PARA FECHADURA, CAPA LISA EM HDF, ACABAMENTO EM PRIMER PARA PINTURA (INCLUI MARCO, ALIZARES E DOBRADICAS)</t>
  </si>
  <si>
    <t>KIT PORTA PRONTA DE MADEIRA, FOLHA LEVE (NBR 15930) DE 900 X 2100 MM, DE 35 MM A 40 MM DE ESPESSURA, COM MARCO EM ACO, NUCLEO COLMEIA, CAPA LISA EM HDF, ACABAMENTO MELAMINICO BRANCO (INCLUI MARCO, ALIZARES, DOBRADICAS E FECHADURA)</t>
  </si>
  <si>
    <t>KIT PORTA PRONTA DE MADEIRA, FOLHA LEVE (NBR 15930) DE 900 X 2100 MM, DE 35 MM A 40 MM DE ESPESSURA, NUCLEO COLMEIA, ESTRUTURA USINADA PARA FECHADURA, CAPA LISA EM HDF, ACABAMENTO EM PRIMER PARA PINTURA (INCLUI MARCO, ALIZARES E DOBRADICAS)</t>
  </si>
  <si>
    <t>KIT PORTA PRONTA DE MADEIRA, FOLHA MEDIA (NBR 15930) DE 600 X 2100 MM OU 700 X 2100 MM, DE 35 MM A 40 MM DE ESPESSURA, NUCLEO SEMI-SOLIDO (SARRAFEADO), ESTRUTURA USINADA PARA FECHADURA, CAPA LISA EM HDF, ACABAMENTO MELAMINICO BRANCO (INCLUI MARCO, ALIZARES E DOBRADICAS)</t>
  </si>
  <si>
    <t>KIT PORTA PRONTA DE MADEIRA, FOLHA MEDIA (NBR 15930) DE 600 X 2100 MM, DE 35 MM A 40 MM DE ESPESSURA, NUCLEO SEMI-SOLIDO (SARRAFEADO), ESTRUTURA USINADA PARA FECHADURA, CAPA LISA EM HDF, ACABAMENTO EM PRIMER PARA PINTURA (INCLUI MARCO, ALIZARES E DOBRADICAS)</t>
  </si>
  <si>
    <t>KIT PORTA PRONTA DE MADEIRA, FOLHA MEDIA (NBR 15930) DE 700 X 2100 MM, DE 35 MM A 40 MM DE ESPESSURA, NUCLEO SEMI-SOLIDO (SARRAFEADO), ESTRUTURA USINADA PARA FECHADURA, CAPA LISA EM HDF, ACABAMENTO EM PRIMER PARA PINTURA (INCLUI MARCO, ALIZARES E DOBRADICAS)</t>
  </si>
  <si>
    <t>KIT PORTA PRONTA DE MADEIRA, FOLHA MEDIA (NBR 15930) DE 800 X 2100 MM, DE 35 MM A 40 MM DE ESPESSURA,  NUCLEO SEMI-SOLIDO (SARRAFEADO), ESTRUTURA USINADA PARA FECHADURA, CAPA LISA EM HDF, ACABAMENTO EM PRIMER PARA PINTURA (INCLUI MARCO, ALIZARES E DOBRADICAS)</t>
  </si>
  <si>
    <t>KIT PORTA PRONTA DE MADEIRA, FOLHA MEDIA (NBR 15930) DE 800 X 2100 MM, DE 35 MM A 40 MM DE ESPESSURA, NUCLEO SEMI-SOLIDO (SARRAFEADO), ESTRUTURA USINADA PARA FECHADURA, CAPA LISA EM HDF, ACABAMENTO MELAMINICO BRANCO (INCLUI MARCO, ALIZARES E DOBRADICAS)</t>
  </si>
  <si>
    <t>KIT PORTA PRONTA DE MADEIRA, FOLHA MEDIA (NBR 15930) DE 900 X 2100 MM, DE 35 MM A 40 MM DE ESPESSURA, NUCLEO SEMI-SOLIDO (SARRAFEADO), ESTRUTURA USINADA PARA FECHADURA, CAPA LISA EM HDF, ACABAMENTO EM PRIMER PARA PINTURA (INCLUI MARCO, ALIZARES E DOBRADICAS)</t>
  </si>
  <si>
    <t>KIT PORTA PRONTA DE MADEIRA, FOLHA MEDIA (NBR 15930) DE 900 X 2100 MM, DE 35 MM A 40 MM DE ESPESSURA, NUCLEO SEMI-SOLIDO (SARRAFEADO), ESTRUTURA USINADA PARA FECHADURA, CAPA LISA EM HDF, ACABAMENTO MELAMINICO BRANCO (INCLUI MARCO, ALIZARES E DOBRADICAS)</t>
  </si>
  <si>
    <t>KIT PORTA PRONTA DE MADEIRA, FOLHA PESADA (NBR 15930) DE 800 X 2100 MM, DE 40 MM  A 45 MM DE ESPESSURA, NUCLEO SOLIDO, CAPA LISA EM HDF, ACABAMENTO MELAMINICO BRANCO (INCLUI MARCO, ALIZARES, DOBRADICAS E FECHADURA EXTERNA)</t>
  </si>
  <si>
    <t>KIT PORTA PRONTA DE MADEIRA, FOLHA PESADA (NBR 15930) DE 800 X 2100 MM, DE 40 MM A 45 MM DE ESPESSURA , NUCLEO SOLIDO, ESTRUTURA USINADA PARA FECHADURA, CAPA LISA EM HDF, ACABAMENTO EM LAMINADO NATURAL COM VERNIZ (INCLUI MARCO, ALIZARES E DOBRADICAS)</t>
  </si>
  <si>
    <t>KIT PORTA PRONTA DE MADEIRA, FOLHA PESADA (NBR 15930) DE 800 X 2100 MM, DE 40 MM A 45 MM DE ESPESSURA, COM MARCO EM ACO, NUCLEO SOLIDO, CAPA LISA EM HDF, ACABAMENTO MELAMINICO BRANCO (INCLUI MARCO, ALIZARES, DOBRADICAS E FECHADURA)</t>
  </si>
  <si>
    <t>KIT PORTA PRONTA DE MADEIRA, FOLHA PESADA (NBR 15930) DE 900 X 2100 MM, DE 40 MM  A 45 MM DE ESPESSURA, NUCLEO SOLIDO, CAPA LISA EM HDF, ACABAMENTO MELAMINICO BRANCO (INCLUI MARCO, ALIZARES, DOBRADICAS E FECHADURA EXTERNA)</t>
  </si>
  <si>
    <t>KIT PORTA PRONTA DE MADEIRA, FOLHA PESADA (NBR 15930) DE 900 X 2100 MM, DE 40 MM A 45 MM DE ESPESSURA , NUCLEO SOLIDO, ESTRUTURA USINADA PARA FECHADURA, CAPA LISA EM HDF, ACABAMENTO EM LAMINADO NATURAL COM VERNIZ (INCLUI MARCO, ALIZARES E DOBRADICAS)</t>
  </si>
  <si>
    <t>KIT PORTA PRONTA DE MADEIRA, FOLHA PESADA (NBR 15930) DE 900 X 2100 MM, DE 40 MM A 45 MM DE ESPESSURA, COM MARCO EM ACO, NUCLEO SOLIDO, CAPA LISA EM HDF, ACABAMENTO MELAMINICO BRANCO (INCLUI MARCO, ALIZARES, DOBRADICAS E FECHADURA)</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</si>
  <si>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</si>
  <si>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</si>
  <si>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</si>
  <si>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</si>
  <si>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</si>
  <si>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</si>
  <si>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</si>
  <si>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</si>
  <si>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</si>
  <si>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</si>
  <si>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</si>
  <si>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</si>
  <si>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</si>
  <si>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</si>
  <si>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</si>
  <si>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</si>
  <si>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</si>
  <si>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</si>
  <si>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LAMBRI EM ALUMINIO, DE APROXIMADAMENTE 0,6 KG/M, COM APROXIMADAMENTE 168,0 MM DE LARGURA, 6,0 MM DE ALTURA E 6,0 M DE EXTENSAO</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</si>
  <si>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</si>
  <si>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</si>
  <si>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</si>
  <si>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</si>
  <si>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</si>
  <si>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</si>
  <si>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</si>
  <si>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</si>
  <si>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</si>
  <si>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</si>
  <si>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</si>
  <si>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</si>
  <si>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</si>
  <si>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</si>
  <si>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</si>
  <si>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</si>
  <si>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</si>
  <si>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</si>
  <si>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</si>
  <si>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</si>
  <si>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</si>
  <si>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</si>
  <si>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</si>
  <si>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</si>
  <si>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</si>
  <si>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</si>
  <si>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 - JATO) PARA AGUA FRIA, PRESSAO DE OPERACAO ENTRE 1400 E 1900 LIB/POL2, VAZAO MAXIMA ENTRE  400 E 700 L/H, POTENCIA DE OPERACAO ENTRE 2,50 E 3,00 CV</t>
  </si>
  <si>
    <t>LAVATORIO / CUBA DE EMBUTIR, OVAL, DE LOUCA BRANCA, SEM LADRAO, DIMENSOES *50 X 35* CM (L X C)</t>
  </si>
  <si>
    <t>LAVATORIO / CUBA DE EMBUTIR, OVAL, DE LOUCA COLORIDA, SEM LADRAO, DIMENSOES *50 X 35* CM (L X C)</t>
  </si>
  <si>
    <t>LAVATORIO / CUBA DE SOBREPOR, OVAL PEQUENA, DE LOUCA BRANCA, SEM LADRAO, DIMENSOES *44 X 31* CM (L X C)</t>
  </si>
  <si>
    <t>LAVATORIO / CUBA DE SOBREPOR, RETANGULAR, DE LOUCA BRANCA, COM LADRAO, DIMENSOES *52 X 45* CM (L X C)</t>
  </si>
  <si>
    <t>LAVATORIO / CUBA DE SOBREPOR, RETANGULAR, DE LOUCA COLORIDA, COM LADRAO, DIMENSOES *52 X 45* CM (L X C)</t>
  </si>
  <si>
    <t>LAVATORIO DE CANTO DE LOUCA BRANCA, SUSPENSO (SEM COLUNA), DIMENSOES *40 X 30* CM (L X C)</t>
  </si>
  <si>
    <t>LAVATORIO DE LOUCA BRANCA, COM COLUNA, DIMENSOES *44 X 35* CM (L X C)</t>
  </si>
  <si>
    <t>LAVATORIO DE LOUCA BRANCA, COM COLUNA, DIMENSOES *54 X 44* CM (L X C)</t>
  </si>
  <si>
    <t>LAVATORIO DE LOUCA BRANCA, SUSPENSO (SEM COLUNA), DIMENSOES *40 X 30* CM</t>
  </si>
  <si>
    <t>LAVATORIO DE LOUCA COLORIDA, COM COLUNA, DIMENSOES *54 X 44* CM (L X C)</t>
  </si>
  <si>
    <t>LAVATORIO DE LOUCA COLORIDA, SUSPENSO (SEM COLUNA), DIMENSOES *40 X 30* CM (L X C)</t>
  </si>
  <si>
    <t>LEITURISTA OU CADASTRISTA DE REDES DE AGUA E ESGOTO (HORISTA)</t>
  </si>
  <si>
    <t>LEITURISTA OU CADASTRISTA DE REDES DE AGUA E ESGOTO (MENSALISTA)</t>
  </si>
  <si>
    <t>LETRA ACO INOX (AISI 304), CHAPA NUM. 22, RECORTADO, H= 20 CM (SEM RELEVO)</t>
  </si>
  <si>
    <t>LEVANTADOR DE JANELA GUILHOTINA, EM LATAO CROMADO</t>
  </si>
  <si>
    <t>LIMPA VIDROS COM PULVERIZADOR</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</si>
  <si>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</si>
  <si>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</si>
  <si>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</si>
  <si>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</si>
  <si>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</si>
  <si>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</si>
  <si>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</si>
  <si>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</si>
  <si>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</si>
  <si>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</si>
  <si>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LIXEIRA DUPLA, COM CAPACIDADE VOLUMETRICA DE 60L*, FABRICADA EM TUBO DE ACO CARBONO, CESTOS EM CHAPA DE ACO E PINTURA NO PROCESSO ELETROSTATICO - PARA ACADEMIA AO AR LIVRE / ACADEMIA DA TERCEIRA IDADE - ATI</t>
  </si>
  <si>
    <t>LOCACAO DE ANDAIME METALICO TIPO FACHADEIRO, PECAS COM APROXIMADAMENTE 1,20 M DE LARGURA E 2,0 M DE ALTURA, INCLUINDO DIAGONAIS EM X, BARRAS DE LIGACAO, SAPATAS E DEMAIS ITENS NECESSARIOS A MONTAGEM (NAO INCLUI INSTALACAO)</t>
  </si>
  <si>
    <t>M2XMES</t>
  </si>
  <si>
    <t>LOCACAO DE ANDAIME METALICO TUBULAR DE ENCAIXE, TIPO DE TORRE, CADA PAINEL COM LARGURA DE 1 ATE 1,5 M E ALTURA DE *1,00* M, INCLUINDO DIAGONAL, BARRAS DE LIGACAO, SAPATAS OU RODIZIOS E DEMAIS ITENS NECESSARIOS A MONTAGEM (NAO INCLUI INSTALACAO)</t>
  </si>
  <si>
    <t xml:space="preserve">MXMES </t>
  </si>
  <si>
    <t>LOCACAO DE ANDAIME SUSPENSO OU BALANCIM MANUAL, CAPACIDADE DE CARGA TOTAL DE APROXIMADAMENTE 250 KG/M2, PLATAFORMA DE 1,50 M X 0,80 M (C X L), CABO DE 45 M</t>
  </si>
  <si>
    <t>LOCACAO DE APRUMADOR METALICO DE PILAR, COM ALTURA E ANGULO REGULAVEIS, EXTENSAO DE *1,50* A *2,80* M</t>
  </si>
  <si>
    <t>UNXMES</t>
  </si>
  <si>
    <t>LOCACAO DE BARRA DE ANCORAGEM DE 0,80 A 1,20 M DE EXTENSAO, COM ROSCA DE 5/8", INCLUINDO PORCA E FLANGE</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</si>
  <si>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</si>
  <si>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</si>
  <si>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</si>
  <si>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</si>
  <si>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</si>
  <si>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4,30 M, ALT. 2,50 M, P/ SANITARIO, C/ 5 BACIAS, 1 LAVATORIO E 4 MICTORIOS (NAO INCLUI MOBILIZACAO/DESMOBILIZACAO)</t>
  </si>
  <si>
    <t>LOCACAO DE CONTAINER 2,30 X 4,30 M, ALT. 2,50 M, PARA SANITARIO, COM 3 BACIAS, 4 CHUVEIROS, 1 LAVATORIO E 1 MICTORIO (NAO INCLUI MOBILIZACAO/DESMOBILIZACAO)</t>
  </si>
  <si>
    <t>LOCACAO DE CONTAINER 2,30 X 6,00 M, ALT. 2,50 M, COM 1 SANITARIO, PARA ESCRITORIO, COMPLETO, SEM DIVISORIAS INTERNAS (NAO INCLUI MOBILIZACAO/DESMOBILIZACAO)</t>
  </si>
  <si>
    <t>LOCACAO DE CONTAINER 2,30 X 6,00 M, ALT. 2,50 M, PARA ESCRITORIO, SEM DIVISORIAS INTERNAS E SEM SANITARIO (NAO INCLUI MOBILIZACAO/DESMOBILIZACAO)</t>
  </si>
  <si>
    <t>LOCACAO DE CONTAINER 2,30 X 6,00 M, ALT. 2,50 M, PARA SANITARIO, COM 4 BACIAS, 8 CHUVEIROS,1 LAVATORIO E 1 MICTORIO (NAO INCLUI MOBILIZACAO/DESMOBILIZACAO)</t>
  </si>
  <si>
    <t>LOCACAO DE CRUZETA, SIMPLES, PARA ESCORA METALICA, COMPRIMENTO ENTRE 50 A 60 CM, PARA ESCORA DE 1,80 A 3,20 METROS E TUBO EXTERNO ATE 48 MM DE DIAMETRO</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</si>
  <si>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</si>
  <si>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</si>
  <si>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</si>
  <si>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</si>
  <si>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DE *260* KVA, DIESEL REBOCAVEL, ACIONAMENTO MANUAL</t>
  </si>
  <si>
    <t>LOCACAO DE NIVEL OPTICO, COM PRECISAO DE 0,7 MM, AUMENTO DE 32X</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</si>
  <si>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</si>
  <si>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</si>
  <si>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</si>
  <si>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PESADA PRETA, E =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</si>
  <si>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</si>
  <si>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</si>
  <si>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</si>
  <si>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</si>
  <si>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</si>
  <si>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LED PARA ILUMINACAO PUBLICA, DE 138 W ATE 180 W, INVOLUCRO EM ALUMINIO OU ACO INOX</t>
  </si>
  <si>
    <t>LUMINARIA DE LED PARA ILUMINACAO PUBLICA, DE 181 W ATE 239 W, INVOLUCRO EM ALUMINIO OU ACO INOX</t>
  </si>
  <si>
    <t>LUMINARIA DE LED PARA ILUMINACAO PUBLICA, DE 240 W ATE 350 W, INVOLUCRO EM ALUMINIO OU ACO INOX</t>
  </si>
  <si>
    <t>LUMINARIA DE LED PARA ILUMINACAO PUBLICA, DE 33 W ATE 50 W, INVOLUCRO EM ALUMINIO OU ACO INOX</t>
  </si>
  <si>
    <t>LUMINARIA DE LED PARA ILUMINACAO PUBLICA, DE 51 W ATE 67 W, INVOLUCRO EM ALUMINIO OU ACO INOX</t>
  </si>
  <si>
    <t>LUMINARIA DE LED PARA ILUMINACAO PUBLICA, DE 68 W ATE 97 W, INVOLUCRO EM ALUMINIO OU ACO INOX</t>
  </si>
  <si>
    <t>LUMINARIA DE LED PARA ILUMINACAO PUBLICA, DE 98 W ATE 137 W, INVOLUCRO EM ALUMINIO OU ACO INOX</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</si>
  <si>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</si>
  <si>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</si>
  <si>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</si>
  <si>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</si>
  <si>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</si>
  <si>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</si>
  <si>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</si>
  <si>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</si>
  <si>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</si>
  <si>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</si>
  <si>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</si>
  <si>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</si>
  <si>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FECHADA P/ ILUMINACAO PUBLICA, TIPO ABL 50/F OU EQUIV, P/ LAMPADA A VAPOR DE MERCURIO 400W</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</si>
  <si>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</si>
  <si>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</si>
  <si>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</si>
  <si>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</si>
  <si>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</si>
  <si>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</si>
  <si>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</si>
  <si>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</si>
  <si>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</si>
  <si>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</si>
  <si>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</si>
  <si>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</si>
  <si>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A PROVA DE TEMPO, GASES, VAPOR E PO, EM ALUMINIO, COM GRADE, BASE E27, POTENCIA MAXIMA 100 W - REF Y 25/1 (NAO INCLUI LAMPADA)</t>
  </si>
  <si>
    <t>LUMINARIA TIPO TARTARUGA PARA AREA EXTERNA EM ALUMINIO, COM GRADE, PARA 1 LAMPADA, BASE E27, POTENCIA MAXIMA 40/60 W (NAO INCLUI LAMPADA)</t>
  </si>
  <si>
    <t>LUVA CPVC, SOLDAVEL, 114 MM, PARA AGUA QUENTE PREDIAL</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</si>
  <si>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</si>
  <si>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</si>
  <si>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</si>
  <si>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</si>
  <si>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</si>
  <si>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</si>
  <si>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</si>
  <si>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</si>
  <si>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</si>
  <si>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</si>
  <si>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</si>
  <si>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</si>
  <si>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</si>
  <si>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</si>
  <si>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</si>
  <si>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</si>
  <si>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</si>
  <si>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</si>
  <si>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</si>
  <si>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</si>
  <si>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</si>
  <si>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</si>
  <si>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</si>
  <si>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</si>
  <si>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</si>
  <si>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</si>
  <si>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</si>
  <si>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</si>
  <si>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</si>
  <si>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40 MM, PARA AGUA FRIA PREDIAL</t>
  </si>
  <si>
    <t>LUVA DE CORRER PARA TUBO SOLDAVEL, PVC, 50 MM, PARA AGUA FRIA PREDIAL</t>
  </si>
  <si>
    <t>LUVA DE CORRER PARA TUBO SOLDAVEL, PVC, 60 MM, PARA AGUA FRIA PREDIAL</t>
  </si>
  <si>
    <t>LUVA DE CORRER PVC, JE, DN 250 MM, PARA REDE COLETORA DE ESGOTO</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</si>
  <si>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</si>
  <si>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</si>
  <si>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</si>
  <si>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</si>
  <si>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</si>
  <si>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</si>
  <si>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</si>
  <si>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</si>
  <si>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 100 MM, PARA ESGOTO PREDIAL</t>
  </si>
  <si>
    <t>LUVA DE CORRER, PVC SERIE R, 150 MM, PARA ESGOTO PREDIAL</t>
  </si>
  <si>
    <t>LUVA DE CORRER, PVC SERIE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</si>
  <si>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</si>
  <si>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</si>
  <si>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</si>
  <si>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</si>
  <si>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</si>
  <si>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</si>
  <si>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</si>
  <si>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</si>
  <si>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</si>
  <si>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</si>
  <si>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</si>
  <si>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</si>
  <si>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</si>
  <si>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</si>
  <si>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</si>
  <si>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</si>
  <si>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</si>
  <si>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</si>
  <si>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</si>
  <si>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</si>
  <si>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</si>
  <si>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</si>
  <si>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</si>
  <si>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</si>
  <si>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</si>
  <si>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</si>
  <si>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</si>
  <si>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</si>
  <si>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</si>
  <si>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</si>
  <si>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</si>
  <si>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</si>
  <si>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</si>
  <si>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</si>
  <si>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</si>
  <si>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</si>
  <si>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</si>
  <si>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</si>
  <si>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</si>
  <si>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</si>
  <si>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</si>
  <si>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</si>
  <si>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</si>
  <si>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</si>
  <si>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</si>
  <si>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</si>
  <si>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</si>
  <si>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</si>
  <si>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</si>
  <si>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</si>
  <si>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</si>
  <si>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</si>
  <si>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</si>
  <si>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</si>
  <si>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</si>
  <si>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</si>
  <si>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SOLDAVEL, PVC,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</si>
  <si>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</si>
  <si>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</si>
  <si>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</si>
  <si>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</si>
  <si>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</si>
  <si>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</si>
  <si>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</si>
  <si>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</si>
  <si>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</si>
  <si>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</si>
  <si>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</si>
  <si>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</si>
  <si>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</si>
  <si>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</si>
  <si>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</si>
  <si>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</si>
  <si>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</si>
  <si>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</si>
  <si>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</si>
  <si>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</si>
  <si>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</si>
  <si>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</si>
  <si>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</si>
  <si>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</si>
  <si>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</si>
  <si>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</si>
  <si>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</si>
  <si>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</si>
  <si>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</si>
  <si>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</si>
  <si>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</si>
  <si>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</si>
  <si>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</si>
  <si>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</si>
  <si>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</si>
  <si>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</si>
  <si>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</si>
  <si>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</si>
  <si>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</si>
  <si>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</si>
  <si>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</si>
  <si>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</si>
  <si>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</si>
  <si>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</si>
  <si>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</si>
  <si>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</si>
  <si>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</si>
  <si>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1 1/2",  AGUA FRIA PREDIAL</t>
  </si>
  <si>
    <t>LUVA PVC, ROSCAVEL, 1/2", AGUA FRIA PREDIAL</t>
  </si>
  <si>
    <t>LUVA PVC, ROSCAVEL, 1", AGUA FRIA PREDIAL</t>
  </si>
  <si>
    <t>LUVA PVC, ROSCAVEL, 3/4", AGUA FRIA PREDIAL</t>
  </si>
  <si>
    <t>LUVA RASPA DE COURO, CANO CURTO (PUNHO *7* CM)</t>
  </si>
  <si>
    <t>LUVA SIMPLES PPR, F/F, SOLDAVEL, DN 110 MM, PARA AGUA QUENTE PREDIAL</t>
  </si>
  <si>
    <t>LUVA SIMPLES PPR, F/F, SOLDAVEL, DN 20 MM, PARA AGUA QUENTE PREDIAL</t>
  </si>
  <si>
    <t>LUVA SIMPLES PPR, F/F, SOLDAVEL, DN 25 MM, PARA AGUA QUENTE PREDIAL</t>
  </si>
  <si>
    <t>LUVA SIMPLES PPR, F/F, SOLDAVEL, DN 32 MM, PARA AGUA QUENTE PREDIAL</t>
  </si>
  <si>
    <t>LUVA SIMPLES PPR, F/F, SOLDAVEL, DN 40 MM, PARA AGUA QUENTE PREDIAL</t>
  </si>
  <si>
    <t>LUVA SIMPLES PPR, F/F, SOLDAVEL, DN 50 MM, PARA AGUA QUENTE PREDIAL</t>
  </si>
  <si>
    <t>LUVA SIMPLES PPR, F/F, SOLDAVEL, DN 63 MM, PARA AGUA QUENTE PREDIAL</t>
  </si>
  <si>
    <t>LUVA SIMPLES PPR, F/F, SOLDAVEL, DN 75 MM, PARA AGUA QUENTE PREDIAL</t>
  </si>
  <si>
    <t>LUVA SIMPLES PPR, F/F, SOLDAVEL, DN 90 MM, PARA AGUA QUENTE PREDIAL</t>
  </si>
  <si>
    <t>LUVA SIMPLES, PVC PBA, JE, DN 100 / DE 110 MM, PARA REDE AGUA (NBR 10351)</t>
  </si>
  <si>
    <t>LUVA SIMPLES, PVC PBA, JE, DN 50 / DE 60 MM, PARA REDE AGUA (NBR 10351)</t>
  </si>
  <si>
    <t>LUVA SIMPLES, PVC PBA, JE, DN 75 / DE 85 MM, PARA REDE AGUA (NBR 10351)</t>
  </si>
  <si>
    <t>LUVA SIMPLES, PVC SERIE R, 100 MM, PARA ESGOTO PREDIAL</t>
  </si>
  <si>
    <t>LUVA SIMPLES, PVC SERIE R, 150 MM, PARA ESGOTO PREDIAL</t>
  </si>
  <si>
    <t>LUVA SIMPLES, PVC SERIE R, 40 MM, PARA ESGOTO PREDIAL</t>
  </si>
  <si>
    <t>LUVA SIMPLES, PVC SERIE R, 50 MM, PARA ESGOTO PREDIAL</t>
  </si>
  <si>
    <t>LUVA SIMPLES, PVC SERIE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</si>
  <si>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</si>
  <si>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</si>
  <si>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</si>
  <si>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</si>
  <si>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</si>
  <si>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</si>
  <si>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</si>
  <si>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</si>
  <si>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</si>
  <si>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</si>
  <si>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</si>
  <si>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</si>
  <si>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</si>
  <si>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</si>
  <si>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</si>
  <si>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LUVA/UNIAO DE REDUCAO METALICA, PARA CONEXAO COM ANEL DESLIZANTE, DN 20 X 16 MM, EM TUBO PEX PARA INST. AGUA QUENTE/FRIA</t>
  </si>
  <si>
    <t>LUVA/UNIAO DE REDUCAO METALICA, PARA CONEXAO COM ANEL DESLIZANTE, DN 25 X 16 MM, EM TUBO PEX PARA INST. AGUA QUENTE/FRIA</t>
  </si>
  <si>
    <t>LUVA/UNIAO DE REDUCAO METALICA, PARA CONEXAO COM ANEL DESLIZANTE, DN 25 X 20 MM, EM TUBO PEX PARA INST. AGUA QUENTE/FRIA</t>
  </si>
  <si>
    <t>LUVA/UNIAO DE REDUCAO METALICA, PARA CONEXAO COM ANEL DESLIZANTE, DN 32 X 25 MM, EM TUBO PEX PARA INST. AGUA QUENTE/FRIA</t>
  </si>
  <si>
    <t>LUVA/UNIAO DE REDUCAO, PLASTICA, PARA CONEXAO COM CRIMPAGEM, DN 20 X 16 MM, EM TUBO PEX PARA INST. AGUA QUENTE/FRIA</t>
  </si>
  <si>
    <t>LUVA/UNIAO DE REDUCAO, PLASTICA, PARA CONEXAO COM CRIMPAGEM, DN 25 X 16 MM, EM TUBO PEX PARA INST. AGUA QUENTE/FRIA</t>
  </si>
  <si>
    <t>LUVA/UNIAO DE REDUCAO, PLASTICA, PARA CONEXAO COM CRIMPAGEM, DN 32 X 25 MM, EM TUBO PEX PARA INST. AGUA QUENTE/FRIA</t>
  </si>
  <si>
    <t>LUVA/UNIAO METALICA, PARA CONEXAO COM ANEL DESLIZANTE, DN 16 MM, EM TUBO PEX PARA INST. AGUA QUENTE/FRIA</t>
  </si>
  <si>
    <t>LUVA/UNIAO METALICA, PARA CONEXAO COM ANEL DESLIZANTE, DN 20 MM, EM TUBO PEX PARA INST. AGUA QUENTE/FRIA</t>
  </si>
  <si>
    <t>LUVA/UNIAO METALICA, PARA CONEXAO COM ANEL DESLIZANTE, DN 25 MM, EM TUBO PEX PARA INST. AGUA QUENTE/FRIA</t>
  </si>
  <si>
    <t>LUVA/UNIAO METALICA, PARA CONEXAO COM ANEL DESLIZANTE, DN 32 MM, EM TUBO PEX PARA INST. AGUA QUENTE/FRIA</t>
  </si>
  <si>
    <t>LUVA/UNIAO, PLASTICA, PARA CONEXAO COM CRIMPAGEM, DN 16 MM, EM TUBO PEX PARA INST. AGUA QUENTE/FRIA</t>
  </si>
  <si>
    <t>LUVA/UNIAO, PLASTICA, PARA CONEXAO COM CRIMPAGEM, DN 20 MM, EM TUBO PEX PARA INST. AGUA QUENTE/FRIA</t>
  </si>
  <si>
    <t>LUVA/UNIAO, PLASTICA, PARA CONEXAO COM CRIMPAGEM, DN 25 MM, EM TUBO PEX PARA INST. AGUA QUENTE/FRIA</t>
  </si>
  <si>
    <t>LUVA/UNIAO, PLASTICA, PARA CONEXAO COM CRIMPAGEM, DN 32 MM, EM TUBO PEX PARA INST. AGUA QUENTE/FRIA</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</si>
  <si>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</si>
  <si>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</si>
  <si>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</si>
  <si>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</si>
  <si>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</si>
  <si>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</si>
  <si>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OCA, EM ZAMAC COM ACABAMENTO CROMADO, COMPRIMENTO APROX DE 15 CM</t>
  </si>
  <si>
    <t>MACANETA ALAVANCA, RETA SIMPLES / OCA, CROMADA, COMPRIMENTO DE 10 A 16 CM, ACABAMENTO PADRAO POPULAR - SOMENTE MACANETAS</t>
  </si>
  <si>
    <t>MACANETA BOLA, EM ZAMAC COM ACABAMENTO CROMADO, DIAMETRO DE APROX 2 1/2"</t>
  </si>
  <si>
    <t>MACARICO DE SOLDA 201 PARA EXTENSAO GLP OU ACETILENO</t>
  </si>
  <si>
    <t>MACARIQUEIRO (HORISTA)</t>
  </si>
  <si>
    <t>MACARIQUEIRO (MENSALISTA)</t>
  </si>
  <si>
    <t>MADEIRA ROLICA TRATADA, D = 12 A 15 CM, H = 3,00 M, EM EUCALIPTO OU EQUIVALENTE DA REGIAO</t>
  </si>
  <si>
    <t>MADEIRA ROLICA TRATADA, D = 16 A 20 CM, H = 6,00 M, EM EUCALIPTO OU EQUIVALENTE DA REGIAO</t>
  </si>
  <si>
    <t>MADEIRA ROLICA TRATADA, D = 25 A 29 CM, H = 6,50 M, EM EUCALIPTO OU EQUIVALENTE DA REGIAO</t>
  </si>
  <si>
    <t>MADEIRA ROLICA TRATADA, D = 30 A 34 CM, H = 6,50 M, EM EUCALIPTO OU EQUIVALENTE DA REGIAO</t>
  </si>
  <si>
    <t>MADEIRA SERRADA EM PINUS, MISTA OU EQUIVALENTE DA REGIAO - BRUTA</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</si>
  <si>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</si>
  <si>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</si>
  <si>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</si>
  <si>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</si>
  <si>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</si>
  <si>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</si>
  <si>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</si>
  <si>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</si>
  <si>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</si>
  <si>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</si>
  <si>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</si>
  <si>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</si>
  <si>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</si>
  <si>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</si>
  <si>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</si>
  <si>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</si>
  <si>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</si>
  <si>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</si>
  <si>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</si>
  <si>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</si>
  <si>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</si>
  <si>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</si>
  <si>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PVC, TRANCADA, DIAMETRO DE 3/8", COMPRIMENTO DE 1M (NORMATIZADA)</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</si>
  <si>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</si>
  <si>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</si>
  <si>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</si>
  <si>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</si>
  <si>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 LENCOL DE BORRACHA, SBR, ANTIRRUIDO, E = 5 MM</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</si>
  <si>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</si>
  <si>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</si>
  <si>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</si>
  <si>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</si>
  <si>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</si>
  <si>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</si>
  <si>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</si>
  <si>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</si>
  <si>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</si>
  <si>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</si>
  <si>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</si>
  <si>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</si>
  <si>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</si>
  <si>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</si>
  <si>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(NBR 15352)</t>
  </si>
  <si>
    <t>MANTA TERMOPLASTICA, PEAD, GEOMEMBRANA LISA, E = 0,80 MM (NBR 15352)</t>
  </si>
  <si>
    <t>MANTA TERMOPLASTICA, PEAD, GEOMEMBRANA LISA, E = 1,00 MM (NBR 15352)</t>
  </si>
  <si>
    <t>MANTA TERMOPLASTICA, PEAD, GEOMEMBRANA LISA, E = 1,50 MM (NBR 15352)</t>
  </si>
  <si>
    <t>MANTA TERMOPLASTICA, PEAD, GEOMEMBRANA LISA, E = 2,00 MM (NBR 15352)</t>
  </si>
  <si>
    <t>MANTA TERMOPLASTICA, PEAD, GEOMEMBRANA LISA, E = 2,50 MM (NBR 15352)</t>
  </si>
  <si>
    <t>MANTA TERMOPLASTICA, PEAD, GEOMEMBRANA TEXTURIZADA EM AMBAS AS FACES, E = 0,50 MM ( NBR 15352)</t>
  </si>
  <si>
    <t>MANTA TERMOPLASTICA, PEAD, GEOMEMBRANA TEXTURIZADA EM AMBAS AS FACES, E = 0,75 MM ( NBR 15352)</t>
  </si>
  <si>
    <t>MANTA TERMOPLASTICA, PEAD, GEOMEMBRANA TEXTURIZADA EM AMBAS AS FACES, E = 0,80 MM ( NBR 15352)</t>
  </si>
  <si>
    <t>MANTA TERMOPLASTICA, PEAD, GEOMEMBRANA TEXTURIZADA EM AMBAS AS FACES, E = 1,00 MM ( NBR 15352)</t>
  </si>
  <si>
    <t>MANTA TERMOPLASTICA, PEAD, GEOMEMBRANA TEXTURIZADA EM AMBAS AS FACES, E = 1,50 MM ( NBR 15352)</t>
  </si>
  <si>
    <t>MANTA TERMOPLASTICA, PEAD, GEOMEMBRANA TEXTURIZADA EM AMBAS AS FACES, E = 2,00 MM ( NBR 15352)</t>
  </si>
  <si>
    <t>MANTA TERMOPLASTICA, PEAD, GEOMEMBRANA TEXTURIZADA EM AMBAS AS FACES, E = 2,50 MM ( NBR 15352)</t>
  </si>
  <si>
    <t>MAQUINA DE 40 MM PARA FECHADURA DE EMBUTIR EXTERNA, EM ACO INOX</t>
  </si>
  <si>
    <t>MAQUINA DE 40 MM PARA FECHADURA, PARA PORTA DE BANHEIRO, EM ACO INOX</t>
  </si>
  <si>
    <t>MAQUINA DE 40 MM PARA FECHADURA, PARA PORTA INTERNA, EM ACO INOX</t>
  </si>
  <si>
    <t>MAQUINA DE 55 MM PARA FECHADURA DE EMBUTIR EXTERNA, EM ACO INOX</t>
  </si>
  <si>
    <t>MAQUINA DE 55 MM PARA FECHADURA, PARA PORTA DE BANHEIRO, EM ACO INOX</t>
  </si>
  <si>
    <t>MAQUINA DE 55 MM PARA FECHADURA, PARA PORTA INTERNA, EM ACO INOX</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</si>
  <si>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</si>
  <si>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</si>
  <si>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</si>
  <si>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</si>
  <si>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</si>
  <si>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VASO/TANQUE/JATO DE PRESSAO PORTATIL P/ JATEAMENTO, CONTROLE AUTOMATICO E REMOTO, CAMARA DE 1 SAIDA, 280 L, DIAM. *670* MM, BICO JATO CURTO VENTURI 5/16", MANGUEIRA 1" DE 10 M, COMPLETA (VALVULAS POP UP E DOSADORA, FUNDO CONICO ETC)</t>
  </si>
  <si>
    <t>MAQUINA TRANSFORMADORA MONOFASICA PARA SOLDA ELETRICA, TENSAO DE 220 V, FREQUENCIA DE 60 HZ, FAIXA DE CORRENTE ENTRE 80 A (+/- 10 A) E 250 A, POTENCIA ENTRE 14,00 KVA E 15,0 KVA, CICLO DE TRABALHO ENTRE 10% E 20% A 250 A</t>
  </si>
  <si>
    <t>MARCENEIRO (MENSALISTA)</t>
  </si>
  <si>
    <t>MARMORISTA / GRANITEIRO (HORISTA)</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</si>
  <si>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</si>
  <si>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</si>
  <si>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</si>
  <si>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</si>
  <si>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</si>
  <si>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</si>
  <si>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</si>
  <si>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</si>
  <si>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</si>
  <si>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</si>
  <si>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</si>
  <si>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ACRILICA PARA SUPERFICIES INTERNAS E EXTERNAS</t>
  </si>
  <si>
    <t>MASSA CORRIDA PARA SUPERFICIES DE AMBIENTES INTERNOS</t>
  </si>
  <si>
    <t>MASSA DE REJUNTE EM PO PARA DRYWALL, A BASE DE GESSO, SECAGEM RAPIDA, PARA TRATAMENTO DE JUNTAS DE CHAPA DE GESSO (NECESSITA ADICAO DE AGUA)</t>
  </si>
  <si>
    <t>MASSA DE REJUNTE PRONTA PARA TRATAMENTO DE JUNTAS DE CHAPA DE GESSO PARA DRYWALL, SEM ADICAO DE AGUA</t>
  </si>
  <si>
    <t>MASSA EPOXI BICOMPONENTE (MASSA + CATALIZADOR)</t>
  </si>
  <si>
    <t>MASSA EPOXI BICOMPONENTE PARA REPAROS</t>
  </si>
  <si>
    <t>MASSA PARA MADEIRA - INTERIOR E EXTERIOR</t>
  </si>
  <si>
    <t>MASSA PARA VIDRO</t>
  </si>
  <si>
    <t>MASSA PLASTICA PARA MARMORE/GRANITO</t>
  </si>
  <si>
    <t>MASSA PREMIUM PARA TEXTURA LISA DE BASE ACRILICA, USO INTERNO E EXTERNO</t>
  </si>
  <si>
    <t>MASSA PREMIUM PARA TEXTURA RUSTICA DE BASE ACRILICA, COR BRANCA, USO INTERNO E EXTERNO</t>
  </si>
  <si>
    <t>MASTRO SIMPLES GALVANIZADO DIAMETRO NOMINAL 1 1/2"</t>
  </si>
  <si>
    <t>MASTRO SIMPLES GALVANIZADO DIAMETRO NOMINAL 2"</t>
  </si>
  <si>
    <t>MASTRO TELESCOPICO DE 4 METROS (3 M X DN= 2" + 1 M X DN= 1 1/2")</t>
  </si>
  <si>
    <t>MASTRO TELESCOPICO GALVANIZADO 5 METROS (3 M X DN= 2" + 2 M X DN= 1 1/2")</t>
  </si>
  <si>
    <t>MASTRO TELESCOPICO GALVANIZADO 6 METROS (3 M X DN= 2" + 3 M X DN= 1Â½")</t>
  </si>
  <si>
    <t>MASTRO TELESCOPICO GALVANIZADO 7 METROS (6 M X DN= 2" + 1 M X DN= 1 1/2")</t>
  </si>
  <si>
    <t>MASTRO TELESCOPICO GALVANIZADO 9 METROS (6 M X DN= 2" + 3 M X DN= 1 1/2")</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</si>
  <si>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</si>
  <si>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</si>
  <si>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</si>
  <si>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</si>
  <si>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 (HORISTA)</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</si>
  <si>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</si>
  <si>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</si>
  <si>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</si>
  <si>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</si>
  <si>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DE CONCRETO ESTRUTURAL 14 X 19 X 19 CM, FBK 14 MPA (NBR 6136)</t>
  </si>
  <si>
    <t>MEIA CANALETA DE CONCRETO ESTRUTURAL 14 X 19 X 19 CM, FBK 4,5 MPA (NBR 6136)</t>
  </si>
  <si>
    <t>MEIO BLOCO DE CONCRETO ESTRUTURAL 14 X 19 X 14 CM, FBK 14 MPA (NBR 6136)</t>
  </si>
  <si>
    <t>MEIO BLOCO DE CONCRETO ESTRUTURAL 14 X 19 X 14 CM, FBK 4,5 MPA (NBR 6136)</t>
  </si>
  <si>
    <t>MEIO BLOCO DE CONCRETO ESTRUTURAL 14 X 19 X 19 CM, FBK 14 MPA (NBR 6136)</t>
  </si>
  <si>
    <t>MEIO BLOCO DE CONCRETO ESTRUTURAL 14 X 19 X 19 CM, FBK 4,5 MPA (NBR 6136)</t>
  </si>
  <si>
    <t>MEIO BLOCO DE CONCRETO ESTRUTURAL 14 X 19 X 34 CM, FBK 14 MPA (NBR 6136)</t>
  </si>
  <si>
    <t>MEIO BLOCO DE VEDACAO DE CONCRETO APARENTE 14 X 19 X 19 CM  (CLASSE C - NBR 6136)</t>
  </si>
  <si>
    <t>MEIO BLOCO DE VEDACAO DE CONCRETO APARENTE 19 X 19 X 19 CM (CLASSE C - NBR 6136)</t>
  </si>
  <si>
    <t>MEIO BLOCO DE VEDACAO DE CONCRETO APARENTE 9  X 19 X 19 CM (CLASSE C - NBR 6136)</t>
  </si>
  <si>
    <t>MEIO BLOCO DE VEDACAO DE CONCRETO 14 X 19 X 19 CM (CLASSE C - NBR 6136)</t>
  </si>
  <si>
    <t>MEIO BLOCO DE VEDACAO DE CONCRETO 19 X 19 X 19 CM (CLASSE C - NBR 6136)</t>
  </si>
  <si>
    <t>MEIO BLOCO DE VEDACAO DE CONCRETO 9 X 19 X 19 CM (CLASSE C - NBR 6136)</t>
  </si>
  <si>
    <t>MEIO BLOCO ESTRUTURAL CERAMICO 14 X 19 X 14 CM, 6,0 MPA (NBR 15270)</t>
  </si>
  <si>
    <t>MEIO BLOCO ESTRUTURAL CERAMICO 14 X 19 X 19 CM, 6,0 MPA (NBR 15270)</t>
  </si>
  <si>
    <t>MEIO-FIO OU GUIA DE CONCRETO PRE MOLDADO, COMP 1 M, *30 X 10/12* CM (H X L1/L2)</t>
  </si>
  <si>
    <t>MEIO-FIO OU GUIA DE CONCRETO PRE MOLDADO, COMP 80 CM, *30 X 10/10* (H X L1/L2)</t>
  </si>
  <si>
    <t>MEIO-FIO OU GUIA DE CONCRETO PRE-MOLDADO, COMP *39* CM, *19 X 6,5/6,5* CM (H X L1/L2)</t>
  </si>
  <si>
    <t>MEIO-FIO OU GUIA DE CONCRETO PRE-MOLDADO, COMP 1 M, *20 X 12/15* CM (H X L1/L2)</t>
  </si>
  <si>
    <t>MEIO-FIO OU GUIA DE CONCRETO PRE-MOLDADO, COMP 80 CM, *25 X 08/08* CM (H X L1/L2)</t>
  </si>
  <si>
    <t>MEIO-FIO OU GUIA DE CONCRETO PRE-MOLDADO, TIPO CHAPEU PARA BOCA DE LOBO,  DIMENSOES *1,20* X 0,15 X 0,30 M</t>
  </si>
  <si>
    <t>MEIO-FIO OU GUIA DE CONCRETO, PRE-MOLDADO, COMP 1 M, *30 X 12/15* CM (H X L1/L2)</t>
  </si>
  <si>
    <t>MEIO-FIO OU GUIA DE CONCRETO, PRE-MOLDADO, COMP 1 M, *30 X 15* CM (H X L)</t>
  </si>
  <si>
    <t>MEIO-FIO OU GUIA DE CONCRETO, PRE-MOLDADO, COMP 80 CM, *45 X 12/18* CM (H X L1/L2)</t>
  </si>
  <si>
    <t>MEMBRANA IMPERMEABILIZANTE A BASE DE POLIUREIA, BICOMPONENTE, APLICACAO A FRIO</t>
  </si>
  <si>
    <t>MEMBRANA IMPERMEABILIZANTE A BASE DE POLIURETANO</t>
  </si>
  <si>
    <t>MEMBRANA IMPERMEABILIZANTE ACRILICA MONOCOMPONENTE</t>
  </si>
  <si>
    <t>MESA VIBRATORIA COM DIMENSOES DE 2,0 X 1,0 M, COM MOTOR ELETRICO DE 2 POLOS E POTENCIA DE 3 CV</t>
  </si>
  <si>
    <t>MESTRE DE OBRAS (HORISTA)</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</si>
  <si>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</si>
  <si>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</si>
  <si>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</si>
  <si>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</si>
  <si>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</si>
  <si>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</si>
  <si>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</si>
  <si>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</si>
  <si>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INDIVIDUAL, SIFONADO, DE LOUCA BRANCA, SEM COMPLEMENTOS</t>
  </si>
  <si>
    <t>MICTORIO INDIVIDUAL, SIFONADO, VALVULA EMBUTIDA, DE LOUCA BRANCA, SEM COMPLEMENTOS - PADRAO ALTO</t>
  </si>
  <si>
    <t>MINICAPTOR, EM ACO GALVANIZADO A FOGO, FIXACAO COM ROSCA SOBERBA OU MECANICA, H=600 MM X DN=10 MM</t>
  </si>
  <si>
    <t>MINICAPTOR, EM ACO GALVANIZADO A FOGO, FIXACAO HORIZONTAL COM BANDEIRA A 20 CM, H=600 MM E X DN=10 MM</t>
  </si>
  <si>
    <t>MINICAPTOR, EM ACO GALVANIZADO A FOGO, FIXACAO HORIZONTAL DE 1 FUROS, SEM BANDEIRA, H=300 MM X DN=10 MM</t>
  </si>
  <si>
    <t>MINICAPTOR, EM ACO GALVANIZADO A FOGO, FIXACAO HORIZONTAL DE 2 FUROS, SEM BANDEIRA, H=600 MM X DN=10 MM</t>
  </si>
  <si>
    <t>MINICAPTOR, EM ACO GALVANIZADO A FOGO,Â  FIXACAO COM ROSCA SOBERBA OU MECANICA, H=300 MM X DN=10 MM</t>
  </si>
  <si>
    <t>MINICAPTOR, EM ACO GALVANIZADO A FOGO,Â  FIXACAO HORIZONTAL COM BANDEIRA A 20 CM, H=300 MM E X DN=10 MM</t>
  </si>
  <si>
    <t>MINICAPTORES DE INSERCAO, EM ACO GALVANIZADO A FOGO, H=300 MM X DN=10 MM</t>
  </si>
  <si>
    <t>MINICAPTORES DE INSERCAO, EM ACO GALVANIZADO A FOGO, H=600,MM X DN=10,MM</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</si>
  <si>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</si>
  <si>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</si>
  <si>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</si>
  <si>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</si>
  <si>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</si>
  <si>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</si>
  <si>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</si>
  <si>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</si>
  <si>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</si>
  <si>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METAL CROMADO DE PAREDE PARA LAVATORIO (REF 1878)</t>
  </si>
  <si>
    <t>MISTURADOR DE METAL CROMADO, DE MESA/BANCADA, COM BICA BAIXA, PARA LAVATORIO (REF 1875)</t>
  </si>
  <si>
    <t>MISTURADOR DE PAREDE, DE METAL CROMADO, PARA COZINHA, BICA ALTA MOVEL, COM AREJADOR ARTICULADO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</si>
  <si>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</si>
  <si>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</si>
  <si>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METALICO, BASE PARA CHUVEIRO/BANHEIRA, 1/2 " OU 3/4 ", SOLDAVEL OU ROSCAVEL (NAO INCLUI ACABAMENTOS)</t>
  </si>
  <si>
    <t>MISTURADOR MONOCOMANDO PARA CHUVEIRO, BASE BRUTA, METALICO COM ACABAMENTO CROMADO</t>
  </si>
  <si>
    <t>MOLA HIDRAULICA AEREA, PARA PORTAS DE ATE 1.100 MM E PESO DE ATE 85 KG, COM CORPO EM ALUMINIO E BRACO EM ACO, SEM BRACO DE PARADA</t>
  </si>
  <si>
    <t>MOLA HIDRAULICA AEREA, PARA PORTAS DE ATE 850 MM E PESO DE ATE 50 KG, COM CORPO EM ALUMINIO E BRACO EM ACO, SEM BRACO DE PARADA</t>
  </si>
  <si>
    <t>MOLA HIDRAULICA AEREA, PARA PORTAS DE ATE 950 MM E PESO DE ATE 65 KG, COM CORPO EM ALUMINIO E BRACO EM ACO, SEM BRACO DE PARADA</t>
  </si>
  <si>
    <t>MOLA HIDRAULICA DE PISO, PARA PORTAS DE ATE 1100 MM E PESO DE ATE 120 KG, COM CORPO EM ACO INOX</t>
  </si>
  <si>
    <t>MONTADOR DE ELETROELETRONICOS (HORISTA)</t>
  </si>
  <si>
    <t>MONTADOR DE ELETROELETRONICOS (MENSALISTA)</t>
  </si>
  <si>
    <t>MONTADOR DE ESTRUTURAS METALICAS (MENSALISTA)</t>
  </si>
  <si>
    <t>MONTADOR DE ESTRUTURAS METALICAS HORISTA</t>
  </si>
  <si>
    <t>MONTADOR DE MAQUINAS (HORISTA)</t>
  </si>
  <si>
    <t>MONTADOR DE MAQUINAS (MENSALISTA)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</si>
  <si>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</si>
  <si>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</si>
  <si>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</si>
  <si>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</si>
  <si>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</si>
  <si>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</si>
  <si>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</si>
  <si>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</si>
  <si>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</si>
  <si>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</si>
  <si>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</si>
  <si>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</si>
  <si>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 (HORISTA)</t>
  </si>
  <si>
    <t>MOTORISTA DE CAMINHAO (MENSALISTA)</t>
  </si>
  <si>
    <t>MOTORISTA DE CAMINHAO-BASCULANTE (HORISTA)</t>
  </si>
  <si>
    <t>MOTORISTA DE CAMINHAO-BASCULANTE (MENSALISTA)</t>
  </si>
  <si>
    <t>MOTORISTA DE CAMINHAO-CARRETA (HORISTA)</t>
  </si>
  <si>
    <t>MOTORISTA DE CAMINHAO-CARRETA (MENSALISTA)</t>
  </si>
  <si>
    <t>MOTORISTA DE CARRO DE PASSEIO (HORISTA)</t>
  </si>
  <si>
    <t>MOTORISTA DE CARRO DE PASSEIO (MENSALISTA)</t>
  </si>
  <si>
    <t>MOTORISTA DE ONIBUS / MICRO-ONIBUS (HORISTA)</t>
  </si>
  <si>
    <t>MOTORISTA DE ONIBUS / MICRO-ONIBUS (MENSALISTA)</t>
  </si>
  <si>
    <t>MOTORISTA OPERADOR DE CAMINHAO COM MUNCK (HORISTA)</t>
  </si>
  <si>
    <t>MOTORISTA OPERADOR DE CAMINHAO COM MUNCK (MENSALISTA)</t>
  </si>
  <si>
    <t>MOURAO CONCRETO CURVO, SECAO "T", H = 2,80 M + CURVA COM 0,45 M, COM FUROS PARA FIOS</t>
  </si>
  <si>
    <t>MOURAO DE CONCRETO CURVO, *10 X 10* CM, H= *2,60* M + CURVA DE 0,40 M</t>
  </si>
  <si>
    <t>MOURAO DE CONCRETO RETO, SECAO QUADARA *10 X 10* CM, H= *2,30* M</t>
  </si>
  <si>
    <t>MOURAO DE CONCRETO RETO, SECAO QUADRADA, *10 X 10* CM, H= 3,00 M</t>
  </si>
  <si>
    <t>MOURAO DE CONCRETO RETO, TIPO ESTICADOR, *10 X 10* CM, H= 2,50 M</t>
  </si>
  <si>
    <t>MOURAO ROLICO DE MADEIRA TRATADA, D = 16 A 20 CM, H = 2,20 M, EM EUCALIPTO OU EQUIVALENTE DA REGIAO (PARA CERCA)</t>
  </si>
  <si>
    <t>MOURAO ROLICO DE MADEIRA TRATADA, D = 8 A 11 CM, H = 2,20 M, EM EUCALIPTO OU EQUIVALENTE DA REGIAO (PARA CERCA)</t>
  </si>
  <si>
    <t>MUDA DE ARBUSTO FLORIFERO, CLUSIA/GARDENIA/MOREIA BRANCA/ AZALEIA OU EQUIVALENTE DA REGIAO, H= *50 A 70* CM</t>
  </si>
  <si>
    <t>MUDA DE ARBUSTO FOLHAGEM, SANSAO-DO-CAMPO OU EQUIVALENTE DA REGIAO, H= *50 A 70* CM</t>
  </si>
  <si>
    <t>MUDA DE ARBUSTO, BUXINHO, H= *50* CM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</si>
  <si>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</si>
  <si>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</si>
  <si>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</si>
  <si>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M</t>
  </si>
  <si>
    <t>MUDA DE RASTEIRA/FORRACAO, AMENDOIM RASTEIRO/ONZE HORAS/AZULZINHA/IMPATIENS OU EQUIVALENTE DA REGIAO</t>
  </si>
  <si>
    <t>MULTIEXERCITADOR COM SEIS FUNCOES, EM TUBO DE ACO CARBONO, PINTURA NO PROCESSO ELETROSTATICO - EQUIPAMENTO DE GINASTICA PARA ACADEMIA AO AR LIVRE / ACADEMIA DA TERCEIRA IDADE - ATI</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</si>
  <si>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</si>
  <si>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</si>
  <si>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</si>
  <si>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</si>
  <si>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</si>
  <si>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</si>
  <si>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</si>
  <si>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</si>
  <si>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</si>
  <si>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</si>
  <si>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</si>
  <si>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</si>
  <si>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</si>
  <si>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</si>
  <si>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</si>
  <si>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</si>
  <si>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</si>
  <si>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</si>
  <si>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</si>
  <si>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</si>
  <si>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</si>
  <si>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</si>
  <si>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</si>
  <si>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</si>
  <si>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</si>
  <si>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</si>
  <si>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</si>
  <si>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</si>
  <si>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</si>
  <si>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</si>
  <si>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</si>
  <si>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</si>
  <si>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</si>
  <si>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</si>
  <si>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 (HORISTA)</t>
  </si>
  <si>
    <t>NIVELADOR (MENSALISTA)</t>
  </si>
  <si>
    <t>NOBREAK TRIFASICO, DE 10 KVA FATOR DE POTENCIA DE 0,8, AUTONOMIA MINIMA DE 30 MINUTOS A PLENA CARGA</t>
  </si>
  <si>
    <t>NOBREAK TRIFASICO, DE 15 KVA FATOR DE POTENCIA DE 0,8, AUTONOMIA MINIMA DE 30 MINUTOS A PLENA CARGA</t>
  </si>
  <si>
    <t>NOBREAK TRIFASICO, DE 20 KVA FATOR DE POTENCIA DE 0,8, AUTONOMIA MINIMA DE 30 MINUTOS A PLENA CARGA</t>
  </si>
  <si>
    <t>NOBREAK TRIFASICO, DE 25 KVA FATOR DE POTENCIA DE 0,8, AUTONOMIA MINIMA DE 30 MINUTOS A PLENA CARGA</t>
  </si>
  <si>
    <t>NOBREAK TRIFASICO, DE 5 KVA FATOR DE POTENCIA DE 0,8, AUTONOMIA MINIMA DE 30 MINUTOS A PLENA CARGA</t>
  </si>
  <si>
    <t>NUMERO / ALGARISMO PARA RESIDENCIA (FACHADA), EM ZAMAC, COM ALTURA DE APROX *45* MM, INCLUSIVE PARAFUSOS</t>
  </si>
  <si>
    <t>NUMERO / ALGARISMO PARA RESIDENCIA (FACHADA), EM ZAMAC, COM ALTURA DE APROX 125 MM, INCLUSIVE PARAFUSOS</t>
  </si>
  <si>
    <t>OCULOS DE SEGURANCA CONTRA IMPACTOS COM LENTE INCOLOR, ARMACAO NYLON, COM PROTECAO UVA E UVB</t>
  </si>
  <si>
    <t>OLEO COMBUSTIVEL BPF A GRANEL</t>
  </si>
  <si>
    <t>OLEO DIESEL COMBUSTIVEL COMUM</t>
  </si>
  <si>
    <t>OLEO LUBRIFICANTE PARA MOTORES DE EQUIPAMENTOS PESADOS (CAMINHOES, TRATORES, RETROS E ETC)</t>
  </si>
  <si>
    <t>OLHO MAGICO PARA PORTAS, EM LATAO, COM LENTE DE POLICARBONATO, ANGULO DE *200* GRAUS, ESPESSURA ENTRE *25 E 46* MM, INCLUINDO FECHO JANELA</t>
  </si>
  <si>
    <t>OPERADOR DE BATE-ESTACAS</t>
  </si>
  <si>
    <t>OPERADOR DE BATE-ESTACAS (MENSALISTA)</t>
  </si>
  <si>
    <t>OPERADOR DE BETONEIRA (CAMINHAO)</t>
  </si>
  <si>
    <t>OPERADOR DE BETONEIRA (CAMINHAO) (MENSALISTA)</t>
  </si>
  <si>
    <t>OPERADOR DE BETONEIRA ESTACIONARIA / MISTURADOR</t>
  </si>
  <si>
    <t>OPERADOR DE BETONEIRA ESTACIONARIA / MISTURADOR (MENSALISTA)</t>
  </si>
  <si>
    <t>OPERADOR DE COMPRESSOR DE AR OU COMPRESSORISTA</t>
  </si>
  <si>
    <t>OPERADOR DE COMPRESSOR DE AR OU COMPRESSORISTA (MENSALISTA)</t>
  </si>
  <si>
    <t>OPERADOR DE DEMARCADORA DE FAIXAS DE TRAFEGO (MENSALISTA)</t>
  </si>
  <si>
    <t>OPERADOR DE DEMARCADORA DE FAIXAS DE TRAFEGO HORISTA</t>
  </si>
  <si>
    <t>OPERADOR DE ESCAVADEIRA</t>
  </si>
  <si>
    <t>OPERADOR DE ESCAVADEIRA (MENSALISTA)</t>
  </si>
  <si>
    <t>OPERADOR DE GUINCHO OU GUINCHEIRO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</si>
  <si>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</si>
  <si>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</si>
  <si>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</si>
  <si>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</si>
  <si>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</si>
  <si>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</si>
  <si>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</si>
  <si>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</si>
  <si>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</si>
  <si>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</si>
  <si>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</si>
  <si>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</si>
  <si>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</si>
  <si>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</si>
  <si>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</si>
  <si>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 / MESA VIBROACABADORA (MENSALISTA)</t>
  </si>
  <si>
    <t>OPERADOR DE PAVIMENTADORA / MESA VIBROACABADORA HORISTA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</si>
  <si>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</si>
  <si>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</si>
  <si>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</si>
  <si>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</si>
  <si>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</si>
  <si>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</si>
  <si>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</si>
  <si>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MAXIMO DE 10330 KG</t>
  </si>
  <si>
    <t>PA CARREGADEIRA SOBRE RODAS, POTENCIA LIQUIDA 128 HP, CAPACIDADE DA CACAMBA DE 1,7 A 2,8 M3, PESO OPERACIONAL MAXIMO DE 11632 KG</t>
  </si>
  <si>
    <t>PA CARREGADEIRA SOBRE RODAS, POTENCIA LIQUIDA 197 HP, CAPACIDADE DA CACAMBA DE 2,5 A 3,5 M3, PESO OPERACIONAL MAXIMO DE 18338 KG</t>
  </si>
  <si>
    <t>PA CARREGADEIRA SOBRE RODAS, POTENCIA LIQUIDA 213 HP, CAPACIDADE DA CACAMBA DE 1,9 A 3,5 M3, PESO OPERACIONAL MAXIMO DE 19234 KG</t>
  </si>
  <si>
    <t>PA CARREGADEIRA SOBRE RODAS, POTENCIA 152 HP, CAPACIDADE DA CACAMBA DE 1,53 A 2,30 M3, PESO OPERACIONAL MAXIMO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</si>
  <si>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</si>
  <si>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</si>
  <si>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</si>
  <si>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</si>
  <si>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</si>
  <si>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</si>
  <si>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</si>
  <si>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</si>
  <si>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TERMOISOLANTE PARA FECHAMENTOS VERTICAIS (INCLUI PARAFUSOS DE FIXACAO) REVESTIDO EM ACO GALVALUME, LARGURA UTIL DE 1100 MM, REVESTIMENTO COM ESPESSURA DE 0,50 MM, COM PRE-PINTURA NAS DUAS FACES, NUCLEO EM POLIURETANO (PUR) COM ESPESSURA 40/50 MM</t>
  </si>
  <si>
    <t>PAINEL TERMOISOLANTE PARA FECHAMENTOS VERTICAIS (INCLUI PARAFUSOS DE FIXACAO) REVESTIDO EM ACO GALVALUME, LARGURA UTIL DE 1100 MM, REVESTIMENTO COM ESPESSURA DE 0,50 MM, COM PRE-PINTURA NAS DUAS FACES, NUCLEO EM POLIURETANO (PUR) COM ESPESSURA 70/80 MM</t>
  </si>
  <si>
    <t>PAPEL KRAFT BETUMADO</t>
  </si>
  <si>
    <t>PAPELEIRA DE PAREDE EM METAL CROMADO SEM TAMPA</t>
  </si>
  <si>
    <t>PAR DE TABELAS DE BASQUETE EM COMPENSADO NAVAL, OFICIAL, 1800 X 1200 MM, INCLUINDO ARO DE METAL E REDE EM POLIPROPILENO 100% (SEM SUPORTE DE FIXACAO)</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</si>
  <si>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</si>
  <si>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</si>
  <si>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</si>
  <si>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</si>
  <si>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</si>
  <si>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</si>
  <si>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</si>
  <si>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</si>
  <si>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</si>
  <si>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</si>
  <si>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</si>
  <si>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</si>
  <si>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</si>
  <si>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</si>
  <si>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</si>
  <si>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</si>
  <si>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</si>
  <si>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</si>
  <si>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</si>
  <si>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</si>
  <si>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</si>
  <si>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</si>
  <si>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</si>
  <si>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</si>
  <si>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</si>
  <si>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</si>
  <si>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</si>
  <si>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</si>
  <si>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</si>
  <si>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</si>
  <si>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</si>
  <si>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</si>
  <si>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</si>
  <si>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</si>
  <si>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</si>
  <si>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</si>
  <si>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</si>
  <si>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</si>
  <si>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</si>
  <si>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</si>
  <si>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</si>
  <si>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</si>
  <si>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</si>
  <si>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</si>
  <si>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</si>
  <si>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</si>
  <si>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</si>
  <si>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</si>
  <si>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</si>
  <si>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</si>
  <si>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</si>
  <si>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</si>
  <si>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</si>
  <si>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</si>
  <si>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</si>
  <si>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</si>
  <si>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</si>
  <si>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</si>
  <si>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</si>
  <si>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</si>
  <si>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</si>
  <si>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MM X 19 MM</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</si>
  <si>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</si>
  <si>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</si>
  <si>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</si>
  <si>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</si>
  <si>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</si>
  <si>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</si>
  <si>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</si>
  <si>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</si>
  <si>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</si>
  <si>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</si>
  <si>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</si>
  <si>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(VARIACAO REGIONAL DE PECAS POR M2)</t>
  </si>
  <si>
    <t xml:space="preserve">MIL   </t>
  </si>
  <si>
    <t>PASTA LUBRIFICANTE PARA TUBOS E CONEXOES COM JUNTA ELASTICA, EMBALAGEM DE *400* GR (USO EM PVC, ACO, POLIETILENO E OUTROS)</t>
  </si>
  <si>
    <t>PASTA PARA SOLDA DE TUBOS E CONEXOES DE COBRE (EMBALAGEM COM 250 G)</t>
  </si>
  <si>
    <t>PASTA VEDA JUNTAS/ROSCA, EMBALAGEM DE *500* G, PARA INSTALACOES DE AGUA, GAS E OUTROS</t>
  </si>
  <si>
    <t>PASTILHA CERAMICA/PORCELANA, REVEST INT/EXT E  PISCINA, CORES BRANCA OU FRIAS, SOLIDAS, SEM MESCLAGEM/MISTURA, ACABAMENTO LISO *2,5 X 2,5* CM</t>
  </si>
  <si>
    <t>PASTILHA CERAMICA/PORCELANA, REVEST INT/EXT E  PISCINA, CORES BRANCA OU FRIAS, SOLIDAS, SEM MESCLAGEM/MISTURA, ACABAMENTO LISO *5 X 5* CM</t>
  </si>
  <si>
    <t>PASTILHA CERAMICA/PORCELANA, REVEST INT/EXT E  PISCINA, CORES LISAS/SOLIDAS, QUENTES, SEM MESCLAGEM/MISTURA, *2,5 X 2,5* CM</t>
  </si>
  <si>
    <t>PASTILHA CERAMICA/PORCELANA, REVEST INT/EXT E  PISCINA, CORES LISAS/SOLIDAS, QUENTES, SEM MESCLAGEM/MISTURA, *5 X 5* CM</t>
  </si>
  <si>
    <t>PASTILHEIRO (HORISTA)</t>
  </si>
  <si>
    <t>PASTILHEIRO (MENSALISTA)</t>
  </si>
  <si>
    <t>PATCH CORD (CABO DE REDE), CATEGORIA 5 E (CAT 5E) UTP, 24 AWG, 4 PARES, EXTENSAO DE 1,50 M</t>
  </si>
  <si>
    <t>PATCH CORD (CABO DE REDE), CATEGORIA 5 E (CAT 5E) UTP, 24 AWG, 4 PARES, EXTENSAO DE 2,50 M</t>
  </si>
  <si>
    <t>PATCH CORD (CABO DE REDE), CATEGORIA 6 (CAT 6) UTP, 23 AWG, 4 PARES, EXTENSAO DE 1,50 M</t>
  </si>
  <si>
    <t>PATCH CORD (CABO DE REDE), CATEGORIA 6 (CAT 6) UTP, 23 AWG, 4 PARES, EXTENSAO DE 2,50 M</t>
  </si>
  <si>
    <t>PATCH PANEL, 24 PORTAS, CATEGORIA 5E, COM RACKS DE 19" DE LARGURA E 1 U DE ALTURA</t>
  </si>
  <si>
    <t>PATCH PANEL, 24 PORTAS, CATEGORIA 6, COM RACKS DE 19" DE LARGURA E 1 U DE ALTURA</t>
  </si>
  <si>
    <t>PATCH PANEL, 48 PORTAS, CATEGORIA 5E, COM RACKS DE 19" DE LARGURA E 2 U DE ALTURA</t>
  </si>
  <si>
    <t>PATCH PANEL, 48 PORTAS, CATEGORIA 6, COM RACKS DE 19" DE LARGURA E 2 U DE ALTURA</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</si>
  <si>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</si>
  <si>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</si>
  <si>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</si>
  <si>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</si>
  <si>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</si>
  <si>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</si>
  <si>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</si>
  <si>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</si>
  <si>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</si>
  <si>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</si>
  <si>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</si>
  <si>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</si>
  <si>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</si>
  <si>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</si>
  <si>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</si>
  <si>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</si>
  <si>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</si>
  <si>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</si>
  <si>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</si>
  <si>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 (HORISTA)</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</si>
  <si>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</si>
  <si>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</si>
  <si>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</si>
  <si>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</si>
  <si>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</si>
  <si>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</si>
  <si>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</si>
  <si>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</si>
  <si>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</si>
  <si>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"H" DE ACO LAMINADO, "HP" 250 X 62,0</t>
  </si>
  <si>
    <t>PERFIL "H" DE ACO LAMINADO, "HP" 310 X 79,0</t>
  </si>
  <si>
    <t>PERFIL "H" DE ACO LAMINADO, "W" 200 X 35,9</t>
  </si>
  <si>
    <t>PERFIL "I" DE ACO LAMINADO, ABAS INCLINADAS, "I" 102 X 12,7</t>
  </si>
  <si>
    <t>PERFIL "I" DE ACO LAMINADO, ABAS INCLINADAS, "I" 152 X 22</t>
  </si>
  <si>
    <t>PERFIL "I" DE ACO LAMINADO, ABAS INCLINADAS, "I" 203 X 34,3</t>
  </si>
  <si>
    <t>PERFIL "I" DE ACO LAMINADO, ABAS PARALELAS, "W", QUALQUER BITOLA</t>
  </si>
  <si>
    <t>PERFIL "U" DE ACO LAMINADO, "U" 102 X 9,3</t>
  </si>
  <si>
    <t>PERFIL "U" DE ACO LAMINADO, "U" 152 X 15,6</t>
  </si>
  <si>
    <t>PERFIL "U" EM CHAPA ACO DOBRADA, E = 3,04 MM, H = 20 CM, ABAS = 5 CM (4,47 KG/M)</t>
  </si>
  <si>
    <t>PERFIL "U" ENRIJECIDO DE ACO GALVANIZADO, DOBRADO, 150 X 60 X 20 MM, E = 3,00 MM OU 200 X 75 X 25 MM, E = 3,75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</si>
  <si>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</si>
  <si>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</si>
  <si>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</si>
  <si>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</si>
  <si>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</si>
  <si>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</si>
  <si>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</si>
  <si>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</si>
  <si>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</si>
  <si>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EM ALUMINIO, FORMATO U, ABAS IGUAIS, LARGURA DE 25,4 MM (1"), ESPESSURA DE 2,38 MM (3/32") E PESO LINEAR DE APROXIMADAMENTE 0,460 KG/M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</si>
  <si>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</si>
  <si>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</si>
  <si>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</si>
  <si>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NAS FACES APARENTES, PARA FORRO REMOVIVEL, 24 X 32 X 3750 MM (L X H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</si>
  <si>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</si>
  <si>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</si>
  <si>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</si>
  <si>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</si>
  <si>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</si>
  <si>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</si>
  <si>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</si>
  <si>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</si>
  <si>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</si>
  <si>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DE ABAS IGUAIS, EM ALUMINIO,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</si>
  <si>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</si>
  <si>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</si>
  <si>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</si>
  <si>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</si>
  <si>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</si>
  <si>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</si>
  <si>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</si>
  <si>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</si>
  <si>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</si>
  <si>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</si>
  <si>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</si>
  <si>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SOBRE ESTEIRA, TORQUE MAXIMO DE 600 KGF, POTENCIA ENTRE 50 E 60 HP, DIAMETRO MAXIMO DE 10"</t>
  </si>
  <si>
    <t>PERFURATRIZ SOBRE ESTEIRA, TORQUE MAXIMO 600 KGF, PESO MEDIO 1000 KG, POTENCIA 20 HP, DIAMETRO MAXIMO 10"</t>
  </si>
  <si>
    <t>PICAPE CABINE SIMPLES COM MOTOR 1.6 FLEX, CAMBIO MANUAL, POTENCIA 101/104 CV, 2 PORTAS</t>
  </si>
  <si>
    <t>PILAR QUADRADO NAO APARELHADO *10 X 10* CM, EM MACARANDUBA/MASSARANDUBA, ANGELIM OU EQUIVALENTE DA REGIAO - BRUTA</t>
  </si>
  <si>
    <t>PILAR QUADRADO NAO APARELHADO *15 X 15* CM, EM MACARANDUBA/MASSARANDUBA, ANGELIM OU EQUIVALENTE DA REGIAO - BRUTA</t>
  </si>
  <si>
    <t>PILAR QUADRADO NAO APARELHADO *20 X 20* CM, EM MACARANDUBA/MASSARANDUBA, ANGELIM OU EQUIVALENTE DA REGIAO - BRUTA</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</si>
  <si>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</si>
  <si>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</si>
  <si>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</si>
  <si>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</si>
  <si>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</si>
  <si>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</si>
  <si>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</si>
  <si>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EM LATAO, CHAPA COM 3 MM DE ESPESSURA E GUIA COM ROLETE DE 9 MM</t>
  </si>
  <si>
    <t>PINO ROSCA EXTERNA, EM ACO GALVANIZADO, PARA ISOLADOR DE 15KV, DIAMETRO 25 MM, COMPRIMENTO *290* MM</t>
  </si>
  <si>
    <t>PINO ROSCA EXTERNA, EM ACO GALVANIZADO, PARA ISOLADOR DE 25KV, DIAMETRO 35MM, COMPRIMENTO *320* MM</t>
  </si>
  <si>
    <t>PINTOR (HORISTA)</t>
  </si>
  <si>
    <t>PINTOR (MENSALISTA)</t>
  </si>
  <si>
    <t>PINTOR DE LETREIROS (HORISTA)</t>
  </si>
  <si>
    <t>PINTOR DE LETREIROS (MENSALISTA)</t>
  </si>
  <si>
    <t>PINTOR PARA TINTA EPOXI (HORISTA)</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</si>
  <si>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</si>
  <si>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</si>
  <si>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</si>
  <si>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</si>
  <si>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</si>
  <si>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</si>
  <si>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</si>
  <si>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</si>
  <si>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</si>
  <si>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</si>
  <si>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</si>
  <si>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</si>
  <si>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</si>
  <si>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</si>
  <si>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</si>
  <si>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</si>
  <si>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</si>
  <si>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</si>
  <si>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</si>
  <si>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E = 2,0 CM (SEM COLOCACAO)</t>
  </si>
  <si>
    <t>PISO FULGET (GRANITO LAVADO) EM PLACAS DE *75 X 75* CM, E = 2,0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</si>
  <si>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</si>
  <si>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</si>
  <si>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</si>
  <si>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</si>
  <si>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</si>
  <si>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</si>
  <si>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</si>
  <si>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</si>
  <si>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</si>
  <si>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</si>
  <si>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</si>
  <si>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</si>
  <si>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</si>
  <si>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</si>
  <si>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</si>
  <si>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 CHAPA DE GESSO ACARTONADO, RESISTENTE A UMIDADE (RU), COR VERDE, E = 12,5 MM, 1200 X 1800 MM (L X C)</t>
  </si>
  <si>
    <t>PLACA / CHAPA DE GESSO ACARTONADO, RESISTENTE A UMIDADE (RU), COR VERDE, E = 12,5 MM, 1200 X 2400 MM (L X C)</t>
  </si>
  <si>
    <t>PLACA / CHAPA DE GESSO ACARTONADO, RESISTENTE A UMIDADE (RU), COR VERDE, E = 15 MM, 1200 X 2400 MM (L X C)</t>
  </si>
  <si>
    <t>PLACA / CHAPA DE GESSO ACARTONADO, RESISTENTE AO FOGO (RF), COR ROSA, E = 12,5 MM, 1200 X 1800 MM (L X C)</t>
  </si>
  <si>
    <t>PLACA / CHAPA DE GESSO ACARTONADO, RESISTENTE AO FOGO (RF), COR ROSA, E = 12,5 MM, 1200 X 2400 MM (L X C)</t>
  </si>
  <si>
    <t>PLACA / CHAPA DE GESSO ACARTONADO, RESISTENTE AO FOGO (RF), COR ROSA, E = 15 MM, 1200 X 2400 MM (L X C)</t>
  </si>
  <si>
    <t>PLACA / CHAPA DE GESSO ACARTONADO, STANDARD (ST), COR BRANCA, E = 12,5 MM, 1200 X 1800 MM (L X C)</t>
  </si>
  <si>
    <t>PLACA / CHAPA DE GESSO ACARTONADO, STANDARD (ST), COR BRANCA, E = 12,5 MM, 1200 X 2400 MM (L X C)</t>
  </si>
  <si>
    <t>PLACA / CHAPA DE GESSO ACARTONADO, STANDARD (ST), COR BRANCA, E = 15 MM, 1200 X 2400 MM (L X C)</t>
  </si>
  <si>
    <t>PLACA CIMENTICIA LISA E = 10 MM, DE 1,20 X *2,50* M (SEM AMIANTO)</t>
  </si>
  <si>
    <t>PLACA CIMENTICIA LISA E = 6 MM, DE 1,20 X *2,50*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</si>
  <si>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</si>
  <si>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</si>
  <si>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</si>
  <si>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</si>
  <si>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</si>
  <si>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*60 X 60* CM, ESPESSURA DE 12 MM (SEM COLOCACAO)</t>
  </si>
  <si>
    <t>PLACA DE INAUGURACAO EM BRONZE *35X 50*CM</t>
  </si>
  <si>
    <t>PLACA DE INAUGURACAO METALICA, *40* CM X *60* CM</t>
  </si>
  <si>
    <t>PLACA DE OBRA (PARA CONSTRUCAO CIVIL) EM CHAPA GALVANIZADA *N. 22*, ADESIVADA, DE *2,4 X 1,2* M (SEM POSTES PARA FIXACAO)</t>
  </si>
  <si>
    <t>PLACA DE SINALIZACAO DE SEGURANCA CONTRA INCENDIO - ALERTA, TRIANGULAR, BASE DE *30* CM, EM PVC *2* MM ANTI-CHAMAS (SIMBOLOS, CORES E PICTOGRAMAS CONFORME NBR 16820)</t>
  </si>
  <si>
    <t>PLACA DE SINALIZACAO DE SEGURANCA CONTRA INCENDIO, FOTOLUMINESCENTE, QUADRADA, *14 X 14* CM, EM PVC *2* MM ANTI-CHAMAS (SIMBOLOS, CORES E PICTOGRAMAS CONFORME NBR 16820)</t>
  </si>
  <si>
    <t>PLACA DE SINALIZACAO DE SEGURANCA CONTRA INCENDIO, FOTOLUMINESCENTE, QUADRADA, *20 X 20* CM, EM PVC *2* MM ANTI-CHAMAS (SIMBOLOS, CORES E PICTOGRAMAS CONFORME NBR 16820)</t>
  </si>
  <si>
    <t>PLACA DE SINALIZACAO DE SEGURANCA CONTRA INCENDIO, FOTOLUMINESCENTE, RETANGULAR, *12 X 40* CM, EM PVC *2* MM ANTI-CHAMAS (SIMBOLOS, CORES E PICTOGRAMAS CONFORME NBR 16820)</t>
  </si>
  <si>
    <t>PLACA DE SINALIZACAO DE SEGURANCA CONTRA INCENDIO, FOTOLUMINESCENTE, RETANGULAR, *13 X 26* CM, EM PVC *2* MM ANTI-CHAMAS (SIMBOLOS, CORES E PICTOGRAMAS CONFORME NBR 16820)</t>
  </si>
  <si>
    <t>PLACA DE SINALIZACAO DE SEGURANCA CONTRA INCENDIO, FOTOLUMINESCENTE, RETANGULAR, *20 X 40* CM, EM PVC *2* MM ANTI-CHAMAS (SIMBOLOS, CORES E PICTOGRAMAS CONFORME NBR 16820)</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</si>
  <si>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</si>
  <si>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</si>
  <si>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</si>
  <si>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</si>
  <si>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</si>
  <si>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EXERCICIOS, 2,00 M X 1,00 M ( CHAPA GALVANIZADA #20), ESTRUTURA EM TUBOS REDONDOS DE ACO CARBONO, PINTURA NO PROCESSO ELETROSTATICO, ADESIVO FRENTE E VERSO - PARA ACADEMIA AO AR LIVRE / ACADEMIA DA TERCEIRA IDADE - ATI</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</si>
  <si>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</si>
  <si>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</si>
  <si>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</si>
  <si>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</si>
  <si>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</si>
  <si>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</si>
  <si>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</si>
  <si>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</si>
  <si>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</si>
  <si>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</si>
  <si>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</si>
  <si>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</si>
  <si>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</si>
  <si>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JE, DN 100 MM, PARA REDE COLETORA ESGOTO</t>
  </si>
  <si>
    <t>PLUG PVC, JE, DN 150 MM, PARA REDE COLETORA ESGOTO</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</si>
  <si>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</si>
  <si>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</si>
  <si>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</si>
  <si>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</si>
  <si>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</si>
  <si>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</si>
  <si>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</si>
  <si>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</si>
  <si>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</si>
  <si>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</si>
  <si>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</si>
  <si>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PONTALETE *7,5 X 7,5* CM EM PINUS, MISTA OU EQUIVALENTE DA REGIAO - BRUTA</t>
  </si>
  <si>
    <t>PONTALETE ROLIÇO SEM TRATAMENTO, D = 8 A 11 CM, H = 3 M, EM EUCALIPTO OU EQUIVALENTE DA REGIAO - BRUTA (PARA ESCORAMENTO)</t>
  </si>
  <si>
    <t>PONTALETE ROLIÇO SEM TRATAMENTO, D = 8 A 11 CM, H = 6 M, EM EUCALIPTO OU EQUIVALENTE DA REGIAO - BRUTA (PARA ESCORAMENTO)</t>
  </si>
  <si>
    <t>PONTEIRO PARA MARTELO ROMPEDOR, DIAMETRO = *28* MM, COMPRIMENTO = *520* MM, ENCAIXE  SEXTAVADO</t>
  </si>
  <si>
    <t>PORCA OLHAL EM ACO GALVANIZADO, ESPESSURA 16MM, ABERTURA 21MM</t>
  </si>
  <si>
    <t>PORCA OLHAL M 16,  EM ACO GALVANIZADO, DIAMETRO = 16 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</si>
  <si>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</si>
  <si>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</si>
  <si>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</si>
  <si>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</si>
  <si>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</si>
  <si>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</si>
  <si>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</si>
  <si>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</si>
  <si>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</si>
  <si>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EM ACO GALVANIZADO, COMPRIMENTO DE 3  1/2"</t>
  </si>
  <si>
    <t>PORTA CORTA-FOGO PARA SAIDA DE EMERGENCIA, COM FECHADURA, VAO LUZ DE 90 X 210 CM, CLASSE P-90 (NBR 11742)</t>
  </si>
  <si>
    <t>PORTA DE ABRIR / GIRO, DE MADEIRA FOLHA MEDIA (NBR 15930) DE 1000 X 2100 MM, DE 35 MM A 40 MM DE ESPESSURA, NUCLEO SEMI-SOLIDO (SARRAFEADO), CAPA LISA EM HDF, ACABAMENTO EM LAMINADO NATURAL PARA VERNIZ</t>
  </si>
  <si>
    <t>PORTA DE ABRIR / GIRO, DE MADEIRA FOLHA MEDIA (NBR 15930) DE 1000 X 2100 MM, DE 35 MM A 40 MM DE ESPESSURA, NUCLEO SEMI-SOLIDO (SARRAFEADO), CAPA LISA EM HDF, ACABAMENTO EM PRIMER PARA PINTURA</t>
  </si>
  <si>
    <t>PORTA DE ABRIR / GIRO, DE MADEIRA FOLHA MEDIA (NBR 15930) DE 700 X 2100 MM, DE 35 MM A 40 MM DE ESPESSURA, NUCLEO SEMI-SOLIDO (SARRAFEADO), CAPA FRISADA EM HDF, ACABAMENTO MELAMINICO EM PADRAO MADEIRA</t>
  </si>
  <si>
    <t>PORTA DE ABRIR / GIRO, DE MADEIRA FOLHA MEDIA (NBR 15930) DE 700 X 2100 MM, DE 35 MM A 40 MM DE ESPESSURA, NUCLEO SEMI-SOLIDO (SARRAFEADO), CAPA LISA EM HDF, ACABAMENTO EM LAMINADO NATURAL PARA VERNIZ</t>
  </si>
  <si>
    <t>PORTA DE ABRIR / GIRO, DE MADEIRA FOLHA MEDIA (NBR 15930) DE 800 X 2100 MM, DE 35 MM A 40 MM DE ESPESSURA, NUCLEO SEMI-SOLIDO (SARRAFEADO), CAPA FRISADA EM HDF, ACABAMENTO MELAMINICO EM PADRAO MADEIRA</t>
  </si>
  <si>
    <t>PORTA DE ABRIR / GIRO, DE MADEIRA FOLHA MEDIA (NBR 15930) DE 800 X 2100 MM, DE 35 MM A 40 MM DE ESPESSURA, NUCLEO SEMI-SOLIDO (SARRAFEADO), CAPA LISA EM HDF, ACABAMENTO EM LAMINADO NATURAL PARA VERNIZ</t>
  </si>
  <si>
    <t>PORTA DE ABRIR / GIRO, DE MADEIRA FOLHA MEDIA (NBR 15930) DE 900 X 2100 MM, DE 35 MM A 40 MM DE ESPESSURA, NUCLEO SEMI-SOLIDO (SARRAFEADO), CAPA LISA EM HDF, ACABAMENTO EM LAMINADO NATURAL PARA VERNIZ</t>
  </si>
  <si>
    <t>PORTA DE ABRIR / GIRO, EM GRADIL FERRO, COM BARRA CHATA 3 CM X 1/4", COM REQUADRO E GUARNICAO - COMPLETO - ACABAMENTO NATURAL</t>
  </si>
  <si>
    <t>PORTA DE ABRIR EM ACO COM DIVISAO HORIZONTAL PARA VIDROS, COM FUNDO ANTICORROSIVO/PRIMER DE PROTECAO, SEM GUARNICAO/ALIZAR/VISTA, VIDROS NAO INCLUSOS, 90 X 210 CM</t>
  </si>
  <si>
    <t>PORTA DE ABRIR EM ACO TIPO VENEZIANA, COM FUNDO ANTICORROSIVO / PRIMER DE PROTECAO, SEM GUARNICAO/ALIZAR/VISTA, 90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</si>
  <si>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</si>
  <si>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</si>
  <si>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</si>
  <si>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</si>
  <si>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</si>
  <si>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</si>
  <si>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</si>
  <si>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</si>
  <si>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</si>
  <si>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</si>
  <si>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</si>
  <si>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</si>
  <si>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</si>
  <si>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</si>
  <si>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600 X 2100 MM, DE 35 MM A 40 MM DE ESPESSURA, NUCLEO COLMEIA, CAPA LISA EM HDF, ACABAMENTO EM PRIMER PARA PINTURA</t>
  </si>
  <si>
    <t>PORTA DE MADEIRA, FOLHA LEVE (NBR 15930) DE 700 X 2100 MM, DE 35 MM A 40 MM DE ESPESSURA, NUCLEO COLMEIA, CAPA LISA EM HDF, ACABAMENTO EM PRIMER PARA PINTURA</t>
  </si>
  <si>
    <t>PORTA DE MADEIRA, FOLHA LEVE (NBR 15930) DE 800 X 2100 MM, DE 35 MM A 40 MM DE ESPESSURA, NUCLEO COLMEIA, CAPA LISA EM HDF, ACABAMENTO EM PRIMER PARA PINTURA</t>
  </si>
  <si>
    <t>PORTA DE MADEIRA, FOLHA LEVE (NBR 15930), DE 600 X 2100 MM, E = 35 MM, NUCLEO COLMEIA, CAPA LISA EM HDF, ACABAMENTO MELAMINICO EM PADRAO MADEIRA</t>
  </si>
  <si>
    <t>PORTA DE MADEIRA, FOLHA MEDIA (NBR 15930) DE 600 X 2100 MM, DE 35 MM A 40 MM DE ESPESSURA, NUCLEO SEMI-SOLIDO (SARRAFEADO), CAPA FRISADA EM HDF, ACABAMENTO MELAMINICO EM PADRAO MADEIRA</t>
  </si>
  <si>
    <t>PORTA DE MADEIRA, FOLHA MEDIA (NBR 15930) DE 600 X 2100 MM, DE 35 MM A 40 MM DE ESPESSURA, NUCLEO SEMI-SOLIDO (SARRAFEADO), CAPA LISA EM HDF, ACABAMENTO EM PRIMER PARA PINTURA</t>
  </si>
  <si>
    <t>PORTA DE MADEIRA, FOLHA MEDIA (NBR 15930) DE 600 X 2100 MM, DE 35 MM A 40 MM DE ESPESSURA, NUCLEO SEMI-SOLIDO (SARRAFEADO), CAPA LISA EM HDF, ACABAMENTO LAMINADO NATURAL PARA VERNIZ</t>
  </si>
  <si>
    <t>PORTA DE MADEIRA, FOLHA MEDIA (NBR 15930) DE 700 X 2100 MM, DE 35 MM A 40 MM DE ESPESSURA, NUCLEO SEMI-SOLIDO (SARRAFEADO), CAPA LISA EM HDF, ACABAMENTO EM PRIMER PARA PINTURA</t>
  </si>
  <si>
    <t>PORTA DE MADEIRA, FOLHA MEDIA (NBR 15930) DE 800 X 2100 MM, DE 35 MM A 40 MM DE ESPESSURA, NUCLEO SEMI-SOLIDO (SARRAFEADO), CAPA LISA EM HDF, ACABAMENTO EM PRIMER PARA PINTURA</t>
  </si>
  <si>
    <t>PORTA DE MADEIRA, FOLHA MEDIA (NBR 15930) DE 900 X 2100 MM, DE 35 MM A 40 MM DE ESPESSURA, NUCLEO SEMI-SOLIDO (SARRAFEADO), CAPA LISA EM HDF, ACABAMENTO EM PRIMER PARA PINTURA</t>
  </si>
  <si>
    <t>PORTA DE MADEIRA, FOLHA PESADA (NBR 15930) DE 800 X 2100 MM, DE 40 MM A 45 MM DE ESPESSURA, NUCLEO SOLIDO, CAPA LISA EM HDF, ACABAMENTO EM LAMINADO NATURAL PARA VERNIZ</t>
  </si>
  <si>
    <t>PORTA DE MADEIRA, FOLHA PESADA (NBR 15930) DE 800 X 2100 MM, DE 40 MM A 45 MM DE ESPESSURA, NUCLEO SOLIDO, CAPA LISA EM HDF, ACABAMENTO EM PRIMER PARA PINTURA</t>
  </si>
  <si>
    <t>PORTA DE MADEIRA, FOLHA PESADA (NBR 15930) DE 900 X 2100 MM, DE 40 MM A 45 MM DE ESPESSURA, NUCLEO SOLIDO, CAPA LISA EM HDF, ACABAMENTO EM LAMINADO NATURAL PARA VERNIZ</t>
  </si>
  <si>
    <t>PORTA DE MADEIRA, FOLHA PESADA (NBR 15930) DE 900 X 2100 MM, DE 40 MM A 45 MM DE ESPESSURA,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</si>
  <si>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</si>
  <si>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</si>
  <si>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</si>
  <si>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</si>
  <si>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</si>
  <si>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CHAPA 26, TIPO LAMBRIL, COM REQUADRO, ACABAMENTO NATURAL</t>
  </si>
  <si>
    <t>PORTAO DE ABRIR / GIRO,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</si>
  <si>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</si>
  <si>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</si>
  <si>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</si>
  <si>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</si>
  <si>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</si>
  <si>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</si>
  <si>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</si>
  <si>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</si>
  <si>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</si>
  <si>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</si>
  <si>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DE CONCRETO ARMADO DE SECAO CIRCULAR, EXTENSAO DE 10,00 M, RESISTENCIA DE 150 A 200 DAN, TIPO C-14</t>
  </si>
  <si>
    <t>POSTE DE CONCRETO ARMADO DE SECAO CIRCULAR, EXTENSAO DE 11,00 M, RESISTENCIA DE 200 A 300 DAN, TIPO C-14</t>
  </si>
  <si>
    <t>POSTE DE CONCRETO ARMADO DE SECAO CIRCULAR, EXTENSAO DE 11,00 M, RESISTENCIA DE 300 A 400 DAN, TIPO C-17</t>
  </si>
  <si>
    <t>POSTE DE CONCRETO ARMADO DE SECAO CIRCULAR, EXTENSAO DE 13,00 M, RESISTENCIA DE 1000 DAN, TIPO C-23</t>
  </si>
  <si>
    <t>POSTE DE CONCRETO ARMADO DE SECAO CIRCULAR, EXTENSAO DE 13,00 M, RESISTENCIA DE 1500 DAN, TIPO C-29</t>
  </si>
  <si>
    <t>POSTE DE CONCRETO ARMADO DE SECAO CIRCULAR, EXTENSAO DE 13,00 M, RESISTENCIA DE 2000 DAN, TIPO C-29</t>
  </si>
  <si>
    <t>POSTE DE CONCRETO ARMADO DE SECAO CIRCULAR, EXTENSAO DE 13,00 M, RESISTENCIA DE 2500 DAN, TIPO C-29</t>
  </si>
  <si>
    <t>POSTE DE CONCRETO ARMADO DE SECAO CIRCULAR, EXTENSAO DE 13,00 M, RESISTENCIA DE 3000 DAN, TIPO C-29</t>
  </si>
  <si>
    <t>POSTE DE CONCRETO ARMADO DE SECAO CIRCULAR, EXTENSAO DE 14,00 M, RESISTENCIA DE 1000 DAN, TIPO C-23</t>
  </si>
  <si>
    <t>POSTE DE CONCRETO ARMADO DE SECAO CIRCULAR, EXTENSAO DE 14,00 M, RESISTENCIA DE 1500 DAN, TIPO C-29</t>
  </si>
  <si>
    <t>POSTE DE CONCRETO ARMADO DE SECAO CIRCULAR, EXTENSAO DE 14,00 M, RESISTENCIA DE 2000 DAN, TIPO C-29</t>
  </si>
  <si>
    <t>POSTE DE CONCRETO ARMADO DE SECAO CIRCULAR, EXTENSAO DE 14,00 M, RESISTENCIA DE 2500 DAN, TIPO C-29</t>
  </si>
  <si>
    <t>POSTE DE CONCRETO ARMADO DE SECAO CIRCULAR, EXTENSAO DE 14,00 M, RESISTENCIA DE 300 A 400 DAN, TIPO C-17</t>
  </si>
  <si>
    <t>POSTE DE CONCRETO ARMADO DE SECAO CIRCULAR, EXTENSAO DE 14,00 M, RESISTENCIA DE 3000 DAN, TIPO C-29</t>
  </si>
  <si>
    <t>POSTE DE CONCRETO ARMADO DE SECAO CIRCULAR, EXTENSAO DE 15,00 M, RESISTENCIA DE 1000 DAN, TIPO C-23</t>
  </si>
  <si>
    <t>POSTE DE CONCRETO ARMADO DE SECAO CIRCULAR, EXTENSAO DE 15,00 M, RESISTENCIA DE 1500 DAN, TIPO C-29</t>
  </si>
  <si>
    <t>POSTE DE CONCRETO ARMADO DE SECAO CIRCULAR, EXTENSAO DE 15,00 M, RESISTENCIA DE 2000 DAN, TIPO C-29</t>
  </si>
  <si>
    <t>POSTE DE CONCRETO ARMADO DE SECAO CIRCULAR, EXTENSAO DE 15,00 M, RESISTENCIA DE 2500 DAN, TIPO C-29</t>
  </si>
  <si>
    <t>POSTE DE CONCRETO ARMADO DE SECAO CIRCULAR, EXTENSAO DE 15,00 M, RESISTENCIA DE 3000 DAN, TIPO C-29</t>
  </si>
  <si>
    <t>POSTE DE CONCRETO ARMADO DE SECAO CIRCULAR, EXTENSAO DE 9,00 M, RESISTENCIA DE 200 A 300 DAN, TIPO C-14</t>
  </si>
  <si>
    <t>POSTE DE CONCRETO ARMADO DE SECAO CIRCULAR, EXTENSAO DE 9,00 M, RESISTENCIA DE 300 A 400 DAN, TIPO C-17</t>
  </si>
  <si>
    <t>POSTE DE CONCRETO ARMADO DE SECAO DUPLO T, EXTENSAO DE 10,00 M, RESISTENCIA DE 1000 DAN, TIPO B-1,5</t>
  </si>
  <si>
    <t>POSTE DE CONCRETO ARMADO DE SECAO DUPLO T, EXTENSAO DE 10,00 M, RESISTENCIA DE 150 DAN, TIPO D</t>
  </si>
  <si>
    <t>POSTE DE CONCRETO ARMADO DE SECAO DUPLO T, EXTENSAO DE 10,00 M, RESISTENCIA DE 300 A 400 DAN, TIPO B OU D</t>
  </si>
  <si>
    <t>POSTE DE CONCRETO ARMADO DE SECAO DUPLO T, EXTENSAO DE 10,00 M, RESISTENCIA DE 600 DAN, TIPO B</t>
  </si>
  <si>
    <t>POSTE DE CONCRETO ARMADO DE SECAO DUPLO T, EXTENSAO DE 11,00 M, RESISTENCIA DE 1000 DAN, TIPO B-1,5</t>
  </si>
  <si>
    <t>POSTE DE CONCRETO ARMADO DE SECAO DUPLO T, EXTENSAO DE 11,00 M, RESISTENCIA DE 150 DAN, TIPO D</t>
  </si>
  <si>
    <t>POSTE DE CONCRETO ARMADO DE SECAO DUPLO T, EXTENSAO DE 11,00 M, RESISTENCIA DE 1500 DAN, TIPO B-3,0</t>
  </si>
  <si>
    <t>POSTE DE CONCRETO ARMADO DE SECAO DUPLO T, EXTENSAO DE 11,00 M, RESISTENCIA DE 200 DAN, TIPO D</t>
  </si>
  <si>
    <t>POSTE DE CONCRETO ARMADO DE SECAO DUPLO T, EXTENSAO DE 11,00 M, RESISTENCIA DE 2000 DAN, TIPO B-4,5</t>
  </si>
  <si>
    <t>POSTE DE CONCRETO ARMADO DE SECAO DUPLO T, EXTENSAO DE 11,00 M, RESISTENCIA DE 300 DAN, TIPO B</t>
  </si>
  <si>
    <t>POSTE DE CONCRETO ARMADO DE SECAO DUPLO T, EXTENSAO DE 11,00 M, RESISTENCIA DE 600 DAN, TIPO B</t>
  </si>
  <si>
    <t>POSTE DE CONCRETO ARMADO DE SECAO DUPLO T, EXTENSAO DE 12,00 M, RESISTENCIA DE 1000 DAN, TIPO B-1,5</t>
  </si>
  <si>
    <t>POSTE DE CONCRETO ARMADO DE SECAO DUPLO T, EXTENSAO DE 12,00 M, RESISTENCIA DE 150 DAN, TIPO D</t>
  </si>
  <si>
    <t>POSTE DE CONCRETO ARMADO DE SECAO DUPLO T, EXTENSAO DE 12,00 M, RESISTENCIA DE 1500 DAN, TIPO B-3,0</t>
  </si>
  <si>
    <t>POSTE DE CONCRETO ARMADO DE SECAO DUPLO T, EXTENSAO DE 12,00 M, RESISTENCIA DE 300 A 400 DAN, TIPO B OU D</t>
  </si>
  <si>
    <t>POSTE DE CONCRETO ARMADO DE SECAO DUPLO T, EXTENSAO DE 12,00 M, RESISTENCIA DE 3000 DAN, TIPO B-6,0</t>
  </si>
  <si>
    <t>POSTE DE CONCRETO ARMADO DE SECAO DUPLO T, EXTENSAO DE 12,00 M, RESISTENCIA DE 600 DAN, TIPO B</t>
  </si>
  <si>
    <t>POSTE DE CONCRETO ARMADO DE SECAO DUPLO T, EXTENSAO DE 13,00 M, RESISTENCIA DE 1000 DAN, TIPO B-1,5</t>
  </si>
  <si>
    <t>POSTE DE CONCRETO ARMADO DE SECAO DUPLO T, EXTENSAO DE 13,00 M, RESISTENCIA DE 1500 DAN, TIPO B-3,0</t>
  </si>
  <si>
    <t>POSTE DE CONCRETO ARMADO DE SECAO DUPLO T, EXTENSAO DE 13,00 M, RESISTENCIA DE 2000 DAN, TIPO B-4,5</t>
  </si>
  <si>
    <t>POSTE DE CONCRETO ARMADO DE SECAO DUPLO T, EXTENSAO DE 13,00 M, RESISTENCIA DE 300 DAN, TIPO B</t>
  </si>
  <si>
    <t>POSTE DE CONCRETO ARMADO DE SECAO DUPLO T, EXTENSAO DE 13,00 M, RESISTENCIA DE 600 DAN, TIPO B</t>
  </si>
  <si>
    <t>POSTE DE CONCRETO ARMADO DE SECAO DUPLO T, EXTENSAO DE 15,00 M, RESISTENCIA DE 1500 DAN, TIPO B-3,0</t>
  </si>
  <si>
    <t>POSTE DE CONCRETO ARMADO DE SECAO DUPLO T, EXTENSAO DE 15,00 M, RESISTENCIA DE 2000 DAN, TIPO B-4,5</t>
  </si>
  <si>
    <t>POSTE DE CONCRETO ARMADO DE SECAO DUPLO T, EXTENSAO DE 8,00 M, RESISTENCIA DE 150 DAN, TIPO D</t>
  </si>
  <si>
    <t>POSTE DE CONCRETO ARMADO DE SECAO DUPLO T, EXTENSAO DE 9,00 M, RESISTENCIA DE 1000 DAN, TIPO B-1,5</t>
  </si>
  <si>
    <t>POSTE DE CONCRETO ARMADO DE SECAO DUPLO T, EXTENSAO DE 9,00 M, RESISTENCIA DE 150 DAN, TIPO D</t>
  </si>
  <si>
    <t>POSTE DE CONCRETO ARMADO DE SECAO DUPLO T, EXTENSAO DE 9,00 M, RESISTENCIA DE 300 A 400 DAN, TIPO B OU D</t>
  </si>
  <si>
    <t>POSTE DE CONCRETO ARMADO DE SECAO DUPLO T, EXTENSAO DE 9,00 M, RESISTENCIA DE 600 DAN, TIPO B</t>
  </si>
  <si>
    <t>POSTE DECORATIVO PARA JARDIM EM ACO TUBULAR, SEM LUMINARIA, H = *2,5* M</t>
  </si>
  <si>
    <t>POSTE ROLICO DE MADEIRA TRATADA, D = 20 A 25 CM, H = 12,00 M, EM EUCALIPTO OU EQUIVALENTE DA REGIAO</t>
  </si>
  <si>
    <t>POSTES METALICOS AUTOPORTANTES, CONICO OU TELESCOPICO, PARA SPDA, ALTURA 10 METROS LIVRES</t>
  </si>
  <si>
    <t>POSTES METALICOS AUTOPORTANTES, CONICO OU TELESCOPICO, PARA SPDA, ALTURA 12 METROS LIVRES</t>
  </si>
  <si>
    <t>POSTES METALICOS AUTOPORTANTES, CONICO OU TELESCOPICO, PARA SPDA, ALTURA 15 METROS LIVRES</t>
  </si>
  <si>
    <t>POSTES METALICOS AUTOPORTANTES, CONICO OU TELESCOPICO, PARA SPDA, ALTURA 20 METROS LIVRES</t>
  </si>
  <si>
    <t>POZOLANA DE CLASSE  C</t>
  </si>
  <si>
    <t>PRANCHA APARELHADA *4 X 30* CM, EM MACARANDUBA/MASSARANDUBA, ANGELIM OU EQUIVALENTE DA REGIAO</t>
  </si>
  <si>
    <t>PRANCHA NAO APARELHADA *6 X 25* CM, EM MACARANDUBA/MASSARANDUBA, ANGELIM OU EQUIVALENTE DA REGIAO - BRUTA</t>
  </si>
  <si>
    <t>PRANCHA NAO APARELHADA *6 X 30* CM, EM MACARANDUBA/MASSARANDUBA, ANGELIM OU EQUIVALENTE DA REGIAO - BRUTA</t>
  </si>
  <si>
    <t>PRANCHA NAO APARELHADA *6 X 40* CM, EM MACARANDUBA/MASSARANDUBA, ANGELIM OU EQUIVALENTE DA REGIAO - BRUTA</t>
  </si>
  <si>
    <t>PRANCHAO APARELHADO *7,5 X 23* CM, EM MACARANDUBA/MASSARANDUBA, ANGELIM OU EQUIVALENTE DA REGIAO</t>
  </si>
  <si>
    <t>PRANCHAO APARELHADO *8 X 30* CM, EM MACARANDUBA/MASSARANDUBA, ANGELIM OU EQUIVALENTE DA REGIAO</t>
  </si>
  <si>
    <t>PRANCHAO NAO APARELHADO *7,5 X 23* CM, EM MACARANDUBA/MASSARANDUBA, ANGELIM OU EQUIVALENTE DA REGIAO - BRUTA</t>
  </si>
  <si>
    <t>PRANCHAO NAO APARELHADO *8 X 30* CM, EM MACARANDUBA/MASSARANDUBA, ANGELIM OU EQUIVALENTE DA REGIAO - BRUTA</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</si>
  <si>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</si>
  <si>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</si>
  <si>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</si>
  <si>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</si>
  <si>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</si>
  <si>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</si>
  <si>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</si>
  <si>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</si>
  <si>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</si>
  <si>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</si>
  <si>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</si>
  <si>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</si>
  <si>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</si>
  <si>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</si>
  <si>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</si>
  <si>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</si>
  <si>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</si>
  <si>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</si>
  <si>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</si>
  <si>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</si>
  <si>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PRESSAO DE PERNAS TRIPLO, EM TUBO DE ACO CARBONO, PINTURA NO PROCESSO ELETROSTATICO - EQUIPAMENTO DE GINASTICA PARA ACADEMIA AO AR LIVRE / ACADEMIA DA TERCEIRA IDADE - ATI</t>
  </si>
  <si>
    <t>PRIMER DE POLIURETANO</t>
  </si>
  <si>
    <t>PRIMER EPOXI / EPOXIDICO</t>
  </si>
  <si>
    <t>PRIMER PARA MANTA ASFALTICA A BASE DE ASFALTO MODIFICADO DILUIDO EM SOLVENTE, APLICACAO A FRIO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</si>
  <si>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</si>
  <si>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</si>
  <si>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</si>
  <si>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</si>
  <si>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</si>
  <si>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 PROLONGADOR PARA CAIXA SIFONADA, PVC, 100 MM X 200 MM (NBR 5688)</t>
  </si>
  <si>
    <t>PROLONGAMENTO / PROLONGADOR PARA CAIXA SIFONADA, PVC, 150 MM X 150 MM (NBR 5688)</t>
  </si>
  <si>
    <t>PROLONGAMENTO / PROLONGADOR PARA CAIXA SIFONADA, PVC,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</si>
  <si>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</si>
  <si>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</si>
  <si>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</si>
  <si>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</si>
  <si>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</si>
  <si>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</si>
  <si>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</si>
  <si>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</si>
  <si>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</si>
  <si>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</si>
  <si>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PUXADOR DE EMBUTIR TIPO CONCHA, COM FURO PARA CHAVE, EM LATAO CROMADO,  COMPRIMENTO DE APROX *100* MM E LARGURA DE APROX *40* MM</t>
  </si>
  <si>
    <t>PUXADOR TIPO ALCA, EM ZAMAC CROMADO, COM COMPRIMENTO DE APROX 150 MM, COM ROSETA PARA PORTAS DE MADEIRAS, INCLUINDO PARAFUSOS</t>
  </si>
  <si>
    <t>PUXADOR TIPO ALCA, EM ZAMAC CROMADO, COM ROSETAS, COMPRIMENTO DE APROX *100* MM, PARA PORTAS E JANELAS DE MADEIRA, INCLUINDO PARAFUSOS</t>
  </si>
  <si>
    <t>PUXADOR TUBULAR RETO DUPLO, EM ALUMINIO CROMADO, COMPRIMENTO DE APROX 400 MM E DIAMETRO DE 25 MM (1")</t>
  </si>
  <si>
    <t>PUXADOR TUBULAR RETO SIMPLES, EM ALUMINIO CROMADO, COM COMPRIMENTO DE APROX 400 MM E DIAMETRO DE 25 MM</t>
  </si>
  <si>
    <t>QUADRO DE DISTRIBUICAO COM BARRAMENTO TRIFASICO, DE EMBUTIR, EM CHAPA DE ACO GALVANIZADO, PARA 12 DISJUNTORES DIN, 100 A</t>
  </si>
  <si>
    <t>QUADRO DE DISTRIBUICAO COM BARRAMENTO TRIFASICO, DE EMBUTIR, EM CHAPA DE ACO GALVANIZADO, PARA 18 DISJUNTORES DIN, 100 A, INCLUINDO BARRAMENTO</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</si>
  <si>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</si>
  <si>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</si>
  <si>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</si>
  <si>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</si>
  <si>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</si>
  <si>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</si>
  <si>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</si>
  <si>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*42*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</si>
  <si>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</si>
  <si>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</si>
  <si>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</si>
  <si>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</si>
  <si>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</si>
  <si>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48 DISJUNTORES DIN, 100 A</t>
  </si>
  <si>
    <t>QUADRO DE DISTRIBUICAO, EM PVC, DE EMBUTIR, COM BARRAMENTO TERRA / NEUTRO, PARA 12 DISJUNTORES NEMA OU 16 DISJUNTORES DIN</t>
  </si>
  <si>
    <t>QUADRO DE DISTRIBUICAO, EM PVC, DE EMBUTIR, COM BARRAMENTO TERRA / NEUTRO, PARA 18 DISJUNTORES NEMA OU 24 DISJUNTORES DIN</t>
  </si>
  <si>
    <t>QUADRO DE DISTRIBUICAO, EM PVC, DE EMBUTIR, COM BARRAMENTO TERRA / NEUTRO, PARA 27 DISJUNTORES NEMA OU 36 DISJUNTORES DIN</t>
  </si>
  <si>
    <t>QUADRO DE DISTRIBUICAO, EM PVC, DE EMBUTIR, COM BARRAMENTO TERRA / NEUTRO, PARA 48 DISJUNTORES DIN</t>
  </si>
  <si>
    <t>QUADRO DE DISTRIBUICAO, EM PVC, DE EMBUTIR, COM BARRAMENTO TERRA / NEUTRO, PARA 6 DISJUNTORES NEMA OU 8 DISJUNTORES DIN</t>
  </si>
  <si>
    <t>QUADRO DE DISTRIBUICAO, SEM BARRAMENTO, EM PVC, DE EMBUTIR, PARA 12 DISJUNTORES NEMA OU 16 DISJUNTORES DIN</t>
  </si>
  <si>
    <t>QUADRO DE DISTRIBUICAO, SEM BARRAMENTO, EM PVC, DE EMBUTIR, PARA 18 DISJUNTORES NEMA OU 24 DISJUNTORES DIN</t>
  </si>
  <si>
    <t>QUADRO DE DISTRIBUICAO, SEM BARRAMENTO, EM PVC, DE EMBUTIR, PARA 27 DISJUNTORES NEMA OU 36 DISJUNTORES DIN</t>
  </si>
  <si>
    <t>QUADRO DE DISTRIBUICAO, SEM BARRAMENTO, EM PVC, DE EMBUTIR, PARA 3 DISJUNTORES NEMA OU 4 DISJUNTORES DIN</t>
  </si>
  <si>
    <t>QUADRO DE DISTRIBUICAO, SEM BARRAMENTO, EM PVC, DE EMBUTIR, PARA 6 DISJUNTORES NEMA OU 8 DISJUNTORES DIN</t>
  </si>
  <si>
    <t>QUADRO DE DISTRIBUICAO, SEM BARRAMENTO, EM PVC, DE SOBREPOR,  PARA 3 DISJUNTORES NEMA OU 4 DISJUNTORES DIN</t>
  </si>
  <si>
    <t>QUADRO DE DISTRIBUICAO, SEM BARRAMENTO, EM PVC, DE SOBREPOR, PARA 12 DISJUNTORES NEMA OU 16 DISJUNTORES DIN</t>
  </si>
  <si>
    <t>QUADRO DE DISTRIBUICAO, SEM BARRAMENTO, EM PVC, DE SOBREPOR, PARA 18 DISJUNTORES NEMA OU 24 DISJUNTORES DIN</t>
  </si>
  <si>
    <t>QUADRO DE DISTRIBUICAO, SEM BARRAMENTO, EM PVC, DE SOBREPOR, PARA 27 DISJUNTORES NEMA OU 36 DISJUNTORES DIN</t>
  </si>
  <si>
    <t>QUADRO DE DISTRIBUICAO, SEM BARRAMENTO, EM PVC, DE SOBREPOR, PARA 6 DISJUNTORES NEMA OU 8 DISJUNTORES DIN</t>
  </si>
  <si>
    <t>RACK DE PISO PARA SERVIDOR, ABERTO, EM COLUNA, 44U X *570* MM</t>
  </si>
  <si>
    <t>RACK DE PISO PARA SERVIDOR, FECHADO, 44U, COM PORTA, 44U X *570*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</si>
  <si>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</si>
  <si>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</si>
  <si>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</si>
  <si>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</si>
  <si>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</si>
  <si>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</si>
  <si>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</si>
  <si>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</si>
  <si>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 RALO DE PASSAGEM EM PVC, QUADRADO, 100 X 100 X 53 MM, SAIDA 40 MM, COM GRELHA BRANCA</t>
  </si>
  <si>
    <t>RALO SECO CONICO, PVC, 100 X 40 MM,  COM GRELHA REDONDA BRANCA</t>
  </si>
  <si>
    <t>RALO SECO CONICO, PVC, 100 X 40 MM, COM GRELHA QUADRADA BRANCA</t>
  </si>
  <si>
    <t>RALO SIFONADO CILINDRICO, PVC, 100 X 40 MM,  COM GRELHA REDONDA BRANCA</t>
  </si>
  <si>
    <t>RALO SIFONADO QUADRADO, PVC, 100 X 53 MM, SAIDA 40 MM, COM GRELHA QUADRADA BRANCA</t>
  </si>
  <si>
    <t>RALO SIFONADO REDONDO CONICO, PVC, 100 X 40 MM, COM GRELHA REDONDA BRANCA</t>
  </si>
  <si>
    <t>RASTELEIRO (MENSALISTA)</t>
  </si>
  <si>
    <t>RASTELEIRO HORISTA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</si>
  <si>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</si>
  <si>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</si>
  <si>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</si>
  <si>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</si>
  <si>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</si>
  <si>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</si>
  <si>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</si>
  <si>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</si>
  <si>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</si>
  <si>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</si>
  <si>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REPUXO EM ALUMINIO VAZADO, DIAMETRO 3,2 X 8 MM DE COMPRIMENTO (1KG = 1025 UNIDADES)</t>
  </si>
  <si>
    <t>REBOLO ABRASIVO RETO DE USO GERAL GRAO 36, DE 6 X 1 " ( DIAMETRO X ALTURA)</t>
  </si>
  <si>
    <t>REBOLO ABRASIVO RETO DE USO GERAL GRAO 36, DE 6 X 3/4 " (DIAMETRO X ALTURA)</t>
  </si>
  <si>
    <t>RECICLADORA DE ASFALTO A FRIO SOBRE RODAS, LARG. FRESAGEM 2,00 M, POT. 315 KW/422 HP</t>
  </si>
  <si>
    <t>REDUCAO EXCENTRICA PVC, DN 100 X 50 MM, PARA ESGOTO PREDIAL</t>
  </si>
  <si>
    <t>REDUCAO EXCENTRICA PVC, DN 100 X 75 MM, PARA ESGOTO PREDIAL</t>
  </si>
  <si>
    <t>REDUCAO EXCENTRICA PVC, DN 75 X 50 MM, PARA ESGOTO PREDIAL</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</si>
  <si>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</si>
  <si>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</si>
  <si>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</si>
  <si>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</si>
  <si>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PB, DN 100 X 50 / DE 110 X 60 MM, PARA REDE DE AGUA</t>
  </si>
  <si>
    <t>REDUCAO PVC PBA, JE, PB, DN 100 X 75 / DE 110 X 85 MM, PARA REDE DE AGUA</t>
  </si>
  <si>
    <t>REDUCAO PVC PBA, JE, PB, DN 75 X 50 / DE 85 X 60 MM, PARA REDE DE AGUA</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</si>
  <si>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</si>
  <si>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</si>
  <si>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</si>
  <si>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</si>
  <si>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</si>
  <si>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</si>
  <si>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</si>
  <si>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</si>
  <si>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</si>
  <si>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</si>
  <si>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</si>
  <si>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</si>
  <si>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</si>
  <si>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</si>
  <si>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</si>
  <si>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</si>
  <si>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</si>
  <si>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</si>
  <si>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</si>
  <si>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</si>
  <si>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</si>
  <si>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</si>
  <si>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</si>
  <si>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</si>
  <si>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</si>
  <si>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</si>
  <si>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</si>
  <si>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</si>
  <si>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</si>
  <si>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</si>
  <si>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</si>
  <si>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</si>
  <si>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</si>
  <si>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</si>
  <si>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</si>
  <si>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</si>
  <si>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</si>
  <si>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</si>
  <si>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</si>
  <si>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</si>
  <si>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</si>
  <si>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</si>
  <si>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</si>
  <si>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</si>
  <si>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</si>
  <si>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REJUNTE CIMENTICIO, QUALQUER COR</t>
  </si>
  <si>
    <t>REJUNTE EPOXI, QUALQUER COR</t>
  </si>
  <si>
    <t>RELE FOTOELETRICO INTERNO E EXTERNO BIVOLT 1000 W, DE CONECTOR, SEM BASE</t>
  </si>
  <si>
    <t>RELE TERMICO BIMETAL PARA USO EM MOTORES TRIFASICOS, TENSAO 380 V, POTENCIA ATE 15 CV, CORRENTE NOMINAL MAXIMA 22 A</t>
  </si>
  <si>
    <t>RESINA ACRILICA PREMIUM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</si>
  <si>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</si>
  <si>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</si>
  <si>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</si>
  <si>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</si>
  <si>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</si>
  <si>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</si>
  <si>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</si>
  <si>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</si>
  <si>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</si>
  <si>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</si>
  <si>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</si>
  <si>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</si>
  <si>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APARELHADA *1,5 X 5* CM, EM MACARANDUBA/MASSARANDUBA, ANGELIM OU EQUIVALENTE DA REGIAO</t>
  </si>
  <si>
    <t>RIPA NAO APARELHADA *1 X 3* CM, EM MACARANDUBA/MASSARANDUBA, ANGELIM OU EQUIVALENTE DA REGIAO - BRUTA</t>
  </si>
  <si>
    <t>RIPA NAO APARELHADA, *1,5 X 5* CM, EM MACARANDUBA/MASSARANDUBA, ANGELIM OU EQUIVALENTE DA REGIAO - BRUTA</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</si>
  <si>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</si>
  <si>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</si>
  <si>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</si>
  <si>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</si>
  <si>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</si>
  <si>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</si>
  <si>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</si>
  <si>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</si>
  <si>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</si>
  <si>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TIPO NAPOLEAO PARA JANELAS DE CORRER, EM ZAMAC, COMPRIMENTO DE APROX 60 CM, COM ROLAMENTO EM ACO</t>
  </si>
  <si>
    <t>RODO PARA CHAO 40 CM COM CABO</t>
  </si>
  <si>
    <t>ROLDANA CONCAVA DUPLA, 4 RODAS, EM ZAMAC COM CHAPA DE LATAO, ROLAMENTOS EM ACO, PARA PORTAS E JANELAS DE CORRER</t>
  </si>
  <si>
    <t>ROLDANA CONCAVA DUPLA, 4 RODAS, PARA PORTA DE CORRER, EM ZAMAC COM CHAPA DE ACO,  ROLAMENTO INTERNO BLINDADO DE ACO REVESTIDO EM NYLON</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</si>
  <si>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</si>
  <si>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</si>
  <si>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</si>
  <si>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</si>
  <si>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</si>
  <si>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</si>
  <si>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</si>
  <si>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</si>
  <si>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</si>
  <si>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</si>
  <si>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</si>
  <si>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</si>
  <si>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</si>
  <si>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</si>
  <si>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</si>
  <si>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</si>
  <si>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</si>
  <si>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</si>
  <si>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</si>
  <si>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</si>
  <si>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</si>
  <si>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</si>
  <si>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t>
  </si>
  <si>
    <t>RUFO PARA TELHA ESTRUTURAL DE FIBROCIMENTO 1 ABA (SEM AMIANTO)</t>
  </si>
  <si>
    <t>RUFO PARA TELHA ONDULADA DE FIBROCIMENTO, E = 6 MM, ABA *260* MM, COMPRIMENTO 1100 MM (SEM AMIANTO)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</si>
  <si>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</si>
  <si>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</si>
  <si>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</si>
  <si>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</si>
  <si>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</si>
  <si>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</si>
  <si>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</si>
  <si>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*2,5 X 10* CM EM PINUS, MISTA OU EQUIVALENTE DA REGIAO - BRUTA</t>
  </si>
  <si>
    <t>SARRAFO *2,5 X 5* CM EM PINUS, MISTA OU EQUIVALENTE DA REGIAO - BRUTA</t>
  </si>
  <si>
    <t>SARRAFO *2,5 X 7,5* CM EM PINUS, MISTA OU EQUIVALENTE DA REGIAO - BRUTA</t>
  </si>
  <si>
    <t>SARRAFO APARELHADO *2 X 10* CM, EM MACARANDUBA/MASSARANDUBA, ANGELIM OU EQUIVALENTE DA REGIAO</t>
  </si>
  <si>
    <t>SARRAFO NAO APARELHADO *2,5 X 10* CM, EM MACARANDUBA/MASSARANDUBA, ANGELIM OU EQUIVALENTE DA REGIAO - BRUTA</t>
  </si>
  <si>
    <t>SARRAFO NAO APARELHADO *2,5 X 5* CM, EM MACARANDUBA/MASSARANDUBA, ANGELIM, PEROBA-ROSA OU EQUIVALENTE DA REGIAO - BRUTA</t>
  </si>
  <si>
    <t>SARRAFO NAO APARELHADO *2,5 X 7* CM, EM MACARANDUBA/MASSARANDUBA, ANGELIM, PEROBA-ROSA OU EQUIVALENTE DA REGIAO - BRUTA</t>
  </si>
  <si>
    <t>SEGURO - HORISTA (COLETADO CAIXA - ENCARGOS COMPLEMENTARES)</t>
  </si>
  <si>
    <t>SEGURO - MENSALISTA (COLETADO CAIXA - ENCARGOS COMPLEMENTARES)</t>
  </si>
  <si>
    <t>SEIXO ROLADO PARA APLICACAO EM CONCRETO (POSTO PEDREIRA/FORNECEDOR, SEM FRETE)</t>
  </si>
  <si>
    <t>SELADOR ACRILICO OPACO PREMIUM INTERIOR/EXTERIOR</t>
  </si>
  <si>
    <t>SELADOR HORIZONTAL PARA FITA DE ACO 1 "</t>
  </si>
  <si>
    <t>SELANTE A BASE DE ALCATRAO E POLIURETANO PARA JUNTAS HORIZONTAIS</t>
  </si>
  <si>
    <t>SELANTE ACRILICO PARA TRATAMENTO / ACABAMENTO SUPERFICIAL DE CONCRETO ESTAMPADO, APARENTE, PEDRAS E OUTROS</t>
  </si>
  <si>
    <t>SELANTE DE BASE ASFALTICA PARA VEDACAO</t>
  </si>
  <si>
    <t>SELANTE ELASTICO MONOCOMPONENTE A BASE DE POLIURETANO (PU) PARA JUNTAS DIVERSAS</t>
  </si>
  <si>
    <t xml:space="preserve">310ML </t>
  </si>
  <si>
    <t>SELANTE MONOCOMPONENTE A BASE DE SILICONE DE BAIXO MODULO, PARA JUNTAS DE PAVIMENTACAO</t>
  </si>
  <si>
    <t>SELANTE TIPO VEDA CALHA PARA METAL E FIBROCIMENTO</t>
  </si>
  <si>
    <t>SELIM PVC, COM TRAVA, JE, 90 GRAUS, DN 125 X 100 MM OU 150 X 100 MM, PARA REDE COLETORA ESGOTO</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</si>
  <si>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</si>
  <si>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</si>
  <si>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</si>
  <si>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</si>
  <si>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</si>
  <si>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</si>
  <si>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</si>
  <si>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</si>
  <si>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</si>
  <si>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</si>
  <si>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 (HORISTA)</t>
  </si>
  <si>
    <t>SERRALHEIRO (MENSALISTA)</t>
  </si>
  <si>
    <t>SERVENTE DE OBRAS</t>
  </si>
  <si>
    <t>SERVENTE DE OBRAS (MENSALISTA)</t>
  </si>
  <si>
    <t>SERVICO DE BOMBEAMENTO DE CONCRETO COM CONSUMO MINIMO DE 40 M3, (DISPONIBILIZACAO DE BOMBA), SEM O LANCAMENTO</t>
  </si>
  <si>
    <t>SIFAO / TUBO SINFONADO EXTENSIVEL/SANFONADO, UNIVERSAL/ SIMPLES, ENTRE *50 A 70* CM, DE PLASTICO BRANCO</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</si>
  <si>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</si>
  <si>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</si>
  <si>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</si>
  <si>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</si>
  <si>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</si>
  <si>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</si>
  <si>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</si>
  <si>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</si>
  <si>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</si>
  <si>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</si>
  <si>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</si>
  <si>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</si>
  <si>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</si>
  <si>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SINALIZADOR NOTURNO SIMPLES PARA PARA-RAIOS, SEM RELE FOTOELETRICO</t>
  </si>
  <si>
    <t>SISAL EM FIBRA / ESTOPA SISAL PARA GESSO</t>
  </si>
  <si>
    <t>SOLDA EM BARRA DE ESTANHO-CHUMBO 50/50</t>
  </si>
  <si>
    <t>SOLDA EM VARETA FOSCOPER, D = *2,5* MM  X COMPRIMENTO 500 MM</t>
  </si>
  <si>
    <t>SOLDA ESTANHO/COBRE PARA CONEXOES DE COBRE, FIO 2,5 MM, CARRETEL 500 GR (SEM CHUMBO)</t>
  </si>
  <si>
    <t>SOLDADOR (HORISTA)</t>
  </si>
  <si>
    <t>SOLDADOR (MENSALISTA)</t>
  </si>
  <si>
    <t>SOLDADOR ELETRICO (PARA SOLDA A SER TESTADA COM RAIOS "X") (HORISTA)</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</si>
  <si>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</si>
  <si>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</si>
  <si>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</si>
  <si>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</si>
  <si>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</si>
  <si>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</si>
  <si>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PREPARADORA / LIMPADORA PARA PVC, FRASCO COM 1000 CM3</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</si>
  <si>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</si>
  <si>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</si>
  <si>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</si>
  <si>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</si>
  <si>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</si>
  <si>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</si>
  <si>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BULBO AMARELO DE RESPOSTA RAPIDA, 79 GRAUS CELSIUS, ACABAMENTO CROMADO, D = 20 MM (3/4")</t>
  </si>
  <si>
    <t>SPRINKLER TIPO PENDENTE, BULBO AMARELO DE RESPOSTA RAPIDA, 79 GRAUS CELSIUS, ACABAMENTO NATURAL OU CROMADO, D = 15 MM (1/2")</t>
  </si>
  <si>
    <t>SPRINKLER TIPO PENDENTE, BULBO AMARELO DE RESPOSTA RAPIDA, 79 GRAUS CELSIUS, ACABAMENTO NATURAL, D = 20 MM (3/4")</t>
  </si>
  <si>
    <t>SPRINKLER TIPO PENDENTE, BULBO VERMELHO DE RESPOSTA RAPIDA, 68 GRAUS CELSIUS, ACABAMENTO CROMADO, D = 15 MM (1/2")</t>
  </si>
  <si>
    <t>SPRINKLER TIPO PENDENTE, BULBO VERMELHO DE RESPOSTA RAPIDA, 68 GRAUS CELSIUS, ACABAMENTO CROMADO, D = 20 MM (3/4")</t>
  </si>
  <si>
    <t>SPRINKLER TIPO PENDENTE, BULBO VERMELHO DE RESPOSTA RAPIDA, 68 GRAUS CELSIUS, ACABAMENTO NATURAL, D = 20 MM (3/4")</t>
  </si>
  <si>
    <t>SPRINKLER TIPO PENDENTE, BULBO VERMELHO RESPOSTA RAPIDA, 68 GRAUS CELSIUS, ACABAMENTO NATURAL, D = 15 MM (1/2")</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</si>
  <si>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</si>
  <si>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</si>
  <si>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</si>
  <si>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</si>
  <si>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</si>
  <si>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</si>
  <si>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</si>
  <si>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</si>
  <si>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</si>
  <si>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PLUVIAL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</si>
  <si>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</si>
  <si>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</si>
  <si>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t>
  </si>
  <si>
    <t>TABUA *2,5 X 15 CM EM PINUS, MISTA OU EQUIVALENTE DA REGIAO - BRUTA</t>
  </si>
  <si>
    <t>TABUA *2,5 X 23* CM EM PINUS, MISTA OU EQUIVALENTE DA REGIAO - BRUTA</t>
  </si>
  <si>
    <t>TABUA *2,5 X 30 CM EM PINUS, MISTA OU EQUIVALENTE DA REGIAO - BRUTA</t>
  </si>
  <si>
    <t>TABUA APARELHADA *2,5 X 15* CM, EM MACARANDUBA/MASSARANDUBA, ANGELIM OU EQUIVALENTE DA REGIAO</t>
  </si>
  <si>
    <t>TABUA APARELHADA *2,5 X 25* CM, EM MACARANDUBA/MASSARANDUBA, ANGELIM OU EQUIVALENTE DA REGIAO</t>
  </si>
  <si>
    <t>TABUA APARELHADA *2,5 X 30* CM, EM MACARANDUBA/MASSARANDUBA, ANGELIM OU EQUIVALENTE DA REGIAO</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</si>
  <si>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</si>
  <si>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</si>
  <si>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</si>
  <si>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NAO APARELHADA *2,5 X 15* CM, EM MACARANDUBA/MASSARANDUBA, ANGELIM OU EQUIVALENTE DA REGIAO - BRUTA</t>
  </si>
  <si>
    <t>TABUA NAO APARELHADA *2,5 X 20* CM, EM MACARANDUBA/MASSARANDUBA, ANGELIM OU EQUIVALENTE DA REGIAO - BRUTA</t>
  </si>
  <si>
    <t>TABUA NAO APARELHADA *2,5 X 30* CM, EM MACARANDUBA/MASSARANDUBA, ANGELIM OU EQUIVALENTE DA REGIAO - BRUTA</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</si>
  <si>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</si>
  <si>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</si>
  <si>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</si>
  <si>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</si>
  <si>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</si>
  <si>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</si>
  <si>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</si>
  <si>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ARMADO PARA FOSSA SEPTICA, DIAMETRO NOMINAL DE 3,00 M E ESPESSURA MINIMA DE 100 MM</t>
  </si>
  <si>
    <t>TAMPA DE CONCRETO ARMADO PARA FOSSA, D = *0,90* M, E = 0,05 M</t>
  </si>
  <si>
    <t>TAMPA DE CONCRETO ARMADO PARA FOSSA, D = *1,10* M, E = 0,05 M</t>
  </si>
  <si>
    <t>TAMPA DE CONCRETO ARMADO PARA FOSSA, D = *1,35* M, E = 0,05 M</t>
  </si>
  <si>
    <t>TAMPA DE CONCRETO ARMADO PARA FOSSA, D = 1,50 M, E = 0,05 M</t>
  </si>
  <si>
    <t>TAMPA DE CONCRETO ARMADO PARA FOSSA, D = 2,00 M, E = 0,05 M</t>
  </si>
  <si>
    <t>TAMPA DE CONCRETO ARMADO PARA FOSSA, D = 2,50 M, E = 0,05 M</t>
  </si>
  <si>
    <t>TAMPA DE CONCRETO ARMADO PARA POCO DE INSPECAO, COM FURO E TAMPINHA, DIAMETRO NOMINAL DE 3,00 M E ESPESSURA MINIMA DE 100 MM</t>
  </si>
  <si>
    <t>TAMPA DE CONCRETO ARMADO PARA POCO, COM  FURO E TAMPINHA, D = *0,90* M, E = 0,05 M</t>
  </si>
  <si>
    <t>TAMPA DE CONCRETO ARMADO PARA POCO, COM  FURO E TAMPINHA, D = *1,10* M, E = 0,05 M</t>
  </si>
  <si>
    <t>TAMPA DE CONCRETO ARMADO PARA POCO, COM  FURO E TAMPINHA, D = *1,35* M, E = 0,05 M</t>
  </si>
  <si>
    <t>TAMPA DE CONCRETO ARMADO PARA POCO, COM  FURO E TAMPINHA, D = 1,50 M, E = 0,05 M</t>
  </si>
  <si>
    <t>TAMPA DE CONCRETO ARMADO PARA POCO, COM  FURO E TAMPINHA, D = 2,00 M, E = 0,05 M</t>
  </si>
  <si>
    <t>TAMPA DE CONCRETO ARMADO PARA POCO, COM  FURO E TAMPINHA, D = 2,50 M, E = 0,05 M</t>
  </si>
  <si>
    <t>TAMPA PARA CONDULETE, EM PVC, PARA TOMADA HEXAGONAL</t>
  </si>
  <si>
    <t>TAMPA PARA CONDULETE, EM PVC, PARA 1 INTERRUPTOR</t>
  </si>
  <si>
    <t>TAMPA PARA CONDULETE, EM PVC, PARA 1 MODULO RJ</t>
  </si>
  <si>
    <t>TAMPA PARA CONDULETE, EM PVC, PARA 2 MODULOS RJ</t>
  </si>
  <si>
    <t>TAMPAO / CAP, ROSCA MACHO, DN 1", PARA TUBO PEX PARA INST. AGUA QUENTE/FRIA</t>
  </si>
  <si>
    <t>TAMPAO / CAP, ROSCA MACHO, DN 3/4", PARA TUBO PEX PARA INST. AGUA QUENTE/FRIA</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</si>
  <si>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</si>
  <si>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</si>
  <si>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</si>
  <si>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</si>
  <si>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</si>
  <si>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</si>
  <si>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FOFO ARTICULADO P/ REGISTRO, CLASSE A15 CARGA MAX 1,5 T, *200 X 200* MM</t>
  </si>
  <si>
    <t>TAMPAO FOFO ARTICULADO P/ REGISTRO, CLASSE A15 CARGA MAXIMA 1,5 T, *400 X 400* MM</t>
  </si>
  <si>
    <t>TAMPAO FOFO ARTICULADO, CLASSE B125 CARGA MAX 12,5 T, REDONDO, TAMPA 600 MM (COM INSCRICAO EM RELEVO DO TIPO DE REDE)</t>
  </si>
  <si>
    <t>TAMPAO FOFO ARTICULADO, CLASSE D400 CARGA MAX 40 T, REDONDO, TAMPA 600 MM (COM INSCRICAO EM RELEVO DO TIPO DE REDE)</t>
  </si>
  <si>
    <t>TAMPAO FOFO SIMPLES COM BASE / REQUADRO, CLASSE A15 CARGA MAX. 1,5 T, 300 X 300 MM (COM INSCRICAO EM RELEVO DO TIPO DE REDE)</t>
  </si>
  <si>
    <t>TAMPAO FOFO SIMPLES COM BASE / REQUADRO, CLASSE A15 CARGA MAX. 1,5 T, 400 X 400 MM (COM INSCRICAO EM RELEVO DO TIPO DE REDE)</t>
  </si>
  <si>
    <t>TAMPAO FOFO SIMPLES COM BASE / REQUADRO, CLASSE A15 CARGA MAX. 1,5 T, 400 X 600 MM (COM INSCRICAO EM RELEVO DO TIPO DE REDE)</t>
  </si>
  <si>
    <t>TAMPAO FOFO SIMPLES COM BASE / REQUADRO, CLASSE B125 CARGA MAX. 12,5 T, REDONDO, TAMPA 500 MM (COM INSCRICAO EM RELEVO DO TIPO DE REDE)</t>
  </si>
  <si>
    <t>TAMPAO FOFO SIMPLES COM BASE / REQUADRO, CLASSE B125 CARGA MAX. 12,5 T, REDONDO, TAMPA 600 MM (COM INSCRICAO EM RELEVO DO TIPO DE REDE)</t>
  </si>
  <si>
    <t>TAMPAO FOFO SIMPLES COM BASE / REQUADRO, CLASSE D400 CARGA MAX. 40 T, REDONDO, TAMPA 600 MM, REDE PLUVIAL/ESGOTO (COM INSCRICAO EM RELEVO DO TIPO DE REDE)</t>
  </si>
  <si>
    <t>TAMPAO FOFO SIMPLES COM BASE / REQUADRO, CLASSE D400 CARGA MAX. 40 T, REDONDO, TAMPA 900 MM (COM INSCRICAO EM RELEVO DO TIPO DE REDE)</t>
  </si>
  <si>
    <t>TAMPAO FOFO SIMPLES COM BASE / REQUADRO, R-2, CLASSE A15 CARGA MAX. 1,5 T, 550 X 1100 MM (COM INSCRICAO EM RELEVO DO TIPO DE REDE)</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</si>
  <si>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</si>
  <si>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</si>
  <si>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</si>
  <si>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</si>
  <si>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</si>
  <si>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</si>
  <si>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</si>
  <si>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</si>
  <si>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</si>
  <si>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LOUCA BRANCA, COM COLUNA, *30* L</t>
  </si>
  <si>
    <t>TANQUE DE LOUCA BRANCA, SUSPENSO, *20* L</t>
  </si>
  <si>
    <t>TANQUE DUPLO EM MARMORE SINTETICO COM CUBA LISA E ESFREGADOR, *110 X 60* CM</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</si>
  <si>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</si>
  <si>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</si>
  <si>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</si>
  <si>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 (HORISTA)</t>
  </si>
  <si>
    <t>TAQUEADOR OU TAQUEIRO (MENSALISTA)</t>
  </si>
  <si>
    <t>TARIFA "A" ENTRE  0 E 20M3 FORNECIMENTO  D'AGUA</t>
  </si>
  <si>
    <t>TARJETA LIVRE / OCUPADO PARA PORTA DE BANHEIRO, CORPO EM ZAMAC E ESPELHO EM LATAO</t>
  </si>
  <si>
    <t>TARUGO DELIMITADOR DE PROFUNDIDADE EM ESPUMA DE POLIETILENO DE BAIXA DENSIDADE 10 MM, CINZA</t>
  </si>
  <si>
    <t>TE CPVC, SOLDAVEL, 90 GRAUS, 114 MM, PARA AGUA QUENTE PREDIAL</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</si>
  <si>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</si>
  <si>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</si>
  <si>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</si>
  <si>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</si>
  <si>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</si>
  <si>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</si>
  <si>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</si>
  <si>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</si>
  <si>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</si>
  <si>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</si>
  <si>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</si>
  <si>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</si>
  <si>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</si>
  <si>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</si>
  <si>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</si>
  <si>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</si>
  <si>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</si>
  <si>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</si>
  <si>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</si>
  <si>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</si>
  <si>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</si>
  <si>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</si>
  <si>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</si>
  <si>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</si>
  <si>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</si>
  <si>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</si>
  <si>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</si>
  <si>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</si>
  <si>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</si>
  <si>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</si>
  <si>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</si>
  <si>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</si>
  <si>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</si>
  <si>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1.1/2" X 3/4",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</si>
  <si>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</si>
  <si>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</si>
  <si>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</si>
  <si>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</si>
  <si>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</si>
  <si>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</si>
  <si>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</si>
  <si>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</si>
  <si>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</si>
  <si>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</si>
  <si>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</si>
  <si>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</si>
  <si>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</si>
  <si>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</si>
  <si>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</si>
  <si>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</si>
  <si>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</si>
  <si>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</si>
  <si>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</si>
  <si>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</si>
  <si>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</si>
  <si>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CPVC, 22 X 15 MM, PARA AGUA QUENTE PREDIAL</t>
  </si>
  <si>
    <t>TE DE REDUCAO, CPVC, 28 X 22 MM, PARA AGUA QUENTE PREDIAL</t>
  </si>
  <si>
    <t>TE DE REDUCAO, CPVC, 35 X 28 MM, PARA AGUA QUENTE PREDIAL</t>
  </si>
  <si>
    <t>TE DE REDUCAO, CPVC, 42 X 35 MM, PARA AGUA QUENTE PREDIAL</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</si>
  <si>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</si>
  <si>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</si>
  <si>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</si>
  <si>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</si>
  <si>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</si>
  <si>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</si>
  <si>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</si>
  <si>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</si>
  <si>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</si>
  <si>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</si>
  <si>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</si>
  <si>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</si>
  <si>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</si>
  <si>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</si>
  <si>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</si>
  <si>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</si>
  <si>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</si>
  <si>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</si>
  <si>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</si>
  <si>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</si>
  <si>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</si>
  <si>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</si>
  <si>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</si>
  <si>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</si>
  <si>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</si>
  <si>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</si>
  <si>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</si>
  <si>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</si>
  <si>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</si>
  <si>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DN 16 MM, EM TUBO PEX PARA INST. AGUA QUENTE/FRIA</t>
  </si>
  <si>
    <t>TE METALICO, PARA CONEXAO COM ANEL DESLIZANTE, DN 20 MM, EM TUBO PEX PARA INST. AGUA QUENTE/FRIA</t>
  </si>
  <si>
    <t>TE METALICO, PARA CONEXAO COM ANEL DESLIZANTE, DN 25 MM, EM TUBO PEX PARA INST. AGUA QUENTE/FRIA</t>
  </si>
  <si>
    <t>TE METALICO, PARA CONEXAO COM ANEL DESLIZANTE, DN 32 MM, EM TUBO PEX PARA INST. AGUA QUENTE/FRIA</t>
  </si>
  <si>
    <t>TE MISTURADOR COM INSERTO METALICO, FEMEA, PPR, DN 25 MM X 3/4", PARA AGUA QUENTE E FRIA PREDIAL</t>
  </si>
  <si>
    <t>TE MISTURADOR DE TRANSICAO, CPVC, COM ROSCA, 22 MM X 3/4", PARA AGUA QUENTE</t>
  </si>
  <si>
    <t>TE MISTURADOR, CPVC, SOLDAVEL, 15 MM, PARA AGUA QUENTE</t>
  </si>
  <si>
    <t>TE MISTURADOR, CPVC, SOLDAVEL, 22 MM, PARA AGUA QUENTE</t>
  </si>
  <si>
    <t>TE MISTURADOR, PPR, F/M/M, DN 20 X 20 MM, PARA AGUA QUENTE PREDIAL</t>
  </si>
  <si>
    <t>TE MISTURADOR, PPR, F/M/M, DN 25 X 25 MM, PARA AGUA QUENTE PREDIAL</t>
  </si>
  <si>
    <t>TE NORMAL, PPR, F/F/F, SOLDAVEL, 90 GRAUS, DN 110 X 110 X 110 MM, PARA AGUA QUENTE PREDIAL</t>
  </si>
  <si>
    <t>TE NORMAL, PPR, F/F/F, SOLDAVEL, 90 GRAUS, DN 20 X 20 X 20 MM, PARA AGUA QUENTE PREDIAL</t>
  </si>
  <si>
    <t>TE NORMAL, PPR, F/F/F, SOLDAVEL, 90 GRAUS, DN 25 X 25 X 25 MM, PARA AGUA QUENTE PREDIAL</t>
  </si>
  <si>
    <t>TE NORMAL, PPR, F/F/F, SOLDAVEL, 90 GRAUS, DN 32 X 32 X 32 MM, PARA AGUA QUENTE PREDIAL</t>
  </si>
  <si>
    <t>TE NORMAL, PPR, F/F/F, SOLDAVEL, 90 GRAUS, DN 40 X 40 X 40 MM, PARA AGUA QUENTE PREDIAL</t>
  </si>
  <si>
    <t>TE NORMAL, PPR, F/F/F, SOLDAVEL, 90 GRAUS, DN 50 X 50 X 50 MM, PARA AGUA QUENTE PREDIAL</t>
  </si>
  <si>
    <t>TE NORMAL, PPR, F/F/F, SOLDAVEL, 90 GRAUS, DN 63 X 63 X 63 MM, PARA AGUA QUENTE PREDIAL</t>
  </si>
  <si>
    <t>TE NORMAL, PPR, F/F/F, SOLDAVEL, 90 GRAUS, DN 75 X 75 X 75 MM, PARA AGUA QUENTE PREDIAL</t>
  </si>
  <si>
    <t>TE NORMAL, PPR, F/F/F,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</si>
  <si>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</si>
  <si>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</si>
  <si>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</si>
  <si>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</si>
  <si>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</si>
  <si>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</si>
  <si>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</si>
  <si>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</si>
  <si>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</si>
  <si>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</si>
  <si>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</si>
  <si>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</si>
  <si>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</si>
  <si>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</si>
  <si>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</si>
  <si>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</si>
  <si>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</si>
  <si>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ROSCA FEMEA, METALICO, PARA CONEXAO COM ANEL DESLIZANTE, DN 16 MM X 1/2", EM TUBO PEX PARA INST. AGUA QUENTE/FRIA</t>
  </si>
  <si>
    <t>TE ROSCA FEMEA, METALICO, PARA CONEXAO COM ANEL DESLIZANTE, DN 20 MM X 1/2", EM TUBO PEX PARA INST. AGUA QUENTE/FRIA</t>
  </si>
  <si>
    <t>TE ROSCA FEMEA, METALICO, PARA CONEXAO COM ANEL DESLIZANTE, DN 25 MM X 3/4", EM TUBO PEX PARA INST. AGUA QUENTE/FRIA</t>
  </si>
  <si>
    <t>TE SANITARIO DE REDUCAO, PVC, DN 100 X 50 MM, SERIE NORMAL, PARA ESGOTO PREDIAL</t>
  </si>
  <si>
    <t>TE SANITARIO DE REDUCAO, PVC, DN 100 X 75 MM, SERIE NORMAL PARA ESGOTO PREDIAL</t>
  </si>
  <si>
    <t>TE SANITARIO, PVC, DN 100 X 100 MM, SERIE NORMAL, PARA ESGOTO PREDIAL</t>
  </si>
  <si>
    <t>TE SANITARIO, PVC, DN 40 X 40 MM, SERIE NORMAL, PARA ESGOTO PREDIAL</t>
  </si>
  <si>
    <t>TE SANITARIO, PVC, DN 50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</si>
  <si>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</si>
  <si>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</si>
  <si>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</si>
  <si>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</si>
  <si>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</si>
  <si>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</si>
  <si>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</si>
  <si>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</si>
  <si>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</si>
  <si>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</si>
  <si>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</si>
  <si>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</si>
  <si>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</si>
  <si>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</si>
  <si>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</si>
  <si>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</si>
  <si>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</si>
  <si>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</si>
  <si>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</si>
  <si>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</si>
  <si>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</si>
  <si>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</si>
  <si>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</si>
  <si>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</si>
  <si>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</si>
  <si>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</si>
  <si>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</si>
  <si>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 PARA INST. AGUA QUENTE/FRIA</t>
  </si>
  <si>
    <t>TE, PLASTICO, DN 20 MM, PARA CONEXAO COM CRIMPAGEM, EM TUBO PEX PARA INST. AGUA QUENTE/FRIA</t>
  </si>
  <si>
    <t>TE, PLASTICO, DN 25 MM, PARA CONEXAO COM CRIMPAGEM, EM TUBO PEX PARA INST. AGUA QUENTE/FRIA</t>
  </si>
  <si>
    <t>TE, PLASTICO, DN 32 MM, PARA CONEXAO COM CRIMPAGEM, EM TUBO PEX PARA INST. AGUA QUENTE/FRIA</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</si>
  <si>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</si>
  <si>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</si>
  <si>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</si>
  <si>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</si>
  <si>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</si>
  <si>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</si>
  <si>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</si>
  <si>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</si>
  <si>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200 MM, PARA REDE COLETORA ESGOTO</t>
  </si>
  <si>
    <t>TECNICO DE EDIFICACOES (HORISTA)</t>
  </si>
  <si>
    <t>TECNICO DE EDIFICACOES (MENSALISTA)</t>
  </si>
  <si>
    <t>TECNICO EM LABORATORIO E CAMPO DE CONSTRUCAO CIVIL (HORISTA)</t>
  </si>
  <si>
    <t>TECNICO EM LABORATORIO E CAMPO DE CONSTRUCAO CIVIL (MENSALISTA)</t>
  </si>
  <si>
    <t>TECNICO EM SEGURANCA DO TRABALHO (HORISTA)</t>
  </si>
  <si>
    <t>TECNICO EM SEGURANCA DO TRABALHO (MENSALISTA)</t>
  </si>
  <si>
    <t>TECNICO EM SONDAGEM</t>
  </si>
  <si>
    <t>TECNICO EM SONDAGEM (MENSALISTA)</t>
  </si>
  <si>
    <t>TELA ARAME GALVANIZADO REVESTIDO COM POLIMERO, MALHA HEXAGONAL DUPLA TORCAO, 8 X 10 CM (ZN/AL REVESTIDO COM POLIMERO),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</si>
  <si>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</si>
  <si>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</si>
  <si>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</si>
  <si>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</si>
  <si>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</si>
  <si>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GALVANIZADA/ZINCADA PARA ALVENARIA, FIO D = *1,24 MM, MALHA 25 X 25 MM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</si>
  <si>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</si>
  <si>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</si>
  <si>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Q-138, (2,20 KG/M2), DIAMETRO DO FIO = 4,2 MM, LARGURA = 2,45 M, ESPACAMENTO DA MALHA = 10  X 10 CM</t>
  </si>
  <si>
    <t>TELA DE ACO SOLDADA NERVURADA, CA-60, Q-159, (2,52 KG/M2), DIAMETRO DO FIO = 4,5 MM, LARGURA =  2,45 M, ESPACAMENTO DA MALHA = 10 X 10 CM</t>
  </si>
  <si>
    <t>TELA DE ACO SOLDADA NERVURADA, CA-60, Q-196, (3,11 KG/M2), DIAMETRO DO FIO = 5,0 MM, LARGURA = 2,45 M, ESPACAMENTO DA MALHA = 10 X 10 CM</t>
  </si>
  <si>
    <t>TELA DE ACO SOLDADA NERVURADA, CA-60, Q-283 (4,48 KG/M2), DIAMETRO DO FIO = 6,0 MM, LARGURA = 2,45 X 6,00 M DE COMPRIMENTO, ESPACAMENTO DA MALHA = 10 X 10 CM</t>
  </si>
  <si>
    <t>TELA DE ACO SOLDADA NERVURADA, CA-60, Q-61, (0,97 KG/M2), DIAMETRO DO FIO = 3,4 MM, LARGURA = 2,45 M, ESPACAMENTO DA MALHA = 15 X 15 CM</t>
  </si>
  <si>
    <t>TELA DE ACO SOLDADA NERVURADA, CA-60, Q-92, (1,48 KG/M2), DIAMETRO DO FIO = 4,2 MM, LARGURA = 2,45 X 60 M DE COMPRIMENTO, ESPACAMENTO DA MALHA = 15  X 15 CM</t>
  </si>
  <si>
    <t>TELA DE ACO SOLDADA NERVURADA, CA-60, T-196, (2,11 KG/M2), DIAMETRO DO FIO = 5,0 MM, LARGURA = 2,45 M, ESPACAMENTO DA MALHA = 30 X 10 CM</t>
  </si>
  <si>
    <t>TELA DE ANIAGEM ( JUTA)</t>
  </si>
  <si>
    <t>TELA DE ARAME GALVANIZADA QUADRANGULAR / LOSANGULAR, FIO 2,11 MM (14 BWG), MALHA 5 X 5 CM, H = 2 M</t>
  </si>
  <si>
    <t>TELA DE ARAME GALVANIZADA QUADRANGULAR / LOSANGULAR, FIO 2,11 MM (14 BWG), MALHA 8 X 8 CM, H = 2 M</t>
  </si>
  <si>
    <t>TELA DE ARAME GALVANIZADA QUADRANGULAR / LOSANGULAR, FIO 2,77 MM (12 BWG), MALHA 10 X 10 CM, H = 2 M</t>
  </si>
  <si>
    <t>TELA DE ARAME GALVANIZADA QUADRANGULAR / LOSANGULAR, FIO 2,77 MM (12 BWG), MALHA 5 X 5 CM, H = 2 M</t>
  </si>
  <si>
    <t>TELA DE ARAME GALVANIZADA QUADRANGULAR / LOSANGULAR, FIO 2,77 MM (12 BWG), MALHA 8 X 8 CM, H = 2 M</t>
  </si>
  <si>
    <t>TELA DE ARAME GALVANIZADA QUADRANGULAR / LOSANGULAR, FIO 3,4 MM (10 BWG), MALHA 5 X 5 CM, H = 2 M</t>
  </si>
  <si>
    <t>TELA DE ARAME GALVANIZADA QUADRANGULAR / LOSANGULAR, FIO 4,19 MM (8 BWG), MALHA 5 X 5 CM, H = 2 M</t>
  </si>
  <si>
    <t>TELA DE ARAME GALVANIZADA REVESTIDA EM PVC, QUADRANGULAR / LOSANGULAR, FIO 2,11 MM (14 BWG), BITOLA FINAL = *2,8* MM, MALHA *8 X 8* CM, H = 2 M</t>
  </si>
  <si>
    <t>TELA DE ARAME GALVANIZADA REVESTIDA EM PVC, QUADRANGULAR / LOSANGULAR, FIO 2,77 MM (12 BWG), BITOLA FINAL = *3,8* MM, MALHA 7,5 X 7,5 CM, H = 2 M</t>
  </si>
  <si>
    <t>TELA DE ARAME GALVANIZADA, HEXAGONAL, FIO 0,56 MM (24 BWG), MALHA 1/2", H = 1 M</t>
  </si>
  <si>
    <t>TELA DE ARAME ONDULADA, FIO *2,77* MM (12 BWG), MALHA 5 X 5 CM, H = 2 M</t>
  </si>
  <si>
    <t>TELA DE FIBRA DE VIDRO, ACABAMENTO ANTI-ALCALINO, MALHA 10 X 10 MM</t>
  </si>
  <si>
    <t>TELA EM MALHA HEXAGONAL DE DUPLA TORCAO 8 X 10 CM (ZN/AL REVESTIDO COM POLIMERO),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</si>
  <si>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</si>
  <si>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</si>
  <si>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</si>
  <si>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</si>
  <si>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TELHA CERAMICA TIPO AMERICANA, COMPRIMENTO DE *45* CM, RENDIMENTO DE *12* TELHAS/M2</t>
  </si>
  <si>
    <t>TELHA DE BARRO / CERAMICA, NAO ESMALTADA, TIPO COLONIAL, CANAL, PLAN, PAULISTA, COMPRIMENTO DE *44 A 50* CM, RENDIMENTO DE COBERTURA DE *26* TELHAS/M2</t>
  </si>
  <si>
    <t>TELHA DE BARRO / CERAMICA, NAO ESMALTADA, TIPO ROMANA, AMERICANA, PORTUGUESA, FRANCESA, COMPRIMENTO DE *41* CM,  RENDIMENTO DE *16* TELHAS/M2</t>
  </si>
  <si>
    <t>TELHA DE CONCRETO TIPO CLASSICA, COR CINZA, COMPRIMENTO DE *42* CM,  RENDIMENTO DE *10* TELHAS/M2</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</si>
  <si>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</si>
  <si>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</si>
  <si>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</si>
  <si>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</si>
  <si>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</si>
  <si>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</si>
  <si>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</si>
  <si>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</si>
  <si>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</si>
  <si>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</si>
  <si>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</si>
  <si>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</si>
  <si>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</si>
  <si>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</si>
  <si>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</si>
  <si>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</si>
  <si>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</si>
  <si>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</si>
  <si>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</si>
  <si>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</si>
  <si>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</si>
  <si>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</si>
  <si>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</si>
  <si>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</si>
  <si>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</si>
  <si>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</si>
  <si>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</si>
  <si>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</si>
  <si>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</si>
  <si>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</si>
  <si>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</si>
  <si>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</si>
  <si>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</si>
  <si>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ESPESSURA DE 30 MM, DENSIDADE DE 35 KG/M3, REVESTIMENTO EM TELHA TRAPEZOIDAL NAS DUAS FACES COM ESPESSURA DE 0,50 MM CADA, ACABAMENTO NATURAL (NAO INCLUI ACESSORIOS DE FIXACAO)</t>
  </si>
  <si>
    <t>TELHA ONDULADA EM ACO ZINCADO, ALTURA DE 17 MM, ESPESSURA DE 0,50 MM, LARGURA UTIL DE APROXIMADAMENTE 985 MM, SEM PINTURA</t>
  </si>
  <si>
    <t>TELHA TERMOISOLANTE REVESTIDA EM ACO GALVALUME, FACE SUPERIOR TRAPEZOIDAL E FACE INFERIOR PLANA (NAO INCLUI ACESSORIOS DE FIXACAO), REVEST COM ESPESSURA DE 0,50 MM, COM PRE-PINTURA DE COR BRANCA NAS DUAS FACES, NUCLEO EM POLIIOCIANURATO (PIR) COM ESPESSURA DE 50 MM</t>
  </si>
  <si>
    <t>TELHA TERMOISOLANTE REVESTIDA EM ACO GALVANIZADO, FACE SUPERIOR EM TELHA TRAPEZOIDAL E FACE INFERIOR EM CHAPA PLANA (SEM ACESSORIOS DE FIXACAO), REVESTIMENTO COM ESPESSURA DE 0,50 MM COM PRE-PINTURA NAS DUAS FACES, NUCLEO EM POLIESTIRENO (EPS) DE 30 MM</t>
  </si>
  <si>
    <t>TELHA TERMOISOLANTE REVESTIDA EM ACO GALVANIZADO, FACE SUPERIOR EM TELHA TRAPEZOIDAL E FACE INFERIOR EM CHAPA PLANA (SEM ACESSORIOS DE FIXACAO), REVESTIMENTO COM ESPESSURA DE 0,50 MM COM PRE-PINTURA NAS DUAS FACES, NUCLEO EM POLIESTIRENO (EPS) DE 50 MM</t>
  </si>
  <si>
    <t>TELHA TERMOISOLANTE REVESTIDA EM ACO GALVANIZADO, FACES SUPERIOR E INFERIOR EM TELHA TRAPEZOIDAL (SEM ACESSORIOS DE FIXACAO), REVESTIMENTO COM ESPESSURA DE 0,50 MM COM PRE-PINTURA NAS DUAS FACES, NUCLEO EM POLIESTIRENO (EPS) DE 50 MM</t>
  </si>
  <si>
    <t>TELHA TRAPEZOIDAL EM ACO ZINCADO, SEM PINTURA, ALTURA DE APROXIMADAMENTE 40 MM, ESPESSURA DE 0,50 MM E LARGURA UTIL DE 980 MM</t>
  </si>
  <si>
    <t>TELHA TRAPEZOIDAL EM ALUMINIO, ALTURA DE *38* MM E ESPESSURA DE 0,5 MM (LARGURA TOTAL DE 1056 MM E COMPRIMENTO DE 5000 MM)</t>
  </si>
  <si>
    <t>TELHA TRAPEZOIDAL EM ALUMINIO, ALTURA DE *38* MM E ESPESSURA DE 0,7 MM (LARGURA TOTAL DE 1056 MM E COMPRIMENTO DE 5000 MM)</t>
  </si>
  <si>
    <t>TELHA VIDRO TIPO CANAL OU COLONIAL, C = 46 A 50 CM</t>
  </si>
  <si>
    <t>TELHADOR  (MENSALISTA)</t>
  </si>
  <si>
    <t>TELHADOR (HORISTA)</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</si>
  <si>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</si>
  <si>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</si>
  <si>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</si>
  <si>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</si>
  <si>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</si>
  <si>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</si>
  <si>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</si>
  <si>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</si>
  <si>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</si>
  <si>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</si>
  <si>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</si>
  <si>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</si>
  <si>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</si>
  <si>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</si>
  <si>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</si>
  <si>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</si>
  <si>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</si>
  <si>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</si>
  <si>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</si>
  <si>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</si>
  <si>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</si>
  <si>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</si>
  <si>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</si>
  <si>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</si>
  <si>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</si>
  <si>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</si>
  <si>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</si>
  <si>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</si>
  <si>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</si>
  <si>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</si>
  <si>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</si>
  <si>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</si>
  <si>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</si>
  <si>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</si>
  <si>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</si>
  <si>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</si>
  <si>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</si>
  <si>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 (L X A X C)</t>
  </si>
  <si>
    <t>TIJOLO CERAMICO MACICO APARENTE *6 X 12 X 24* CM (L X A X C)</t>
  </si>
  <si>
    <t>TIJOLO CERAMICO MACICO APARENTE 2 FUROS, *6,5 X 10 X 20* CM (L X A X C)</t>
  </si>
  <si>
    <t>TIJOLO CERAMICO MACICO COMUM *5 X 10 X 20* CM (L X A X C)</t>
  </si>
  <si>
    <t>TIJOLO CERAMICO REFRATARIO 2,5 X 11,4 X 22,9 CM (L X A X C)</t>
  </si>
  <si>
    <t>TIJOLO CERAMICO REFRATARIO 6,3 X 11,4 X 22,9 CM (L X A X C)</t>
  </si>
  <si>
    <t>TIL CONDOMINIAL, PVC, DN 100 X 100 MM, PARA REDE COLETORA DE ESGOTO</t>
  </si>
  <si>
    <t>TIL PARA LIGACAO PREDIAL, EM PVC, JE, BBB, DN 100 X 100 MM, PARA REDE COLETORA ESGOTO</t>
  </si>
  <si>
    <t>TIL RADIAL, PVC, JE, BBB, DN 300 X 200 MM, PARA REDE COLETORA DE ESGOTO (NBR 10.569)</t>
  </si>
  <si>
    <t>TINTA / REVESTIMENTO A BASE DE RESINA EPOXI COM ALCATRAO, BICOMPONENTE</t>
  </si>
  <si>
    <t>TINTA A BASE DE RESINA ACRILICA EMULSIONADA EM AGUA, PARA SINALIZACAO HORIZONTAL VIARIA (NBR 13699:2012)</t>
  </si>
  <si>
    <t>TINTA A OLEO BRILHANTE, PARA MADEIRAS E METAIS</t>
  </si>
  <si>
    <t>TINTA ACRILICA A BASE DE SOLVENTE, PARA SINALIZACAO HORIZONTAL VIARIA (NBR 11862)</t>
  </si>
  <si>
    <t>TINTA ACRILICA PREMIUM PARA PISO</t>
  </si>
  <si>
    <t>TINTA ASFALTICA IMPERMEABILIZANTE DILUIDA EM SOLVENTE, PARA MATERIAIS CIMENTICIOS, METAL E MADEIRA</t>
  </si>
  <si>
    <t>TINTA ASFALTICA IMPERMEABILIZANTE DISPERSA EM AGUA, PARA MATERIAIS CIMENTICIOS</t>
  </si>
  <si>
    <t>TINTA BORRACHA CLORADA, ACABAMENTO SEMIBRILHO, QUALQUER COR</t>
  </si>
  <si>
    <t>TINTA EPOXI BASE AGUA PREMIUM, BRANCA</t>
  </si>
  <si>
    <t>TINTA ESMALTE BASE AGUA PREMIUM ACETINADO</t>
  </si>
  <si>
    <t>TINTA ESMALTE BASE AGUA PREMIUM BRILHANTE</t>
  </si>
  <si>
    <t>TINTA ESMALTE SINTETICO PREMIUM ACETINADO</t>
  </si>
  <si>
    <t>TINTA ESMALTE SINTETICO PREMIUM BRILHANTE</t>
  </si>
  <si>
    <t>TINTA ESMALTE SINTETICO PREMIUM DE DUPLA ACAO GRAFITE FOSCO PARA SUPERFICIES METALICAS FERROSAS</t>
  </si>
  <si>
    <t>TINTA ESMALTE SINTETICO PREMIUM DE EFEITO PROTETOR DE SUPERFICIE METALICA ALUMINIO</t>
  </si>
  <si>
    <t>TINTA ESMALTE SINTETICO PREMIUM FOSCO</t>
  </si>
  <si>
    <t>TINTA ESMALTE SINTETICO STANDARD ACETINADO</t>
  </si>
  <si>
    <t>TINTA ESMALTE SINTETICO STANDARD BRILHANTE</t>
  </si>
  <si>
    <t>TINTA ESMALTE SINTETICO STANDARD FOSCO</t>
  </si>
  <si>
    <t>TINTA LATEX ACRILICA ECONOMICA, COR BRANCA</t>
  </si>
  <si>
    <t>TINTA LATEX ACRILICA PREMIUM, COR BRANCO FOSCO</t>
  </si>
  <si>
    <t>TINTA LATEX ACRILICA STANDARD, COR BRANCA</t>
  </si>
  <si>
    <t>TINTA LATEX ACRILICA SUPER PREMIUM, COR BRANCO FOSCO</t>
  </si>
  <si>
    <t>TINTA MINERAL IMPERMEAVEL EM PO, BRANCA</t>
  </si>
  <si>
    <t>TINTA/RESINA ACRILICA PREMIUM PARA CERAMICA, PEDRAS E OUTROS</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</si>
  <si>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</si>
  <si>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</si>
  <si>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</si>
  <si>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</si>
  <si>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</si>
  <si>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</si>
  <si>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</si>
  <si>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</si>
  <si>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</si>
  <si>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</si>
  <si>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</si>
  <si>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</si>
  <si>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</si>
  <si>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20A 250V, CONJUNTO MONTADO PARA EMBUTIR 4" X 2" (PLACA + SUPORTE + MODULO)</t>
  </si>
  <si>
    <t>TOMADA 2P+T 20A, 250V  (APENAS MODULO)</t>
  </si>
  <si>
    <t>TOMADAS (2 MODULOS) 2P+T 10A, 250V, CONJUNTO MONTADO PARA EMBUTIR 4" X 2" (PLACA + SUPORTE + MODULOS)</t>
  </si>
  <si>
    <t>TOPOGRAFO (HORISTA)</t>
  </si>
  <si>
    <t>TOPOGRAFO (MENSALISTA)</t>
  </si>
  <si>
    <t>TORNEIRA DE BOIA BALAO METALICO, VAZAO TOTAL, PARA CAIXA D'AGUA, AGUA QUENTE, ROSCA 1/2 ", COM HASTE, TORNEIRA E BALAO METALICOS</t>
  </si>
  <si>
    <t>TORNEIRA DE BOIA BALAO METALICO, VAZAO TOTAL, PARA CAIXA D'AGUA, AGUA QUENTE, ROSCA 3/4 ", COM HASTE, TORNEIRA E BALAO METALICOS</t>
  </si>
  <si>
    <t>TORNEIRA DE BOIA CONVENCIONAL PARA CAIXA D'AGUA, AGUA FRIA, 1.1/2", COM HASTE E TORNEIRA METALICOS E BALAO PLASTICO</t>
  </si>
  <si>
    <t>TORNEIRA DE BOIA CONVENCIONAL PARA CAIXA D'AGUA, AGUA FRIA, 1.1/4", COM HASTE E TORNEIRA METALICOS E BALAO PLASTICO</t>
  </si>
  <si>
    <t>TORNEIRA DE BOIA CONVENCIONAL PARA CAIXA D'AGUA, AGUA FRIA, 1/2", COM HASTE E TORNEIRA METALICOS E BALAO PLASTICO</t>
  </si>
  <si>
    <t>TORNEIRA DE BOIA CONVENCIONAL PARA CAIXA D'AGUA, AGUA FRIA, 3/4", COM HASTE E TORNEIRA METALICOS E BALAO PLASTICO</t>
  </si>
  <si>
    <t>TORNEIRA DE BOIA CONVENCIONAL PARA CAIXA D'AGUA, 1", AGUA FRIA, COM HASTE E TORNEIRA METALICOS E BALAO PLASTICO</t>
  </si>
  <si>
    <t>TORNEIRA DE BOIA CONVENCIONAL PARA CAIXA D'AGUA, 2", AGUA FRIA, COM HASTE E TORNEIRA METALICOS E BALAO PLASTICO</t>
  </si>
  <si>
    <t>TORNEIRA DE BOIA VAZAO TOTAL PARA CAIXA D'AGUA, AGUA FRIA, BITOLA 1/2", COM HASTE E TORNEIRA METALICOS E BALAO PLASTICO</t>
  </si>
  <si>
    <t>TORNEIRA DE BOIA VAZAO TOTAL PARA CAIXA D'AGUA, AGUA FRIA, BITOLA 1", COM HASTE E TORNEIRA METALICOS E BALAO PLASTICO</t>
  </si>
  <si>
    <t>TORNEIRA DE BOIA VAZAO TOTAL PARA CAIXA D'AGUA, AGUA FRIA, BITOLA 3/4", COM HASTE E TORNEIRA METALICOS E BALAO PLASTICO</t>
  </si>
  <si>
    <t>TORNEIRA DE MESA PARA LAVATORIO, METALICA CROMADA, COM MISTURADOR MONOCOMANDO, BICA BAIXA (REF 2875)</t>
  </si>
  <si>
    <t>TORNEIRA DE MESA PARA LAVATORIO, METALICA CROMADA, COM SENSOR DE APROXIMACAO ELETRICO, BIVOLT</t>
  </si>
  <si>
    <t>TORNEIRA DE MESA/BANCADA, PARA LAVATORIO, FIXA, METALICA CROMADA, PADRAO POPULAR, 1/2 " OU 3/4 " (REF 1193)</t>
  </si>
  <si>
    <t>TORNEIRA DE METAL AMARELO, PARA TANQUE / JARDIM, DE PAREDE, COM BICO PLASTICO, CANO CURTO, AREA EXTERNA, PADRAO POPULAR / USO GERAL, 1/2 " OU 3/4 " (REF 1128)</t>
  </si>
  <si>
    <t>TORNEIRA DE METAL AMARELO, PARA TANQUE / JARDIM, DE PAREDE, SEM BICO, CANO CURTO, PADRAO POPULAR / USO GERAL, 1/2 " OU 3/4 " (REF 1120)</t>
  </si>
  <si>
    <t>TORNEIRA ELETRICA DE PAREDE, BICA ALTA, PARA COZINHA, 5500 W (110/220 V)</t>
  </si>
  <si>
    <t>TORNEIRA METALICA CROMADA CANO CURTO, SEM BICO, SEM AREJADOR, DE PAREDE, PARA TANQUE E USO GERAL, 1/2 " OU 3/4 " (REF 1143)</t>
  </si>
  <si>
    <t>TORNEIRA METALICA CROMADA DE MESA PARA LAVATORIO, BICA ALTA, COM AREJADOR (REF 1195)</t>
  </si>
  <si>
    <t>TORNEIRA METALICA CROMADA DE MESA PARA LAVATORIO, COM SENSOR DE PRESENCA A PILHA, COM AREJADOR EMBUTIDO</t>
  </si>
  <si>
    <t>TORNEIRA METALICA CROMADA DE MESA, PARA LAVATORIO, TEMPORIZADA PRESSAO FECHAMENTO AUTOMATICO, BICA BAIXA</t>
  </si>
  <si>
    <t>TORNEIRA METALICA CROMADA DE PAREDE LONGA PARA LAVATORIO, COM AREJADOR, ACIONAMENTO ALAVANCA, 1/4 DE VOLTA (REF 1178)</t>
  </si>
  <si>
    <t>TORNEIRA METALICA CROMADA DE PAREDE, PARA COZINHA, BICA MOVEL, COM AREJADOR, 1/2 " OU 3/4 " (REF 1167 / 1168)</t>
  </si>
  <si>
    <t>TORNEIRA METALICA CROMADA PARA JARDIM / TANQUE, COM BICO PLASTICO, CANO LONGO, DE PAREDE, PADRAO POPULAR / USO GERAL , 1/2 " OU 3/4 " (REF 1153 / 1130)</t>
  </si>
  <si>
    <t>TORNEIRA METALICA CROMADA PARA TANQUE / JARDIM, SEM BICO , CANO LONGO, DE PAREDE, PADRAO POPULAR / USO GERAL, 1/2 " OU 3/4 " (REF 1126)</t>
  </si>
  <si>
    <t>TORNEIRA METALICA CROMADA, CANO CURTO, COM AREJADOR, SEM BICO PLASTICO, DE PAREDE, PARA USO GERAL, 1/2 " OU 3/4 " (REF 1152 / 1154)</t>
  </si>
  <si>
    <t>TORNEIRA METALICA CROMADA, DE MESA/BANCADA, PARA COZINHA, BICA MOVEL, COM AREJADOR, 1/2 " OU 3/4 " (REF 1167 / 1168)</t>
  </si>
  <si>
    <t>TORNEIRA METALICA CROMADA, RETA, DE PAREDE, PARA COZINHA, COM AREJADOR, PADRAO POPULAR, 1/2 " OU 3/4 " (REF 1159 / 1160)</t>
  </si>
  <si>
    <t>TORNEIRA METALICA CROMADA, RETA, DE PAREDE, PARA COZINHA, SEM BICO, SEM AREJADOR, PADRAO POPULAR, 1/2 " OU 3/4 " (REF 1158)</t>
  </si>
  <si>
    <t>TORNEIRA PLASTICA DE BOIA CONVENCIONAL PARA CAIXA DE AGUA, AGUA FRIA, 3/4 ", COM HASTE METALICA E COM TORNEIRA E BALAO PLASTICOS (PADRAO POPULAR)</t>
  </si>
  <si>
    <t>TORNEIRA PLASTICA DE BOIA PARA CAIXA DE DESCARGA,  1/2", BALAO E TORNEIRA PLASTICOS, COM HASTE METALICA</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</si>
  <si>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</si>
  <si>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</si>
  <si>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</si>
  <si>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</si>
  <si>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</si>
  <si>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</si>
  <si>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</si>
  <si>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</si>
  <si>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</si>
  <si>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</si>
  <si>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</si>
  <si>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</si>
  <si>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</si>
  <si>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</si>
  <si>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(COLETADO CAIXA - ENCARGOS COMPLEMENTARES)</t>
  </si>
  <si>
    <t>TRANSPORTE - MENSALISTA (COLETADO CAIXA - ENCARGOS COMPLEMENTARES)</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</si>
  <si>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</si>
  <si>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</si>
  <si>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</si>
  <si>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</si>
  <si>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</si>
  <si>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</si>
  <si>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</si>
  <si>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</si>
  <si>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</si>
  <si>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</si>
  <si>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</si>
  <si>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</si>
  <si>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</si>
  <si>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</si>
  <si>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</si>
  <si>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 / PRENDEDOR DE PORTA, EM LATAO CROMADO, MONTADO EM PISO</t>
  </si>
  <si>
    <t>TRAVA-QUEDAS EM ACO PARA CORDA DE 12 MM, EXTENSOR DE 25 X 300 MM, COM MOSQUETAO TIPO GANCHO TRAVA DUPLA</t>
  </si>
  <si>
    <t>TRELICA NERVURADA (ESPACADOR), ALTURA = 120,0 MM, DIAMETRO DOS BANZOS INFERIORES E SUPERIOR = 6,0 MM, DIAMETRO DA DIAGONAL = 4,2 MM</t>
  </si>
  <si>
    <t>TRILHO PANTOGRAFICO CONCAVO, TIPO U, EM ALUMINIO, COM DIMENSOES DE APROX *35 X 35* MM, PARA ROLDANA DE PORTA DE CORRER</t>
  </si>
  <si>
    <t>TRILHO PANTOGRAFICO RETO, EM ALUMINIO, TIPO U, COM DIMENSOES DE *38 X 38* MM PARA PORTA DE CORRER</t>
  </si>
  <si>
    <t>TRILHO QUADRADO FRIZADO PARA RODIZIO (VERGALHAO MACICO), EM ALUMINIO, COM DIMENSOES DE *6 X 6* MM</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</si>
  <si>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</si>
  <si>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</si>
  <si>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</si>
  <si>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</si>
  <si>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</si>
  <si>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</si>
  <si>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</si>
  <si>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</si>
  <si>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</si>
  <si>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</si>
  <si>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 1/4", E= *3,56 MM, SCHEDULE 40, *3,38* KG/M</t>
  </si>
  <si>
    <t>TUBO ACO CARBONO SEM COSTURA 1/2", E= *2,77 MM, SCHEDULE 40, *1,27 KG/M</t>
  </si>
  <si>
    <t>TUBO ACO CARBONO SEM COSTURA 1/2", E= *3,73 MM, SCHEDULE 80, *1,62 KG/M</t>
  </si>
  <si>
    <t>TUBO ACO CARBONO SEM COSTURA 1", E= *3,38 MM, SCHEDULE 40, *2,50*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</si>
  <si>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</si>
  <si>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</si>
  <si>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</si>
  <si>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</si>
  <si>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</si>
  <si>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</si>
  <si>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</si>
  <si>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3", E= *5,49 MM, SCHEDULE 40, *11,28* KG/M</t>
  </si>
  <si>
    <t>TUBO ACO CARBONO SEM COSTURA 4", E= *6,02 MM, SCHEDULE 40, *16,06 KG/M</t>
  </si>
  <si>
    <t>TUBO ACO CARBONO SEM COSTURA 4", E= *8,56 MM, SCHEDULE 80, *22,31 KG/M</t>
  </si>
  <si>
    <t>TUBO ACO CARBONO SEM COSTURA 5", E= *6,55 MM, SCHEDULE 40, *21,75*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</si>
  <si>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</si>
  <si>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</si>
  <si>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</si>
  <si>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</si>
  <si>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</si>
  <si>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</si>
  <si>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</si>
  <si>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</si>
  <si>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</si>
  <si>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</si>
  <si>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</si>
  <si>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</si>
  <si>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</si>
  <si>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</si>
  <si>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</si>
  <si>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</si>
  <si>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</si>
  <si>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</si>
  <si>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</si>
  <si>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</si>
  <si>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</si>
  <si>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</si>
  <si>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</si>
  <si>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</si>
  <si>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</si>
  <si>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</si>
  <si>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</si>
  <si>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</si>
  <si>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</si>
  <si>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</si>
  <si>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</si>
  <si>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</si>
  <si>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</si>
  <si>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</si>
  <si>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CORRUGADO PEAD, PAREDE DUPLA, INTERNA LISA, JEI DN/DI 500 MM (DRENAGEM/ESGOTO)</t>
  </si>
  <si>
    <t>TUBO CORRUGADO PEAD, PAREDE DUPLA, INTERNA LISA, JEI, DN/DI *1000* MM, PARA SANEAMENTO (DRENAGEM/ESGOTO)</t>
  </si>
  <si>
    <t>TUBO CORRUGADO PEAD, PAREDE DUPLA, INTERNA LISA, JEI, DN/DI *400* MM, PARA SANEAMENTO (DRENAGEM/ESGOTO)</t>
  </si>
  <si>
    <t>TUBO CORRUGADO PEAD, PAREDE DUPLA, INTERNA LISA, JEI, DN/DI *800* MM, PARA SANEAMENTO (DRENAGEM/ESGOTO)</t>
  </si>
  <si>
    <t>TUBO CORRUGADO PEAD, PAREDE DUPLA, INTERNA LISA, JEI, DN/DI 1200 MM, PARA SANEAMENTO (DRENAGEM/ESGOTO)</t>
  </si>
  <si>
    <t>TUBO CORRUGADO PEAD, PAREDE DUPLA, INTERNA LISA, JEI, DN/DI 250 MM, PARA SANEAMENTO (DRENAGEM/ESGOTO)</t>
  </si>
  <si>
    <t>TUBO CORRUGADO PEAD, PAREDE DUPLA, INTERNA LISA, JEI, DN/DI 300 MM, PARA SANEAMENTO (DRENAGEM/ESGOTO)</t>
  </si>
  <si>
    <t>TUBO CORRUGADO PEAD, PAREDE DUPLA, INTERNA LISA, JEI, DN/DI 600 MM, PARA SANEAMENTO (DRENAGEM/ESGOTO)</t>
  </si>
  <si>
    <t>TUBO CPVC SOLDAVEL, 35 MM, AGUA QUENTE PREDIAL (NBR 15884)</t>
  </si>
  <si>
    <t>TUBO CPVC, SOLDAVEL, 114 MM, AGUA QUENTE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</si>
  <si>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</si>
  <si>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</si>
  <si>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</si>
  <si>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</si>
  <si>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</si>
  <si>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</si>
  <si>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</si>
  <si>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</si>
  <si>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</si>
  <si>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</si>
  <si>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</si>
  <si>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</si>
  <si>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</si>
  <si>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</si>
  <si>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</si>
  <si>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</si>
  <si>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</si>
  <si>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</si>
  <si>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</si>
  <si>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</si>
  <si>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</si>
  <si>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</si>
  <si>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</si>
  <si>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</si>
  <si>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</si>
  <si>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</si>
  <si>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</si>
  <si>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</si>
  <si>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</si>
  <si>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</si>
  <si>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</si>
  <si>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</si>
  <si>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</si>
  <si>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</si>
  <si>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</si>
  <si>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</si>
  <si>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</si>
  <si>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</si>
  <si>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</si>
  <si>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</si>
  <si>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</si>
  <si>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</si>
  <si>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</si>
  <si>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</si>
  <si>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</si>
  <si>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</si>
  <si>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</si>
  <si>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</si>
  <si>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</si>
  <si>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</si>
  <si>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</si>
  <si>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</si>
  <si>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</si>
  <si>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CONCRETO ARMADO PARA AGUAS PLUVIAIS, CLASSE PA-1, COM ENCAIXE PONTA E BOLSA, DIAMETRO NOMINAL DE = 600 MM</t>
  </si>
  <si>
    <t>TUBO DE CONCRETO ARMADO PARA AGUAS PLUVIAIS, CLASSE PA-1, COM ENCAIXE PONTA E BOLSA, DIAMETRO NOMINAL DE 1000 MM</t>
  </si>
  <si>
    <t>TUBO DE CONCRETO ARMADO PARA AGUAS PLUVIAIS, CLASSE PA-1, COM ENCAIXE PONTA E BOLSA, DIAMETRO NOMINAL DE 1100 MM</t>
  </si>
  <si>
    <t>TUBO DE CONCRETO ARMADO PARA AGUAS PLUVIAIS, CLASSE PA-1, COM ENCAIXE PONTA E BOLSA, DIAMETRO NOMINAL DE 1200 MM</t>
  </si>
  <si>
    <t>TUBO DE CONCRETO ARMADO PARA AGUAS PLUVIAIS, CLASSE PA-1, COM ENCAIXE PONTA E BOLSA, DIAMETRO NOMINAL DE 1500 MM</t>
  </si>
  <si>
    <t>TUBO DE CONCRETO ARMADO PARA AGUAS PLUVIAIS, CLASSE PA-1, COM ENCAIXE PONTA E BOLSA, DIAMETRO NOMINAL DE 2000 MM</t>
  </si>
  <si>
    <t>TUBO DE CONCRETO ARMADO PARA AGUAS PLUVIAIS, CLASSE PA-1, COM ENCAIXE PONTA E BOLSA, DIAMETRO NOMINAL DE 300 MM</t>
  </si>
  <si>
    <t>TUBO DE CONCRETO ARMADO PARA AGUAS PLUVIAIS, CLASSE PA-1, COM ENCAIXE PONTA E BOLSA, DIAMETRO NOMINAL DE 400 MM</t>
  </si>
  <si>
    <t>TUBO DE CONCRETO ARMADO PARA AGUAS PLUVIAIS, CLASSE PA-1, COM ENCAIXE PONTA E BOLSA, DIAMETRO NOMINAL DE 500 MM</t>
  </si>
  <si>
    <t>TUBO DE CONCRETO ARMADO PARA AGUAS PLUVIAIS, CLASSE PA-1, COM ENCAIXE PONTA E BOLSA, DIAMETRO NOMINAL DE 700 MM</t>
  </si>
  <si>
    <t>TUBO DE CONCRETO ARMADO PARA AGUAS PLUVIAIS, CLASSE PA-1, COM ENCAIXE PONTA E BOLSA, DIAMETRO NOMINAL DE 800 MM</t>
  </si>
  <si>
    <t>TUBO DE CONCRETO ARMADO PARA AGUAS PLUVIAIS, CLASSE PA-1, COM ENCAIXE PONTA E BOLSA, DIAMETRO NOMINAL DE 900 MM</t>
  </si>
  <si>
    <t>TUBO DE CONCRETO ARMADO PARA AGUAS PLUVIAIS, CLASSE PA-2, COM ENCAIXE PONTA E BOLSA, DIAMETRO NOMINAL DE 1000 MM</t>
  </si>
  <si>
    <t>TUBO DE CONCRETO ARMADO PARA AGUAS PLUVIAIS, CLASSE PA-2, COM ENCAIXE PONTA E BOLSA, DIAMETRO NOMINAL DE 1100 MM</t>
  </si>
  <si>
    <t>TUBO DE CONCRETO ARMADO PARA AGUAS PLUVIAIS, CLASSE PA-2, COM ENCAIXE PONTA E BOLSA, DIAMETRO NOMINAL DE 1200 MM</t>
  </si>
  <si>
    <t>TUBO DE CONCRETO ARMADO PARA AGUAS PLUVIAIS, CLASSE PA-2, COM ENCAIXE PONTA E BOLSA, DIAMETRO NOMINAL DE 1500 MM</t>
  </si>
  <si>
    <t>TUBO DE CONCRETO ARMADO PARA AGUAS PLUVIAIS, CLASSE PA-2, COM ENCAIXE PONTA E BOLSA, DIAMETRO NOMINAL DE 2000 MM</t>
  </si>
  <si>
    <t>TUBO DE CONCRETO ARMADO PARA AGUAS PLUVIAIS, CLASSE PA-2, COM ENCAIXE PONTA E BOLSA, DIAMETRO NOMINAL DE 300 MM</t>
  </si>
  <si>
    <t>TUBO DE CONCRETO ARMADO PARA AGUAS PLUVIAIS, CLASSE PA-2, COM ENCAIXE PONTA E BOLSA, DIAMETRO NOMINAL DE 400 MM</t>
  </si>
  <si>
    <t>TUBO DE CONCRETO ARMADO PARA AGUAS PLUVIAIS, CLASSE PA-2, COM ENCAIXE PONTA E BOLSA, DIAMETRO NOMINAL DE 500 MM</t>
  </si>
  <si>
    <t>TUBO DE CONCRETO ARMADO PARA AGUAS PLUVIAIS, CLASSE PA-2, COM ENCAIXE PONTA E BOLSA, DIAMETRO NOMINAL DE 600 MM</t>
  </si>
  <si>
    <t>TUBO DE CONCRETO ARMADO PARA AGUAS PLUVIAIS, CLASSE PA-2, COM ENCAIXE PONTA E BOLSA, DIAMETRO NOMINAL DE 700 MM</t>
  </si>
  <si>
    <t>TUBO DE CONCRETO ARMADO PARA AGUAS PLUVIAIS, CLASSE PA-2, COM ENCAIXE PONTA E BOLSA, DIAMETRO NOMINAL DE 800 MM</t>
  </si>
  <si>
    <t>TUBO DE CONCRETO ARMADO PARA AGUAS PLUVIAIS, CLASSE PA-2, COM ENCAIXE PONTA E BOLSA, DIAMETRO NOMINAL DE 900 MM</t>
  </si>
  <si>
    <t>TUBO DE CONCRETO ARMADO PARA AGUAS PLUVIAIS, CLASSE PA-3, COM ENCAIXE PONTA E BOLSA, DIAMETRO NOMINAL DE 1000 MM</t>
  </si>
  <si>
    <t>TUBO DE CONCRETO ARMADO PARA AGUAS PLUVIAIS, CLASSE PA-3, COM ENCAIXE PONTA E BOLSA, DIAMETRO NOMINAL DE 1100 MM</t>
  </si>
  <si>
    <t>TUBO DE CONCRETO ARMADO PARA AGUAS PLUVIAIS, CLASSE PA-3, COM ENCAIXE PONTA E BOLSA, DIAMETRO NOMINAL DE 1200 MM</t>
  </si>
  <si>
    <t>TUBO DE CONCRETO ARMADO PARA AGUAS PLUVIAIS, CLASSE PA-3, COM ENCAIXE PONTA E BOLSA, DIAMETRO NOMINAL DE 1500 MM</t>
  </si>
  <si>
    <t>TUBO DE CONCRETO ARMADO PARA AGUAS PLUVIAIS, CLASSE PA-3, COM ENCAIXE PONTA E BOLSA, DIAMETRO NOMINAL DE 400 MM</t>
  </si>
  <si>
    <t>TUBO DE CONCRETO ARMADO PARA AGUAS PLUVIAIS, CLASSE PA-3, COM ENCAIXE PONTA E BOLSA, DIAMETRO NOMINAL DE 500 MM</t>
  </si>
  <si>
    <t>TUBO DE CONCRETO ARMADO PARA AGUAS PLUVIAIS, CLASSE PA-3, COM ENCAIXE PONTA E BOLSA, DIAMETRO NOMINAL DE 600 MM</t>
  </si>
  <si>
    <t>TUBO DE CONCRETO ARMADO PARA AGUAS PLUVIAIS, CLASSE PA-3, COM ENCAIXE PONTA E BOLSA, DIAMETRO NOMINAL DE 700 MM</t>
  </si>
  <si>
    <t>TUBO DE CONCRETO ARMADO PARA AGUAS PLUVIAIS, CLASSE PA-3, COM ENCAIXE PONTA E BOLSA, DIAMETRO NOMINAL DE 800 MM</t>
  </si>
  <si>
    <t>TUBO DE CONCRETO ARMADO PARA AGUAS PLUVIAIS, CLASSE PA-3, COM ENCAIXE PONTA E BOLSA, DIAMETRO NOMINAL DE 900 MM</t>
  </si>
  <si>
    <t>TUBO DE CONCRETO ARMADO PARA ESGOTO SANITARIO, CLASSE EA-2, COM ENCAIXE PONTA E BOLSA, COM JUNTA ELASTICA, DIAMETRO NOMINAL DE 1000 MM</t>
  </si>
  <si>
    <t>TUBO DE CONCRETO ARMADO PARA ESGOTO SANITARIO, CLASSE EA-2, COM ENCAIXE PONTA E BOLSA, COM JUNTA ELASTICA, DIAMETRO NOMINAL DE 300 MM</t>
  </si>
  <si>
    <t>TUBO DE CONCRETO ARMADO PARA ESGOTO SANITARIO, CLASSE EA-2, COM ENCAIXE PONTA E BOLSA, COM JUNTA ELASTICA, DIAMETRO NOMINAL DE 400 MM</t>
  </si>
  <si>
    <t>TUBO DE CONCRETO ARMADO PARA ESGOTO SANITARIO, CLASSE EA-2, COM ENCAIXE PONTA E BOLSA, COM JUNTA ELASTICA, DIAMETRO NOMINAL DE 500 MM</t>
  </si>
  <si>
    <t>TUBO DE CONCRETO ARMADO PARA ESGOTO SANITARIO, CLASSE EA-2, COM ENCAIXE PONTA E BOLSA, COM JUNTA ELASTICA, DIAMETRO NOMINAL DE 600 MM</t>
  </si>
  <si>
    <t>TUBO DE CONCRETO ARMADO PARA ESGOTO SANITARIO, CLASSE EA-2, COM ENCAIXE PONTA E BOLSA, COM JUNTA ELASTICA, DIAMETRO NOMINAL DE 700 MM</t>
  </si>
  <si>
    <t>TUBO DE CONCRETO ARMADO PARA ESGOTO SANITARIO, CLASSE EA-2, COM ENCAIXE PONTA E BOLSA, COM JUNTA ELASTICA, DIAMETRO NOMINAL DE 800 MM</t>
  </si>
  <si>
    <t>TUBO DE CONCRETO ARMADO PARA ESGOTO SANITARIO, CLASSE EA-2, COM ENCAIXE PONTA E BOLSA, COM JUNTA ELASTICA, DIAMETRO NOMINAL DE 900 MM</t>
  </si>
  <si>
    <t>TUBO DE CONCRETO ARMADO PARA ESGOTO SANITARIO, CLASSE EA-3, COM ENCAIXE PONTA E BOLSA, COM JUNTA ELASTICA, DIAMETRO NOMINAL DE 1000 MM</t>
  </si>
  <si>
    <t>TUBO DE CONCRETO ARMADO PARA ESGOTO SANITARIO, CLASSE EA-3, COM ENCAIXE PONTA E BOLSA, COM JUNTA ELASTICA, DIAMETRO NOMINAL DE 400 MM</t>
  </si>
  <si>
    <t>TUBO DE CONCRETO ARMADO PARA ESGOTO SANITARIO, CLASSE EA-3, COM ENCAIXE PONTA E BOLSA, COM JUNTA ELASTICA, DIAMETRO NOMINAL DE 500 MM</t>
  </si>
  <si>
    <t>TUBO DE CONCRETO ARMADO PARA ESGOTO SANITARIO, CLASSE EA-3, COM ENCAIXE PONTA E BOLSA, COM JUNTA ELASTICA, DIAMETRO NOMINAL DE 600 MM</t>
  </si>
  <si>
    <t>TUBO DE CONCRETO ARMADO PARA ESGOTO SANITARIO, CLASSE EA-3, COM ENCAIXE PONTA E BOLSA, COM JUNTA ELASTICA, DIAMETRO NOMINAL DE 700 MM</t>
  </si>
  <si>
    <t>TUBO DE CONCRETO ARMADO PARA ESGOTO SANITARIO, CLASSE EA-3, COM ENCAIXE PONTA E BOLSA, COM JUNTA ELASTICA, DIAMETRO NOMINAL DE 800 MM</t>
  </si>
  <si>
    <t>TUBO DE CONCRETO ARMADO PARA ESGOTO SANITARIO, CLASSE EA-3, COM ENCAIXE PONTA E BOLSA, COM JUNTA ELASTICA, DIAMETRO NOMINAL DE 900 MM</t>
  </si>
  <si>
    <t>TUBO DE CONCRETO SIMPLES PARA AGUAS PLUVIAIS, CLASSE PS1, COM ENCAIXE MACHO E FEMEA, DIAMETRO NOMINAL DE 200 MM</t>
  </si>
  <si>
    <t>TUBO DE CONCRETO SIMPLES PARA AGUAS PLUVIAIS, CLASSE PS1, COM ENCAIXE MACHO E FEMEA, DIAMETRO NOMINAL DE 300 MM</t>
  </si>
  <si>
    <t>TUBO DE CONCRETO SIMPLES PARA AGUAS PLUVIAIS, CLASSE PS1, COM ENCAIXE MACHO E FEMEA, DIAMETRO NOMINAL DE 400 MM</t>
  </si>
  <si>
    <t>TUBO DE CONCRETO SIMPLES PARA AGUAS PLUVIAIS, CLASSE PS1, COM ENCAIXE MACHO E FEMEA, DIAMETRO NOMINAL DE 500 MM</t>
  </si>
  <si>
    <t>TUBO DE CONCRETO SIMPLES PARA AGUAS PLUVIAIS, CLASSE PS1, COM ENCAIXE MACHO E FEMEA, DIAMETRO NOMINAL DE 600 MM</t>
  </si>
  <si>
    <t>TUBO DE CONCRETO SIMPLES PARA AGUAS PLUVIAIS, CLASSE PS1, COM ENCAIXE PONTA E BOLSA, DIAMETRO NOMINAL DE 200 MM</t>
  </si>
  <si>
    <t>TUBO DE CONCRETO SIMPLES PARA AGUAS PLUVIAIS, CLASSE PS1, COM ENCAIXE PONTA E BOLSA, DIAMETRO NOMINAL DE 300 MM</t>
  </si>
  <si>
    <t>TUBO DE CONCRETO SIMPLES PARA AGUAS PLUVIAIS, CLASSE PS1, COM ENCAIXE PONTA E BOLSA, DIAMETRO NOMINAL DE 400 MM</t>
  </si>
  <si>
    <t>TUBO DE CONCRETO SIMPLES PARA AGUAS PLUVIAIS, CLASSE PS1, COM ENCAIXE PONTA E BOLSA, DIAMETRO NOMINAL DE 500 MM</t>
  </si>
  <si>
    <t>TUBO DE CONCRETO SIMPLES PARA AGUAS PLUVIAIS, CLASSE PS1, COM ENCAIXE PONTA E BOLSA, DIAMETRO NOMINAL DE 600 MM</t>
  </si>
  <si>
    <t>TUBO DE CONCRETO SIMPLES PARA AGUAS PLUVIAIS, CLASSE PS2, COM ENCAIXE PONTA E BOLSA, DIAMETRO NOMINAL DE 200 MM</t>
  </si>
  <si>
    <t>TUBO DE CONCRETO SIMPLES PARA AGUAS PLUVIAIS, CLASSE PS2, COM ENCAIXE PONTA E BOLSA, DIAMETRO NOMINAL DE 300 MM</t>
  </si>
  <si>
    <t>TUBO DE CONCRETO SIMPLES PARA AGUAS PLUVIAIS, CLASSE PS2, COM ENCAIXE PONTA E BOLSA, DIAMETRO NOMINAL DE 400 MM</t>
  </si>
  <si>
    <t>TUBO DE CONCRETO SIMPLES PARA AGUAS PLUVIAIS, CLASSE PS2, COM ENCAIXE PONTA E BOLSA, DIAMETRO NOMINAL DE 500 MM</t>
  </si>
  <si>
    <t>TUBO DE CONCRETO SIMPLES PARA AGUAS PLUVIAIS, CLASSE PS2, COM ENCAIXE PONTA E BOLSA, DIAMETRO NOMINAL DE 600 MM</t>
  </si>
  <si>
    <t>TUBO DE CONCRETO SIMPLES PARA ESGOTO SANITARIO, CLASSE ES, COM ENCAIXE PONTA E BOLSA, COM JUNTA ELASTICA, DIAMETRO NOMINAL DE 400 MM</t>
  </si>
  <si>
    <t>TUBO DE CONCRETO SIMPLES PARA ESGOTO SANITARIO, CLASSE ES, COM ENCAIXE PONTA E BOLSA, COM JUNTA ELASTICA, DIAMETRO NOMINAL DE 500 MM</t>
  </si>
  <si>
    <t>TUBO DE CONCRETO SIMPLES PARA ESGOTO SANITARIO, CLASSE ES, COM ENCAIXE PONTA E BOLSA, COM JUNTA ELASTICA, DIAMETRO NOMINAL DE 600 MM</t>
  </si>
  <si>
    <t>TUBO DE CONCRETO SIMPLES POROSO PARA DRENAGEM (DRENO POROSO), COM ENCAIXE MACHO E FEMEA, DIAMETRO NOMINAL DE 200 MM</t>
  </si>
  <si>
    <t>TUBO DE CONCRETO SIMPLES POROSO PARA DRENAGEM (DRENO POROSO), COM ENCAIXE MACHO E FEMEA, DIAMETRO NOMINAL DE 300 MM</t>
  </si>
  <si>
    <t>TUBO DE DESCARGA, TIPO BENGALA, PARA LIGACAO CAIXA DE DESCARGA - EMBUTIR, PVC, 40 MM X 150 CM</t>
  </si>
  <si>
    <t>TUBO DE DESCIDA EXTERNO, DE PVC, PARA CAIXA DE DESCARGA EXTERNA ALTA - DIAMETRO DE 40 MM E ALTURA DE APROXIMADAMENTE 1,55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</si>
  <si>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</si>
  <si>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</si>
  <si>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</si>
  <si>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</si>
  <si>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</si>
  <si>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</si>
  <si>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</si>
  <si>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</si>
  <si>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</si>
  <si>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</si>
  <si>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</si>
  <si>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</si>
  <si>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</si>
  <si>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 NBR 15561)</t>
  </si>
  <si>
    <t>TUBO DE POLIETILENO DE ALTA DENSIDADE, PEAD, PE-80, DE = 110 MM X 10,0 MM PAREDE, ( SDR 11 - PN 12,5 ) PARA REDE DE AGUA OU ESGOTO ( NBR 15561)</t>
  </si>
  <si>
    <t>TUBO DE POLIETILENO DE ALTA DENSIDADE, PEAD, PE-80, DE = 1200 MM X 37,2 MM PAREDE ( SDR 32,25 - PN 04 ) PARA REDE DE AGUA OU ESGOTO ( NBR 15561)</t>
  </si>
  <si>
    <t>TUBO DE POLIETILENO DE ALTA DENSIDADE, PEAD, PE-80, DE = 1400 MM X 42,9 MM PAREDE, (SDR 32,25 - PN 04 ) PARA REDE DE AGUA OU ESGOTO ( NBR 15561)</t>
  </si>
  <si>
    <t>TUBO DE POLIETILENO DE ALTA DENSIDADE, PEAD, PE-80, DE = 160 MM X 14,6 MM PAREDE, (SDR 11 - PN 12,5 ) PARA REDE DE AGUA OU ESGOTO ( NBR 15561)</t>
  </si>
  <si>
    <t>TUBO DE POLIETILENO DE ALTA DENSIDADE, PEAD, PE-80, DE = 1600 MM X 49,0 MM PAREDE, ( SDR 32,25 - PN 04 ) PARA REDE DE AGUA OU ESGOTO ( NBR 15561)</t>
  </si>
  <si>
    <t>TUBO DE POLIETILENO DE ALTA DENSIDADE, PEAD, PE-80, DE = 900 MM X 34,7 MM PAREDE, ( SDR 26 - PN 05 ) PARA REDE DE AGUA OU ESGOTO ( NBR 15561)</t>
  </si>
  <si>
    <t>TUBO DE POLIETILENO DE ALTA DENSIDADE, PEAD, PE-80, DE= 200 MM X 18,2 MM PAREDE, ( SDR 11 - PN 12,5 ) PARA REDE DE AGUA OU ESGOTO ( NBR 15561)</t>
  </si>
  <si>
    <t>TUBO DE POLIETILENO DE ALTA DENSIDADE, PEAD, PE-80, DE= 315 MM X 28,7 MM PAREDE, ( SDR 11 - PN 12,5 ) PARA REDE DE AGUA OU ESGOTO ( NBR 15561)</t>
  </si>
  <si>
    <t>TUBO DE POLIETILENO DE ALTA DENSIDADE, PEAD, PE-80, DE= 400 MM X 36,4 MM PAREDE, ( SDR 11 - PN 12,5 ) PARA REDE DE AGUA OU ESGOTO ( NBR 15561)</t>
  </si>
  <si>
    <t>TUBO DE POLIETILENO DE ALTA DENSIDADE, PEAD, PE-80, DE= 50 MM X 4,6 MM PAREDE, (SDR 11 - PN 12,5) PARA REDE DE AGUA OU ESGOTO ( NBR 15561)</t>
  </si>
  <si>
    <t>TUBO DE POLIETILENO DE ALTA DENSIDADE, PEAD, PE-80, DE= 500 MM X 45,5 MM PAREDE, ( SDR 11 - PN 12,5 ) PARA REDE DE AGUA OU ESGOTO ( NBR 15561)</t>
  </si>
  <si>
    <t>TUBO DE POLIETILENO DE ALTA DENSIDADE, PEAD, PE-80, DE= 630 MM X 57,3 MM PAREDE (SDR 11 - PN 12,5 ) PARA REDE DE AGUA OU ESGOTO ( NBR 15561)</t>
  </si>
  <si>
    <t>TUBO DE POLIETILENO DE ALTA DENSIDADE, PEAD, PE-80, DE= 730 MM X 34,1 MM PAREDE, ( SDR 21 - PN 06 ) PARA REDE DE AGUA OU ESGOTO ( NBR 15561)</t>
  </si>
  <si>
    <t>TUBO DE POLIETILENO DE ALTA DENSIDADE, PEAD, PE-80, DE= 75 MM X 6,9 MM PAREDE, ( SRD 11 - PN 12,5 ) PARA REDE DE AGUA OU ESGOTO ( NBR 15561)</t>
  </si>
  <si>
    <t>TUBO DE POLIETILENO DE ALTA DENSIDADE, PEAD, PE-80, DE= 800 MM X 30,8 MM PAREDE, ( SDR 26 - PN 05 ) PARA REDE DE AGUA OU ESGOTO ( NBR 15561)</t>
  </si>
  <si>
    <t>TUBO DE PVC, PBL, TIPO LEVE, DN = 250 MM,  PARA VENTILACAO</t>
  </si>
  <si>
    <t>TUBO DE PVC, PBL, TIPO LEVE, DN = 300 MM,  PARA VENTILACAO</t>
  </si>
  <si>
    <t>TUBO DE REVESTIMENTO, EM ACO, CORPO SCHEDULE 40, PONTEIRA SCHEDULE 80, ROSQUEAVEL E SEGMENTADO PARA PERFURACAO, DIAMETRO 10'' (310 MM)</t>
  </si>
  <si>
    <t>TUBO DE REVESTIMENTO, EM ACO, CORPO SCHEDULE 40, PONTEIRA SCHEDULE 80, ROSQUEAVEL E SEGMENTADO PARA PERFURACAO, DIAMETRO 12" (320 MM)</t>
  </si>
  <si>
    <t>TUBO DE REVESTIMENTO, EM ACO, CORPO SCHEDULE 40, PONTEIRA SCHEDULE 80, ROSQUEAVEL E SEGMENTADO PARA PERFURACAO, DIAMETRO 14'' (400 MM)</t>
  </si>
  <si>
    <t>TUBO DE REVESTIMENTO, EM ACO, CORPO SCHEDULE 40, PONTEIRA SCHEDULE 80, ROSQUEAVEL E SEGMENTADO PARA PERFURACAO, DIAMETRO 16'' (450 MM)</t>
  </si>
  <si>
    <t>TUBO DE REVESTIMENTO, EM ACO, CORPO SCHEDULE 40, PONTEIRA SCHEDULE 80, ROSQUEAVEL E SEGMENTADO PARA PERFURACAO, DIAMETRO 4'' (450 MM)</t>
  </si>
  <si>
    <t>TUBO DE REVESTIMENTO, EM ACO, CORPO SCHEDULE 40, PONTEIRA SCHEDULE 80, ROSQUEAVEL E SEGMENTADO PARA PERFURACAO, DIAMETRO 6'' (200 MM)</t>
  </si>
  <si>
    <t>TUBO DE REVESTIMENTO, EM ACO, CORPO SCHEDULE 40, PONTEIRA SCHEDULE 80, ROSQUEAVEL E SEGMENTADO PARA PERFURACAO, DIAMETRO 8'' (200 MM)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</si>
  <si>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</si>
  <si>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</si>
  <si>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</si>
  <si>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</si>
  <si>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 PARA AGUA QUENTE E FRIA</t>
  </si>
  <si>
    <t>TUBO MONOCAMADA PEX, DN 20 MM, PARA AGUA QUENTE E FRIA</t>
  </si>
  <si>
    <t>TUBO MONOCAMADA PEX, DN 25 MM, PARA AGUA QUENTE E FRIA</t>
  </si>
  <si>
    <t>TUBO MONOCAMADA PEX, DN 32 MM, PARA AGUA QUENTE E FRIA</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</si>
  <si>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</si>
  <si>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</si>
  <si>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</si>
  <si>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</si>
  <si>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</si>
  <si>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</si>
  <si>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</si>
  <si>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</si>
  <si>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</si>
  <si>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</si>
  <si>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</si>
  <si>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</si>
  <si>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</si>
  <si>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20, SOLDAVEL, DN 32 MM PARA AGUA FRIA OU QUENTE PREDIAL</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</si>
  <si>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</si>
  <si>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</si>
  <si>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</si>
  <si>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</si>
  <si>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</si>
  <si>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</si>
  <si>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</si>
  <si>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</si>
  <si>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</si>
  <si>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</si>
  <si>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</si>
  <si>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</si>
  <si>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DE 160 MM, REDE COLETORA ESGOTO</t>
  </si>
  <si>
    <t>TUBO PVC CORRUGADO, PAREDE DUPLA, JE, DN 200 MM/ DE 200 MM, REDE COLETORA ESGOTO</t>
  </si>
  <si>
    <t>TUBO PVC CORRUGADO, PAREDE DUPLA, JE, DN 250 MM/ DE 250 MM, REDE COLETORA ESGOTO</t>
  </si>
  <si>
    <t>TUBO PVC CORRUGADO, PAREDE DUPLA, JE, DN 300 MM/ DE 315 MM , REDE COLETORA ESGOTO</t>
  </si>
  <si>
    <t>TUBO PVC CORRUGADO, PAREDE DUPLA, JE, DN 350 MM/ DE 355 MM, REDE COLETORA ESGOTO</t>
  </si>
  <si>
    <t>TUBO PVC CORRUGADO, PAREDE DUPLA, JE, DN 400 MM/ DE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</si>
  <si>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</si>
  <si>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</si>
  <si>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</si>
  <si>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</si>
  <si>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</si>
  <si>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</si>
  <si>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</si>
  <si>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</si>
  <si>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</si>
  <si>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</si>
  <si>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</si>
  <si>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</si>
  <si>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</si>
  <si>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</si>
  <si>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</si>
  <si>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</si>
  <si>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</si>
  <si>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</si>
  <si>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</si>
  <si>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</si>
  <si>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</si>
  <si>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RIGIDO, CORRUGADO, PERFURADO DN 100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</si>
  <si>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</si>
  <si>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</si>
  <si>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</si>
  <si>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</si>
  <si>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</si>
  <si>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</si>
  <si>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</si>
  <si>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</si>
  <si>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</si>
  <si>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</si>
  <si>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</si>
  <si>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DE 110 MM, AGUA FRIA (NBR-5648)</t>
  </si>
  <si>
    <t>TUBO PVC, SOLDAVEL, DE 20 MM, AGUA FRIA (NBR-5648)</t>
  </si>
  <si>
    <t>TUBO PVC, SOLDAVEL, DE 25 MM, AGUA FRIA (NBR-5648)</t>
  </si>
  <si>
    <t>TUBO PVC, SOLDAVEL, DE 32 MM, AGUA FRIA (NBR-5648)</t>
  </si>
  <si>
    <t>TUBO PVC, SOLDAVEL, DE 40 MM, AGUA FRIA (NBR-5648)</t>
  </si>
  <si>
    <t>TUBO PVC, SOLDAVEL, DE 50 MM, AGUA FRIA (NBR-5648)</t>
  </si>
  <si>
    <t>TUBO PVC, SOLDAVEL, DE 60 MM, AGUA FRIA (NBR-5648)</t>
  </si>
  <si>
    <t>TUBO PVC, SOLDAVEL, DE 75 MM, AGUA FRIA (NBR-5648)</t>
  </si>
  <si>
    <t>TUBO PVC, SOLDAVEL, DE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</si>
  <si>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</si>
  <si>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</si>
  <si>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</si>
  <si>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</si>
  <si>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</si>
  <si>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</si>
  <si>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</si>
  <si>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</si>
  <si>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</si>
  <si>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</si>
  <si>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</si>
  <si>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</si>
  <si>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</si>
  <si>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</si>
  <si>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</si>
  <si>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</si>
  <si>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</si>
  <si>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</si>
  <si>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COM PARAFUSOS,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</si>
  <si>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</si>
  <si>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</si>
  <si>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</si>
  <si>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</si>
  <si>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</si>
  <si>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</si>
  <si>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</si>
  <si>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</si>
  <si>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</si>
  <si>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</si>
  <si>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</si>
  <si>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</si>
  <si>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</si>
  <si>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</si>
  <si>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</si>
  <si>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PVC, ROSCAVEL 1/2",  AGUA FRIA PREDIAL</t>
  </si>
  <si>
    <t>UNIAO PVC, ROSCAVEL, 1 1/2",  AGUA FRIA PREDIAL</t>
  </si>
  <si>
    <t>UNIAO PVC, ROSCAVEL, 1",  AGUA FRIA PREDIAL</t>
  </si>
  <si>
    <t>UNIAO PVC, ROSCAVEL, 3/4",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</si>
  <si>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</si>
  <si>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</si>
  <si>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</si>
  <si>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</si>
  <si>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</si>
  <si>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</si>
  <si>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</si>
  <si>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</si>
  <si>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</si>
  <si>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</si>
  <si>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</si>
  <si>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</si>
  <si>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</si>
  <si>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</si>
  <si>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</si>
  <si>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</si>
  <si>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</si>
  <si>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</si>
  <si>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</si>
  <si>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</si>
  <si>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</si>
  <si>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</si>
  <si>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</si>
  <si>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</si>
  <si>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</si>
  <si>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</si>
  <si>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</si>
  <si>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</si>
  <si>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</si>
  <si>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</si>
  <si>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</si>
  <si>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</si>
  <si>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</si>
  <si>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ESCOAMENTO PARA TANQUE, EM METAL CROMADO, 1.1/2 ", SEM LADRAO, COM TAMPAO PLASTICO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</si>
  <si>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</si>
  <si>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</si>
  <si>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</si>
  <si>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</si>
  <si>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</si>
  <si>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</si>
  <si>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</si>
  <si>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</si>
  <si>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</si>
  <si>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</si>
  <si>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</si>
  <si>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</si>
  <si>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</si>
  <si>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</si>
  <si>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</si>
  <si>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</si>
  <si>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</si>
  <si>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</si>
  <si>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</si>
  <si>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</si>
  <si>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</si>
  <si>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</si>
  <si>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</si>
  <si>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</si>
  <si>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</si>
  <si>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</si>
  <si>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</si>
  <si>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</si>
  <si>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</si>
  <si>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</si>
  <si>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</si>
  <si>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</si>
  <si>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</si>
  <si>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</si>
  <si>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</si>
  <si>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</si>
  <si>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</si>
  <si>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</si>
  <si>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</si>
  <si>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FINA PARA CREMONA, EM FERRO ZINCADO BRANCO, COM DIAMETRO DE APROX 10 MM E COMPRIMENTO DE 1,20 M</t>
  </si>
  <si>
    <t>VARA FINA PARA CREMONA, EM FERRO ZINCADO BRANCO, COM DIAMETRO DE APROX 10 MM E COMPRIMENTO DE 1,50 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</si>
  <si>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</si>
  <si>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</si>
  <si>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</si>
  <si>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</si>
  <si>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</si>
  <si>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</si>
  <si>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</si>
  <si>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</si>
  <si>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VASSOURA MECANICA REBOCAVEL COM ESCOVA CILINDRICA LARGURA UTIL DE VARRIMENTO = 2,44M</t>
  </si>
  <si>
    <t>VASSOURA 40 CM COM CABO</t>
  </si>
  <si>
    <t>VEDACAO DE CALHA, EM BORRACHA COR PRETA, MEDIDA ENTRE 119 E 170 MM, PARA DRENAGEM PLUVIAL PREDIAL</t>
  </si>
  <si>
    <t>VERGALHAO ZINCADO ROSCA TOTAL, 1/4 " (6,3 MM)</t>
  </si>
  <si>
    <t>VERNIZ A BASE RESINA ALQUIDICA COM POLIURETANO PARA MADEIRA, COM FILTRO SOLAR, BRILHANTE, USO INTERNO E EXTERNO</t>
  </si>
  <si>
    <t>VERNIZ MARITIMO PREMIUM PARA MADEIRA, COM FILTRO SOLAR, BRILHANTE, USO INTERNO E EXTERNO</t>
  </si>
  <si>
    <t>VERNIZ TIPO COPAL PARA MADEIRA, BRILHANTE, USO INTERNO</t>
  </si>
  <si>
    <t>VEU DE POLIESTER PARA IMPERMEABILIZACAO</t>
  </si>
  <si>
    <t>VEU DE VIDRO/VEU DE SUPERFICIE 30 A 35 G/M2</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</si>
  <si>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</si>
  <si>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</si>
  <si>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</si>
  <si>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</si>
  <si>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</si>
  <si>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</si>
  <si>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</si>
  <si>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</si>
  <si>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</si>
  <si>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</si>
  <si>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</si>
  <si>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 (HORISTA)</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</si>
  <si>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</si>
  <si>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</si>
  <si>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</si>
  <si>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</si>
  <si>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</si>
  <si>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</si>
  <si>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</si>
  <si>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</si>
  <si>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</si>
  <si>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</si>
  <si>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</si>
  <si>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</si>
  <si>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</si>
  <si>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</si>
  <si>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</si>
  <si>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</si>
  <si>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</si>
  <si>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</si>
  <si>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</si>
  <si>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</si>
  <si>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ARAMADO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</si>
  <si>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</si>
  <si>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</si>
  <si>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</si>
  <si>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</si>
  <si>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</si>
  <si>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</si>
  <si>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</si>
  <si>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*7,5 X 10* CM EM PINUS, MISTA OU EQUIVALENTE DA REGIAO - BRUTA</t>
  </si>
  <si>
    <t>VIGA *7,5 X 15 CM EM PINUS, MISTA OU EQUIVALENTE DA REGIAO - BRUTA</t>
  </si>
  <si>
    <t>VIGA APARELHADA *6 X 12* CM, EM MACARANDUBA/MASSARANDUBA, ANGELIM OU EQUIVALENTE DA REGIAO</t>
  </si>
  <si>
    <t>VIGA APARELHADA *6 X 16* CM, EM MACARANDUBA/MASSARANDUBA, ANGELIM OU EQUIVALENTE DA REGIAO</t>
  </si>
  <si>
    <t>VIGA DE ESCORAMAENTO H20, DE MADEIRA, PESO DE 5,00 A 5,20 KG/M, COM EXTREMIDADES PLASTICAS</t>
  </si>
  <si>
    <t>VIGA NAO APARELHADA *6 X 12* CM, EM MACARANDUBA/MASSARANDUBA, ANGELIM OU EQUIVALENTE DA REGIAO - BRUTA</t>
  </si>
  <si>
    <t>VIGA NAO APARELHADA *6 X 16* CM, EM MACARANDUBA/MASSARANDUBA, ANGELIM OU EQUIVALENTE DA REGIAO - BRUTA</t>
  </si>
  <si>
    <t>VIGA NAO APARELHADA *6 X 20* CM, EM MACARANDUBA/MASSARANDUBA, ANGELIM OU EQUIVALENTE DA REGIAO - BRUTA</t>
  </si>
  <si>
    <t>VIGA NAO APARELHADA *8 X 16* CM EM MACARANDUBA/MASSARANDUBA, ANGELIM OU EQUIVALENTE DA REGIAO - BRUTA</t>
  </si>
  <si>
    <t>VIGIA DIURNO</t>
  </si>
  <si>
    <t>VIGIA DIURNO (MENSALISTA)</t>
  </si>
  <si>
    <t>VIGIA NOTURNO, HORA EFETIVAMENTE TRABALHADA DE 22 H AS 5 H (COM ADICIONAL NOTURNO)</t>
  </si>
  <si>
    <t/>
  </si>
  <si>
    <t>TOTAL DE INSUMOS : 4937</t>
  </si>
  <si>
    <t>16.3</t>
  </si>
  <si>
    <t>16.2</t>
  </si>
  <si>
    <t>ASSENTO UNIVERSAL PARA BACIA SANITÁRIA, EM POLIPROPILENO LINHA EVOLUTION SOFT CLOSE DA TUPAN OU SIMILAR</t>
  </si>
  <si>
    <t>SED</t>
  </si>
  <si>
    <t>LAVATÓRIO DE LOUÇA BRANCA REF. L.510.17 COM COLUNA SUSPENSA REF. C.510.17, AMBOS DECA VOGUE PLUS OU SIMILAR PARA P.N.E., INCLUSIVE PERTENCES, COM VÁLVULA, SIFÃO, ENGATES CROMADOS</t>
  </si>
  <si>
    <t>SSD</t>
  </si>
  <si>
    <t>VOGUE PLUS OU SIMILAR PARA P.N.E., INCLUSIVE PERTENCES, COM VÁLVULA, SIFÃO, ENGATES CROMADOS</t>
  </si>
  <si>
    <t>TORNEIRA PARA LAVATÓRIO DE MESA PRESSMATIC BENEFIT REF.00490706 DA DOCOL OU SIMILAR</t>
  </si>
  <si>
    <t>16.6</t>
  </si>
  <si>
    <t>16.5</t>
  </si>
  <si>
    <t>Luminaria Led De Embutir Em Forro De Gesso 20X20 Cm -Plenario</t>
  </si>
  <si>
    <t>Luminaria Led De Embutir Em Forro De Gesso 20X20 Cm -Plenario E Recepção</t>
  </si>
  <si>
    <t>16.7</t>
  </si>
  <si>
    <t>16.8</t>
  </si>
  <si>
    <t>16.9</t>
  </si>
  <si>
    <t>16.10</t>
  </si>
  <si>
    <t>Chapa De Mdf Branco Liso 1 Face, E = 6 Mm, De *2,75 X 1,85* M</t>
  </si>
  <si>
    <t>Fita Adesiva Anticorrosiva De Pvc Flexivel, Cor Preta, Para Protecao Tubulacao, 50 Mm X 30 M (L X C), E= *0,25* Mm</t>
  </si>
  <si>
    <t>16.11</t>
  </si>
  <si>
    <t>16.12</t>
  </si>
  <si>
    <t>Troca de Calha no Plenarinho Medida no Local</t>
  </si>
  <si>
    <t>Tarjeta Tipo Livre/Ocupado Para Porta De Banheiro. Af_12/2019</t>
  </si>
  <si>
    <t>Calha Em Chapa De Aço Galvanizado Número 24, Desenvolvimento De 100 Cm, Incluso Transporte Vertical. Af_07/2019</t>
  </si>
  <si>
    <t>16.13</t>
  </si>
  <si>
    <t>Retirada E Recolocação De  Telha Zincada, Com Até Duas Águas, Incluso Içamento. Af_07/2019</t>
  </si>
  <si>
    <t>16.14</t>
  </si>
  <si>
    <t>adaptado</t>
  </si>
  <si>
    <t>16.15</t>
  </si>
  <si>
    <t>16.16</t>
  </si>
  <si>
    <t>16.17</t>
  </si>
  <si>
    <t>16.18</t>
  </si>
  <si>
    <t>16.19</t>
  </si>
  <si>
    <t>16.20</t>
  </si>
  <si>
    <t>Retirada , Higenização, Limpeza e Recolocação  de Ar Condicionado de 9.000 a 12.000 BTU</t>
  </si>
  <si>
    <t>Luminaria De Embutir Quadrada de 20x20 cm Para Lampada Led 36W Para Iluminacao x</t>
  </si>
  <si>
    <t>16.21</t>
  </si>
  <si>
    <t>16.22</t>
  </si>
  <si>
    <t>Balcão na Cozinha</t>
  </si>
  <si>
    <t>Mercado</t>
  </si>
  <si>
    <t xml:space="preserve">Luminaria De Embutir Quadrada de 62x62 cm Para Lampada Led 45W Para Iluminacao </t>
  </si>
  <si>
    <t>Limpeza de Carpete</t>
  </si>
  <si>
    <t>TRANSPORTE VERTICAL. AF_07/2019</t>
  </si>
  <si>
    <t xml:space="preserve">METÁLICO, PARA  EDIFICAÇÕES COM MÚLTIPLOS PAVIMENTOS (EXCLUSIVE ANDAIME E </t>
  </si>
  <si>
    <t>LIMPEZA). AF_11/2017</t>
  </si>
  <si>
    <t xml:space="preserve">TOMADA 2P+T 10A, 250V, CONJUNTO MONTADO PARA SOBREPOR 4" X 2" </t>
  </si>
  <si>
    <t>(CAIXA + MODULO)</t>
  </si>
  <si>
    <t xml:space="preserve">LÂMPADA COMPACTA DE LED 10 W, BASE E27 - FORNECIMENTO E INSTALAÇÃO. </t>
  </si>
  <si>
    <t>AF_02/2020</t>
  </si>
  <si>
    <t>FIXAÇÃO UTILIZANDO PARAFUSO E BUCHA DE NYLON, SOMENTE MÃO DE OBRA</t>
  </si>
  <si>
    <t>. AF_10/2016</t>
  </si>
  <si>
    <t>PORTA DE MADEIRA PARA PINTURA, SEMI-OCA (LEVE OU MÉDIA), 60X210CM,</t>
  </si>
  <si>
    <t xml:space="preserve"> ESPESSURA  DE 3,5CM, INCLUSO DOBRADIÇAS - FORNECIMENTO E INSTALAÇÃO. AF_12/2019</t>
  </si>
  <si>
    <t>ACIDO CLORIDRICO / ACIDO MURIATICO, DILUICAO 10% A 12% PARA USO EM 
LIMPEZA</t>
  </si>
  <si>
    <t>16.3 - ASSENTO SANITÁRIO PARA PNE  - FORNECIMENTO E INSTALACAO. AF_01/2020</t>
  </si>
  <si>
    <t xml:space="preserve">16.4 - LAVATÓRIO DE LOUÇA BRANCA REF. L.510.17 COM COLUNA SUSPENSA REF. C.510.17, AMBOS DECA </t>
  </si>
  <si>
    <t>16.5 - TORNEIRA PARA LAVATÓRIO DE MESA PRESSMATIC BENEFIT REF.00490706 DA DOCOL OU SIMILAR</t>
  </si>
  <si>
    <t>16.9 - CHAPA DE MDF BRANCO LISO 1 FACE, E = 6 MM, DE *2,75 X 1,85* M</t>
  </si>
  <si>
    <t xml:space="preserve">16.10 - Fita Adesiva Anticorrosiva De Pvc Flexivel, Cor Preta, Para Protecao Tubulacao, </t>
  </si>
  <si>
    <t>50 Mm X 30 M (L X C), E= *0,25* Mm</t>
  </si>
  <si>
    <t>16.11 - TARJETA TIPO LIVRE/OCUPADO PARA PORTA DE BANHEIRO. AF_12/2019</t>
  </si>
  <si>
    <t xml:space="preserve">16.12 - CALHA EM CHAPA DE AÇO GALVANIZADO NÚMERO 24, DESENVOLVIMENTO DE 100 CM, INCLUSO </t>
  </si>
  <si>
    <t>16.13 - Retirada e Colocação de Telhas Zincadas Para Troca de Calha</t>
  </si>
  <si>
    <t>16.14 - Composição</t>
  </si>
  <si>
    <t>16.15 -Composição</t>
  </si>
  <si>
    <t>16.16 -Composição</t>
  </si>
  <si>
    <t>16.17 -</t>
  </si>
  <si>
    <t>16.18 -</t>
  </si>
  <si>
    <t>16.19 - Luminaria Led De Embutir Em Forro De 36 w Gesso 20X20 Cm -Plenario</t>
  </si>
  <si>
    <t>16.20 - Luminaria Led De Embutir Em Forro De Gesso 45 w 62x62 Cm -Plenario E Recepção</t>
  </si>
  <si>
    <t xml:space="preserve">16.21 - Balcão na Cozinha </t>
  </si>
  <si>
    <t>16.22 -Limpeza de Carpete</t>
  </si>
  <si>
    <t>16.4</t>
  </si>
  <si>
    <t>16.23</t>
  </si>
  <si>
    <t>Ligação do Som  e Tomadas do Plenarinho Medidas no Local</t>
  </si>
  <si>
    <t>16.23 - CABO DE COBRE FLEXÍVEL ISOLADO, 4 MM², ANTI-CHAMA 450/750 V, PARA CIRCUITOS TERMINAIS -</t>
  </si>
  <si>
    <t xml:space="preserve"> FORNECIMENTO E INSTALAÇÃO. AF_03/2023</t>
  </si>
  <si>
    <t>Mais Dez Porcento</t>
  </si>
  <si>
    <t>Regularização do Fundo Para Assento de Azulejos</t>
  </si>
  <si>
    <t>Copnforme Planilha</t>
  </si>
  <si>
    <t xml:space="preserve">Conforme Planilha </t>
  </si>
  <si>
    <t>16.8 -</t>
  </si>
  <si>
    <t>Valor dos Serviços Executados</t>
  </si>
  <si>
    <t>TOTAL CONTRATUAL</t>
  </si>
  <si>
    <t>TOTAL EXTRA CONTRATUAL</t>
  </si>
  <si>
    <t>TOTAL CONTRATO + EXTRA CONTRATUAL</t>
  </si>
  <si>
    <t>Quantidade Acrescida</t>
  </si>
  <si>
    <t>Quantidade Decrescida</t>
  </si>
  <si>
    <t>REPROGRAMAÇÃO</t>
  </si>
  <si>
    <t>QTDE A ACRESCENTAR</t>
  </si>
  <si>
    <t>Valor de Acréscimo</t>
  </si>
  <si>
    <t>QTDE a Decrescer</t>
  </si>
  <si>
    <t>Valor a Decréscimo</t>
  </si>
  <si>
    <t>Preço Unitário</t>
  </si>
  <si>
    <t xml:space="preserve">Quant. Contrato </t>
  </si>
  <si>
    <t>Total Contrato</t>
  </si>
  <si>
    <t>Total Geral</t>
  </si>
  <si>
    <t>Total Reprogramado do Contrato</t>
  </si>
  <si>
    <t>Aditivo 1</t>
  </si>
  <si>
    <t>Total Com As Alterações Solicitadas pela camara</t>
  </si>
  <si>
    <t>SERVENTE COM ENCARGOS COMPLEMENTARES Para instalação de apoios nos banheiros PCD (masculino e feminino)</t>
  </si>
  <si>
    <t>LIMPEZA FINAL DA OBRA</t>
  </si>
  <si>
    <t>BANCADA EM GRANITO, POLIDO, TIPO ANDORINHA/QUARTZ/CASTELO/CORUMBA OU OUTROS EQUIVALENTES</t>
  </si>
  <si>
    <t>FUNDO SELADOR ACRIÍLICO, APLICAÇÃO MANUAL EM TETO, UMA DEMÃO, AF 04/2023</t>
  </si>
  <si>
    <t>PINTURA LATEX ACRILICA STANDARD, APLICAÇÃO MANUAL EM TETO, DUAS DEMÃOS AF 04/2023</t>
  </si>
  <si>
    <t>16.24</t>
  </si>
  <si>
    <t>PMNA 49</t>
  </si>
  <si>
    <t>PNMA 292</t>
  </si>
  <si>
    <t>ADITIVO 1 - SERVIÇOS EXTRACONTRATUAIS</t>
  </si>
  <si>
    <t>CONTRATO INICIAL - VALOR ORIGINAL</t>
  </si>
  <si>
    <t>ADITIVO 1 - ALTERAÇÕES CONTRATUAIS</t>
  </si>
  <si>
    <t>Valor do Contrato +  Aditivo 1+Aditivo 2 = (R$ 189.800,00 + R$ 25.444,97 + R$ 69.394,86)</t>
  </si>
  <si>
    <t>Valor Aditivo = (R$ 25.444,97 + R$ 69.394,86)</t>
  </si>
  <si>
    <t>Aditivo 1 - Serviços extracontratuais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</si>
</sst>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00"/>
  </numFmts>
  <fonts count="20" x14ac:knownFonts="1">
    <font>
      <sz val="10"/>
      <color rgb="FF000000"/>
      <name val="Times New Roman"/>
      <charset val="204"/>
    </font>
    <font>
      <sz val="11"/>
      <color rgb="FF000000"/>
      <name val="Times New Roman"/>
      <family val="1"/>
    </font>
    <font>
      <b/>
      <sz val="11"/>
      <name val="Arial"/>
      <family val="2"/>
    </font>
    <font>
      <b/>
      <sz val="11"/>
      <color rgb="FF000000"/>
      <name val="Arial"/>
      <family val="2"/>
    </font>
    <font>
      <sz val="11"/>
      <name val="Arial"/>
      <family val="2"/>
    </font>
    <font>
      <sz val="11"/>
      <color rgb="FF000000"/>
      <name val="Arial"/>
      <family val="2"/>
    </font>
    <font>
      <sz val="11"/>
      <color rgb="FF000000"/>
      <name val="Lucida Bright"/>
      <family val="1"/>
    </font>
    <font>
      <b/>
      <sz val="11"/>
      <name val="Lucida Bright"/>
      <family val="1"/>
    </font>
    <font>
      <b/>
      <sz val="11"/>
      <color rgb="FF000000"/>
      <name val="Lucida Bright"/>
      <family val="1"/>
    </font>
    <font>
      <sz val="11"/>
      <name val="Lucida Bright"/>
      <family val="1"/>
    </font>
    <font>
      <sz val="8"/>
      <name val="Times New Roman"/>
      <family val="1"/>
    </font>
    <font>
      <sz val="10"/>
      <name val="Courier New"/>
      <family val="3"/>
    </font>
    <font>
      <b/>
      <sz val="10"/>
      <color rgb="FF000000"/>
      <name val="Arial"/>
      <family val="1"/>
    </font>
    <font>
      <sz val="10"/>
      <color rgb="FF000000"/>
      <name val="Arial"/>
      <family val="1"/>
    </font>
    <font>
      <sz val="10"/>
      <name val="Arial"/>
      <family val="2"/>
    </font>
    <font>
      <sz val="10"/>
      <color rgb="FF000000"/>
      <name val="Times New Roman"/>
      <family val="1"/>
    </font>
    <font>
      <sz val="14"/>
      <color rgb="FF000000"/>
      <name val="Lucida Bright"/>
      <family val="1"/>
    </font>
    <font>
      <sz val="14"/>
      <color rgb="FF000000"/>
      <name val="Arial"/>
      <family val="1"/>
    </font>
    <font>
      <sz val="10"/>
      <color rgb="FF000000"/>
      <name val="Arial"/>
      <family val="2"/>
    </font>
    <font>
      <b/>
      <sz val="14"/>
      <color rgb="FF000000"/>
      <name val="Lucida Bright"/>
      <family val="1"/>
    </font>
  </fonts>
  <fills count="14">
    <fill>
      <patternFill patternType="none"/>
    </fill>
    <fill>
      <patternFill patternType="gray125"/>
    </fill>
    <fill>
      <patternFill patternType="solid">
        <fgColor rgb="FFD8EBF6"/>
      </patternFill>
    </fill>
    <fill>
      <patternFill patternType="solid">
        <fgColor rgb="FFDFEFD8"/>
      </patternFill>
    </fill>
    <fill>
      <patternFill patternType="solid">
        <fgColor rgb="FFF6F2DF"/>
      </patternFill>
    </fill>
    <fill>
      <patternFill patternType="solid">
        <fgColor rgb="FFE2EFDA"/>
      </patternFill>
    </fill>
    <fill>
      <patternFill patternType="solid">
        <fgColor rgb="FFDFEFD7"/>
      </patternFill>
    </fill>
    <fill>
      <patternFill patternType="solid">
        <fgColor rgb="FFD7EBF6"/>
      </patternFill>
    </fill>
    <fill>
      <patternFill patternType="solid">
        <fgColor rgb="FFF7F3DF"/>
      </patternFill>
    </fill>
    <fill>
      <patternFill patternType="solid">
        <fgColor rgb="FFFFFFFF"/>
      </patternFill>
    </fill>
    <fill>
      <patternFill patternType="solid">
        <fgColor rgb="FFD8ECF6"/>
      </patternFill>
    </fill>
    <fill>
      <patternFill patternType="solid">
        <fgColor rgb="FFFFFFFF"/>
        <bgColor indexed="64"/>
      </patternFill>
    </fill>
    <fill>
      <patternFill patternType="solid">
        <fgColor rgb="FFFFFF00"/>
        <bgColor indexed="64"/>
      </patternFill>
    </fill>
    <fill>
      <patternFill patternType="solid">
        <fgColor theme="0" tint="-0.14999847407452621"/>
        <bgColor indexed="64"/>
      </patternFill>
    </fill>
  </fills>
  <borders count="28">
    <border>
      <left/>
      <right/>
      <top/>
      <bottom/>
      <diagonal/>
    </border>
    <border>
      <left style="thin">
        <color rgb="FFCCCCCC"/>
      </left>
      <right/>
      <top style="thin">
        <color rgb="FFCCCCCC"/>
      </top>
      <bottom style="thin">
        <color rgb="FFCCCCCC"/>
      </bottom>
      <diagonal/>
    </border>
    <border>
      <left/>
      <right style="thin">
        <color rgb="FFCCCCCC"/>
      </right>
      <top style="thin">
        <color rgb="FFCCCCCC"/>
      </top>
      <bottom style="thin">
        <color rgb="FFCCCCCC"/>
      </bottom>
      <diagonal/>
    </border>
    <border>
      <left/>
      <right/>
      <top style="thin">
        <color rgb="FFCCCCCC"/>
      </top>
      <bottom style="thin">
        <color rgb="FFCCCCCC"/>
      </bottom>
      <diagonal/>
    </border>
    <border>
      <left style="thin">
        <color rgb="FFCCCCCC"/>
      </left>
      <right/>
      <top style="thin">
        <color rgb="FFCCCCCC"/>
      </top>
      <bottom/>
      <diagonal/>
    </border>
    <border>
      <left style="thin">
        <color rgb="FFCCCCCC"/>
      </left>
      <right/>
      <top/>
      <bottom/>
      <diagonal/>
    </border>
    <border>
      <left style="thin">
        <color indexed="64"/>
      </left>
      <right style="thin">
        <color indexed="64"/>
      </right>
      <top style="thin">
        <color indexed="64"/>
      </top>
      <bottom style="thin">
        <color indexed="64"/>
      </bottom>
      <diagonal/>
    </border>
    <border>
      <left/>
      <right style="thin">
        <color rgb="FFCCCCCC"/>
      </right>
      <top style="thin">
        <color rgb="FFCCCCCC"/>
      </top>
      <bottom/>
      <diagonal/>
    </border>
    <border>
      <left/>
      <right style="thin">
        <color rgb="FFCCCCCC"/>
      </right>
      <top/>
      <bottom/>
      <diagonal/>
    </border>
    <border>
      <left style="thin">
        <color indexed="64"/>
      </left>
      <right style="thin">
        <color indexed="64"/>
      </right>
      <top/>
      <bottom style="thin">
        <color indexed="64"/>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diagonal/>
    </border>
    <border>
      <left style="thin">
        <color indexed="64"/>
      </left>
      <right style="thin">
        <color indexed="64"/>
      </right>
      <top style="thin">
        <color indexed="64"/>
      </top>
      <bottom/>
      <diagonal/>
    </border>
    <border>
      <left style="thin">
        <color rgb="FFCCCCCC"/>
      </left>
      <right style="thin">
        <color rgb="FFCCCCCC"/>
      </right>
      <top/>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rgb="FFCCCCCC"/>
      </right>
      <top style="medium">
        <color indexed="64"/>
      </top>
      <bottom style="medium">
        <color indexed="64"/>
      </bottom>
      <diagonal/>
    </border>
    <border>
      <left style="thin">
        <color rgb="FFCCCCCC"/>
      </left>
      <right style="thin">
        <color rgb="FFCCCCCC"/>
      </right>
      <top style="medium">
        <color indexed="64"/>
      </top>
      <bottom style="medium">
        <color indexed="64"/>
      </bottom>
      <diagonal/>
    </border>
    <border>
      <left/>
      <right/>
      <top/>
      <bottom style="thin">
        <color rgb="FFCCCCCC"/>
      </bottom>
      <diagonal/>
    </border>
    <border>
      <left style="thin">
        <color rgb="FF000000"/>
      </left>
      <right style="thin">
        <color rgb="FF000000"/>
      </right>
      <top style="thin">
        <color rgb="FF000000"/>
      </top>
      <bottom style="thin">
        <color rgb="FF000000"/>
      </bottom>
      <diagonal/>
    </border>
    <border>
      <left style="thin">
        <color rgb="FFCCCCCC"/>
      </left>
      <right style="thin">
        <color rgb="FFCCCCCC"/>
      </right>
      <top/>
      <bottom style="thin">
        <color rgb="FFCCCCCC"/>
      </bottom>
      <diagonal/>
    </border>
    <border>
      <left style="thin">
        <color rgb="FFCCCCCC"/>
      </left>
      <right/>
      <top/>
      <bottom style="thin">
        <color rgb="FFCCCCCC"/>
      </bottom>
      <diagonal/>
    </border>
  </borders>
  <cellStyleXfs count="1">
    <xf numFmtId="0" fontId="0" fillId="0" borderId="0"/>
  </cellStyleXfs>
  <cellXfs count="284">
    <xf numFmtId="0" fontId="0" fillId="0" borderId="0" xfId="0" applyAlignment="1">
      <alignment horizontal="left" vertical="top"/>
    </xf>
    <xf numFmtId="0" fontId="2" fillId="0" borderId="1" xfId="0" applyFont="1" applyBorder="1" applyAlignment="1">
      <alignment horizontal="left" vertical="top" wrapText="1"/>
    </xf>
    <xf numFmtId="0" fontId="4" fillId="3" borderId="1" xfId="0" applyFont="1" applyFill="1" applyBorder="1" applyAlignment="1">
      <alignment horizontal="left" vertical="top" wrapText="1"/>
    </xf>
    <xf numFmtId="0" fontId="4" fillId="4" borderId="1" xfId="0" applyFont="1" applyFill="1" applyBorder="1" applyAlignment="1">
      <alignment horizontal="left" vertical="top" wrapText="1"/>
    </xf>
    <xf numFmtId="0" fontId="1" fillId="0" borderId="0" xfId="0" applyFont="1" applyAlignment="1">
      <alignment horizontal="left" vertical="top"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1" xfId="0" applyFont="1" applyFill="1" applyBorder="1" applyAlignment="1">
      <alignment horizontal="center" vertical="top" wrapText="1"/>
    </xf>
    <xf numFmtId="2" fontId="5" fillId="6" borderId="1" xfId="0" applyNumberFormat="1" applyFont="1" applyFill="1" applyBorder="1" applyAlignment="1">
      <alignment horizontal="right" vertical="top" wrapText="1" shrinkToFit="1"/>
    </xf>
    <xf numFmtId="164" fontId="5" fillId="6" borderId="1" xfId="0" applyNumberFormat="1" applyFont="1" applyFill="1" applyBorder="1" applyAlignment="1">
      <alignment horizontal="right" vertical="top" wrapText="1" shrinkToFit="1"/>
    </xf>
    <xf numFmtId="1" fontId="3" fillId="7" borderId="1" xfId="0" applyNumberFormat="1" applyFont="1" applyFill="1" applyBorder="1" applyAlignment="1">
      <alignment horizontal="left" vertical="top" wrapText="1" shrinkToFit="1"/>
    </xf>
    <xf numFmtId="0" fontId="2" fillId="7" borderId="1" xfId="0" applyFont="1" applyFill="1" applyBorder="1" applyAlignment="1">
      <alignment horizontal="left" vertical="top" wrapText="1"/>
    </xf>
    <xf numFmtId="0" fontId="2" fillId="7" borderId="2" xfId="0" applyFont="1" applyFill="1" applyBorder="1" applyAlignment="1">
      <alignment horizontal="left" vertical="top" wrapText="1"/>
    </xf>
    <xf numFmtId="0" fontId="1" fillId="7" borderId="1" xfId="0" applyFont="1" applyFill="1" applyBorder="1" applyAlignment="1">
      <alignment horizontal="left" wrapText="1"/>
    </xf>
    <xf numFmtId="0" fontId="1" fillId="6" borderId="1" xfId="0" applyFont="1" applyFill="1" applyBorder="1" applyAlignment="1">
      <alignment horizontal="left" vertical="top" wrapText="1"/>
    </xf>
    <xf numFmtId="0" fontId="1" fillId="6" borderId="2" xfId="0" applyFont="1" applyFill="1" applyBorder="1" applyAlignment="1">
      <alignment horizontal="left" vertical="top" wrapText="1"/>
    </xf>
    <xf numFmtId="0" fontId="4" fillId="8" borderId="1" xfId="0" applyFont="1" applyFill="1" applyBorder="1" applyAlignment="1">
      <alignment horizontal="left" vertical="top" wrapText="1"/>
    </xf>
    <xf numFmtId="0" fontId="4" fillId="8" borderId="2" xfId="0" applyFont="1" applyFill="1" applyBorder="1" applyAlignment="1">
      <alignment horizontal="left" vertical="top" wrapText="1"/>
    </xf>
    <xf numFmtId="0" fontId="1" fillId="8" borderId="1" xfId="0" applyFont="1" applyFill="1" applyBorder="1" applyAlignment="1">
      <alignment horizontal="left" vertical="top" wrapText="1"/>
    </xf>
    <xf numFmtId="0" fontId="1" fillId="8" borderId="2" xfId="0" applyFont="1" applyFill="1" applyBorder="1" applyAlignment="1">
      <alignment horizontal="left" vertical="top" wrapText="1"/>
    </xf>
    <xf numFmtId="0" fontId="4" fillId="8" borderId="1" xfId="0" applyFont="1" applyFill="1" applyBorder="1" applyAlignment="1">
      <alignment horizontal="center" vertical="top" wrapText="1"/>
    </xf>
    <xf numFmtId="164" fontId="5" fillId="8" borderId="1" xfId="0" applyNumberFormat="1" applyFont="1" applyFill="1" applyBorder="1" applyAlignment="1">
      <alignment horizontal="right" vertical="top" wrapText="1" shrinkToFit="1"/>
    </xf>
    <xf numFmtId="165" fontId="5" fillId="6" borderId="1" xfId="0" applyNumberFormat="1" applyFont="1" applyFill="1" applyBorder="1" applyAlignment="1">
      <alignment horizontal="right" vertical="top" wrapText="1" shrinkToFit="1"/>
    </xf>
    <xf numFmtId="4" fontId="5" fillId="6" borderId="1" xfId="0" applyNumberFormat="1" applyFont="1" applyFill="1" applyBorder="1" applyAlignment="1">
      <alignment horizontal="right" vertical="top" wrapText="1" shrinkToFit="1"/>
    </xf>
    <xf numFmtId="1" fontId="3" fillId="2" borderId="1" xfId="0" applyNumberFormat="1" applyFont="1" applyFill="1" applyBorder="1" applyAlignment="1">
      <alignment horizontal="left" vertical="top" wrapText="1" shrinkToFit="1"/>
    </xf>
    <xf numFmtId="0" fontId="4" fillId="3" borderId="1" xfId="0" applyFont="1" applyFill="1" applyBorder="1" applyAlignment="1">
      <alignment horizontal="center" vertical="top" wrapText="1"/>
    </xf>
    <xf numFmtId="0" fontId="4" fillId="4" borderId="1" xfId="0" applyFont="1" applyFill="1" applyBorder="1" applyAlignment="1">
      <alignment horizontal="center" vertical="top" wrapText="1"/>
    </xf>
    <xf numFmtId="0" fontId="4" fillId="4" borderId="2" xfId="0" applyFont="1" applyFill="1" applyBorder="1" applyAlignment="1">
      <alignment vertical="top" wrapText="1"/>
    </xf>
    <xf numFmtId="0" fontId="4" fillId="3" borderId="2" xfId="0" applyFont="1" applyFill="1" applyBorder="1" applyAlignment="1">
      <alignment vertical="top" wrapText="1"/>
    </xf>
    <xf numFmtId="0" fontId="1" fillId="2" borderId="1" xfId="0" applyFont="1" applyFill="1" applyBorder="1" applyAlignment="1">
      <alignment wrapText="1"/>
    </xf>
    <xf numFmtId="0" fontId="1" fillId="2" borderId="2" xfId="0" applyFont="1" applyFill="1" applyBorder="1" applyAlignment="1">
      <alignment wrapText="1"/>
    </xf>
    <xf numFmtId="0" fontId="4" fillId="8" borderId="2" xfId="0" applyFont="1" applyFill="1" applyBorder="1" applyAlignment="1">
      <alignment vertical="top" wrapText="1"/>
    </xf>
    <xf numFmtId="0" fontId="1" fillId="7" borderId="2" xfId="0" applyFont="1" applyFill="1" applyBorder="1" applyAlignment="1">
      <alignment wrapText="1"/>
    </xf>
    <xf numFmtId="0" fontId="4" fillId="6" borderId="2" xfId="0" applyFont="1" applyFill="1" applyBorder="1" applyAlignment="1">
      <alignment vertical="top" wrapText="1"/>
    </xf>
    <xf numFmtId="0" fontId="1" fillId="2" borderId="1" xfId="0" applyFont="1" applyFill="1" applyBorder="1" applyAlignment="1">
      <alignment horizontal="center" wrapText="1"/>
    </xf>
    <xf numFmtId="0" fontId="1" fillId="7" borderId="1" xfId="0" applyFont="1" applyFill="1" applyBorder="1" applyAlignment="1">
      <alignment horizontal="center" wrapText="1"/>
    </xf>
    <xf numFmtId="0" fontId="1" fillId="0" borderId="0" xfId="0" applyFont="1" applyAlignment="1">
      <alignment horizontal="center" vertical="top" wrapText="1"/>
    </xf>
    <xf numFmtId="0" fontId="2" fillId="0" borderId="1" xfId="0" applyFont="1" applyBorder="1" applyAlignment="1">
      <alignment horizontal="center" vertical="top" wrapText="1"/>
    </xf>
    <xf numFmtId="164" fontId="5" fillId="4" borderId="1" xfId="0" applyNumberFormat="1" applyFont="1" applyFill="1" applyBorder="1" applyAlignment="1">
      <alignment vertical="top" wrapText="1" shrinkToFit="1"/>
    </xf>
    <xf numFmtId="164" fontId="5" fillId="3" borderId="1" xfId="0" applyNumberFormat="1" applyFont="1" applyFill="1" applyBorder="1" applyAlignment="1">
      <alignment vertical="top" wrapText="1" shrinkToFit="1"/>
    </xf>
    <xf numFmtId="2" fontId="5" fillId="3" borderId="1" xfId="0" applyNumberFormat="1" applyFont="1" applyFill="1" applyBorder="1" applyAlignment="1">
      <alignment vertical="top" wrapText="1" shrinkToFit="1"/>
    </xf>
    <xf numFmtId="0" fontId="1" fillId="0" borderId="0" xfId="0" applyFont="1" applyAlignment="1">
      <alignment wrapText="1"/>
    </xf>
    <xf numFmtId="0" fontId="2" fillId="0" borderId="0" xfId="0" applyFont="1" applyAlignment="1">
      <alignment vertical="center" wrapText="1"/>
    </xf>
    <xf numFmtId="0" fontId="2" fillId="0" borderId="1" xfId="0" applyFont="1" applyBorder="1" applyAlignment="1">
      <alignment horizontal="right" vertical="top" wrapText="1"/>
    </xf>
    <xf numFmtId="1" fontId="5" fillId="6" borderId="1" xfId="0" applyNumberFormat="1" applyFont="1" applyFill="1" applyBorder="1" applyAlignment="1">
      <alignment horizontal="center" vertical="top" wrapText="1" shrinkToFit="1"/>
    </xf>
    <xf numFmtId="1" fontId="5" fillId="8" borderId="1" xfId="0" applyNumberFormat="1" applyFont="1" applyFill="1" applyBorder="1" applyAlignment="1">
      <alignment horizontal="center" vertical="top" wrapText="1" shrinkToFit="1"/>
    </xf>
    <xf numFmtId="2" fontId="5" fillId="6" borderId="1" xfId="0" applyNumberFormat="1" applyFont="1" applyFill="1" applyBorder="1" applyAlignment="1">
      <alignment horizontal="center" vertical="top" wrapText="1" shrinkToFit="1"/>
    </xf>
    <xf numFmtId="0" fontId="1" fillId="0" borderId="0" xfId="0" applyFont="1" applyAlignment="1">
      <alignment vertical="top" wrapText="1"/>
    </xf>
    <xf numFmtId="1" fontId="5" fillId="8" borderId="2" xfId="0" applyNumberFormat="1" applyFont="1" applyFill="1" applyBorder="1" applyAlignment="1">
      <alignment vertical="top" wrapText="1" shrinkToFit="1"/>
    </xf>
    <xf numFmtId="1" fontId="5" fillId="6" borderId="2" xfId="0" applyNumberFormat="1" applyFont="1" applyFill="1" applyBorder="1" applyAlignment="1">
      <alignment vertical="top" wrapText="1" shrinkToFit="1"/>
    </xf>
    <xf numFmtId="2" fontId="5" fillId="6" borderId="2" xfId="0" applyNumberFormat="1" applyFont="1" applyFill="1" applyBorder="1" applyAlignment="1">
      <alignment vertical="top" wrapText="1" shrinkToFit="1"/>
    </xf>
    <xf numFmtId="1" fontId="5" fillId="4" borderId="2" xfId="0" applyNumberFormat="1" applyFont="1" applyFill="1" applyBorder="1" applyAlignment="1">
      <alignment vertical="top" wrapText="1" shrinkToFit="1"/>
    </xf>
    <xf numFmtId="1" fontId="5" fillId="3" borderId="2" xfId="0" applyNumberFormat="1" applyFont="1" applyFill="1" applyBorder="1" applyAlignment="1">
      <alignment vertical="top" wrapText="1" shrinkToFit="1"/>
    </xf>
    <xf numFmtId="0" fontId="4" fillId="5" borderId="3" xfId="0" applyFont="1" applyFill="1" applyBorder="1" applyAlignment="1">
      <alignment vertical="top" wrapText="1"/>
    </xf>
    <xf numFmtId="1" fontId="5" fillId="3" borderId="1" xfId="0" applyNumberFormat="1" applyFont="1" applyFill="1" applyBorder="1" applyAlignment="1">
      <alignment horizontal="center" vertical="top" wrapText="1" shrinkToFit="1"/>
    </xf>
    <xf numFmtId="1" fontId="5" fillId="4" borderId="1" xfId="0" applyNumberFormat="1" applyFont="1" applyFill="1" applyBorder="1" applyAlignment="1">
      <alignment horizontal="center" vertical="top" wrapText="1" shrinkToFit="1"/>
    </xf>
    <xf numFmtId="0" fontId="4" fillId="5" borderId="1" xfId="0" applyFont="1" applyFill="1" applyBorder="1" applyAlignment="1">
      <alignment horizontal="center" vertical="top" wrapText="1"/>
    </xf>
    <xf numFmtId="4" fontId="6" fillId="0" borderId="0" xfId="0" applyNumberFormat="1" applyFont="1" applyAlignment="1">
      <alignment wrapText="1"/>
    </xf>
    <xf numFmtId="4" fontId="6" fillId="0" borderId="0" xfId="0" applyNumberFormat="1" applyFont="1" applyAlignment="1">
      <alignment vertical="top" wrapText="1"/>
    </xf>
    <xf numFmtId="4" fontId="6" fillId="0" borderId="0" xfId="0" applyNumberFormat="1" applyFont="1" applyAlignment="1">
      <alignment horizontal="left" vertical="top" wrapText="1"/>
    </xf>
    <xf numFmtId="4" fontId="7" fillId="0" borderId="0" xfId="0" applyNumberFormat="1" applyFont="1" applyAlignment="1">
      <alignment vertical="center" wrapText="1"/>
    </xf>
    <xf numFmtId="4" fontId="7" fillId="0" borderId="1" xfId="0" applyNumberFormat="1" applyFont="1" applyBorder="1" applyAlignment="1">
      <alignment vertical="top" wrapText="1"/>
    </xf>
    <xf numFmtId="4" fontId="7" fillId="0" borderId="2" xfId="0" applyNumberFormat="1" applyFont="1" applyBorder="1" applyAlignment="1">
      <alignment vertical="top" wrapText="1"/>
    </xf>
    <xf numFmtId="4" fontId="8" fillId="2" borderId="4" xfId="0" applyNumberFormat="1" applyFont="1" applyFill="1" applyBorder="1" applyAlignment="1">
      <alignment vertical="top" wrapText="1" shrinkToFit="1"/>
    </xf>
    <xf numFmtId="4" fontId="7" fillId="2" borderId="4" xfId="0" applyNumberFormat="1" applyFont="1" applyFill="1" applyBorder="1" applyAlignment="1">
      <alignment vertical="top" wrapText="1"/>
    </xf>
    <xf numFmtId="4" fontId="7" fillId="2" borderId="7" xfId="0" applyNumberFormat="1" applyFont="1" applyFill="1" applyBorder="1" applyAlignment="1">
      <alignment vertical="top" wrapText="1"/>
    </xf>
    <xf numFmtId="4" fontId="6" fillId="2" borderId="4" xfId="0" applyNumberFormat="1" applyFont="1" applyFill="1" applyBorder="1" applyAlignment="1">
      <alignment wrapText="1"/>
    </xf>
    <xf numFmtId="4" fontId="9" fillId="0" borderId="6" xfId="0" applyNumberFormat="1" applyFont="1" applyBorder="1" applyAlignment="1">
      <alignment vertical="top" wrapText="1"/>
    </xf>
    <xf numFmtId="4" fontId="9" fillId="0" borderId="6" xfId="0" applyNumberFormat="1" applyFont="1" applyBorder="1" applyAlignment="1">
      <alignment vertical="top"/>
    </xf>
    <xf numFmtId="4" fontId="6" fillId="0" borderId="6" xfId="0" applyNumberFormat="1" applyFont="1" applyBorder="1" applyAlignment="1">
      <alignment vertical="top" wrapText="1"/>
    </xf>
    <xf numFmtId="4" fontId="6" fillId="0" borderId="6" xfId="0" applyNumberFormat="1" applyFont="1" applyBorder="1" applyAlignment="1">
      <alignment vertical="top" wrapText="1" shrinkToFit="1"/>
    </xf>
    <xf numFmtId="4" fontId="6" fillId="0" borderId="0" xfId="0" applyNumberFormat="1" applyFont="1" applyAlignment="1">
      <alignment vertical="center" wrapText="1"/>
    </xf>
    <xf numFmtId="4" fontId="6" fillId="0" borderId="6" xfId="0" applyNumberFormat="1" applyFont="1" applyBorder="1" applyAlignment="1">
      <alignment vertical="top"/>
    </xf>
    <xf numFmtId="4" fontId="8" fillId="2" borderId="5" xfId="0" applyNumberFormat="1" applyFont="1" applyFill="1" applyBorder="1" applyAlignment="1">
      <alignment vertical="top" wrapText="1" shrinkToFit="1"/>
    </xf>
    <xf numFmtId="4" fontId="7" fillId="2" borderId="5" xfId="0" applyNumberFormat="1" applyFont="1" applyFill="1" applyBorder="1" applyAlignment="1">
      <alignment vertical="top" wrapText="1"/>
    </xf>
    <xf numFmtId="4" fontId="7" fillId="2" borderId="8" xfId="0" applyNumberFormat="1" applyFont="1" applyFill="1" applyBorder="1" applyAlignment="1">
      <alignment vertical="top" wrapText="1"/>
    </xf>
    <xf numFmtId="4" fontId="6" fillId="2" borderId="5" xfId="0" applyNumberFormat="1" applyFont="1" applyFill="1" applyBorder="1" applyAlignment="1">
      <alignment wrapText="1"/>
    </xf>
    <xf numFmtId="4" fontId="6" fillId="0" borderId="5" xfId="0" applyNumberFormat="1" applyFont="1" applyBorder="1" applyAlignment="1">
      <alignment wrapText="1"/>
    </xf>
    <xf numFmtId="4" fontId="9" fillId="0" borderId="9" xfId="0" applyNumberFormat="1" applyFont="1" applyBorder="1" applyAlignment="1">
      <alignment vertical="top" wrapText="1"/>
    </xf>
    <xf numFmtId="4" fontId="6" fillId="0" borderId="9" xfId="0" applyNumberFormat="1" applyFont="1" applyBorder="1" applyAlignment="1">
      <alignment vertical="top" wrapText="1" shrinkToFit="1"/>
    </xf>
    <xf numFmtId="4" fontId="7" fillId="0" borderId="0" xfId="0" applyNumberFormat="1" applyFont="1" applyAlignment="1">
      <alignment vertical="top" wrapText="1"/>
    </xf>
    <xf numFmtId="4" fontId="6" fillId="0" borderId="0" xfId="0" applyNumberFormat="1" applyFont="1" applyAlignment="1">
      <alignment horizontal="center" vertical="top" wrapText="1"/>
    </xf>
    <xf numFmtId="4" fontId="7" fillId="2" borderId="5" xfId="0" applyNumberFormat="1" applyFont="1" applyFill="1" applyBorder="1" applyAlignment="1">
      <alignment vertical="top"/>
    </xf>
    <xf numFmtId="4" fontId="8" fillId="0" borderId="0" xfId="0" applyNumberFormat="1" applyFont="1" applyAlignment="1">
      <alignment vertical="top" wrapText="1" shrinkToFit="1"/>
    </xf>
    <xf numFmtId="4" fontId="7" fillId="0" borderId="0" xfId="0" applyNumberFormat="1" applyFont="1" applyAlignment="1">
      <alignment vertical="top"/>
    </xf>
    <xf numFmtId="4" fontId="9" fillId="0" borderId="9" xfId="0" applyNumberFormat="1" applyFont="1" applyBorder="1" applyAlignment="1">
      <alignment vertical="top"/>
    </xf>
    <xf numFmtId="166" fontId="9" fillId="0" borderId="6" xfId="0" applyNumberFormat="1" applyFont="1" applyBorder="1" applyAlignment="1">
      <alignment vertical="top" wrapText="1"/>
    </xf>
    <xf numFmtId="4" fontId="6" fillId="0" borderId="6" xfId="0" applyNumberFormat="1" applyFont="1" applyBorder="1" applyAlignment="1">
      <alignment horizontal="right" vertical="top" wrapText="1" shrinkToFit="1"/>
    </xf>
    <xf numFmtId="4" fontId="9" fillId="0" borderId="6" xfId="0" applyNumberFormat="1" applyFont="1" applyBorder="1" applyAlignment="1">
      <alignment horizontal="left" vertical="top"/>
    </xf>
    <xf numFmtId="4" fontId="9" fillId="0" borderId="6" xfId="0" applyNumberFormat="1" applyFont="1" applyBorder="1" applyAlignment="1">
      <alignment horizontal="left" vertical="top" wrapText="1"/>
    </xf>
    <xf numFmtId="0" fontId="11" fillId="0" borderId="0" xfId="0" applyFont="1" applyAlignment="1">
      <alignment horizontal="left"/>
    </xf>
    <xf numFmtId="4" fontId="6" fillId="0" borderId="0" xfId="0" applyNumberFormat="1" applyFont="1" applyAlignment="1">
      <alignment horizontal="left" vertical="top"/>
    </xf>
    <xf numFmtId="0" fontId="11" fillId="0" borderId="0" xfId="0" applyFont="1" applyAlignment="1">
      <alignment horizontal="right"/>
    </xf>
    <xf numFmtId="0" fontId="0" fillId="0" borderId="0" xfId="0"/>
    <xf numFmtId="4" fontId="9" fillId="0" borderId="6" xfId="0" applyNumberFormat="1" applyFont="1" applyBorder="1" applyAlignment="1">
      <alignment horizontal="right" vertical="top"/>
    </xf>
    <xf numFmtId="4" fontId="7" fillId="0" borderId="0" xfId="0" applyNumberFormat="1" applyFont="1" applyAlignment="1">
      <alignment vertical="center"/>
    </xf>
    <xf numFmtId="4" fontId="6" fillId="0" borderId="0" xfId="0" applyNumberFormat="1" applyFont="1"/>
    <xf numFmtId="0" fontId="14" fillId="0" borderId="6" xfId="0" applyFont="1" applyBorder="1" applyAlignment="1">
      <alignment horizontal="left" vertical="top"/>
    </xf>
    <xf numFmtId="1" fontId="0" fillId="0" borderId="6" xfId="0" applyNumberFormat="1" applyBorder="1" applyAlignment="1">
      <alignment vertical="top"/>
    </xf>
    <xf numFmtId="4" fontId="11" fillId="0" borderId="0" xfId="0" applyNumberFormat="1" applyFont="1" applyAlignment="1">
      <alignment horizontal="right"/>
    </xf>
    <xf numFmtId="0" fontId="0" fillId="0" borderId="0" xfId="0" applyAlignment="1">
      <alignment horizontal="right"/>
    </xf>
    <xf numFmtId="4" fontId="0" fillId="0" borderId="0" xfId="0" applyNumberFormat="1" applyAlignment="1">
      <alignment horizontal="right"/>
    </xf>
    <xf numFmtId="0" fontId="6" fillId="0" borderId="6" xfId="0" applyFont="1" applyBorder="1" applyAlignment="1">
      <alignment horizontal="left" vertical="top"/>
    </xf>
    <xf numFmtId="4" fontId="6" fillId="0" borderId="6" xfId="0" applyNumberFormat="1" applyFont="1" applyBorder="1" applyAlignment="1">
      <alignment horizontal="left" vertical="top" wrapText="1"/>
    </xf>
    <xf numFmtId="4" fontId="6" fillId="0" borderId="6" xfId="0" applyNumberFormat="1" applyFont="1" applyBorder="1" applyAlignment="1">
      <alignment horizontal="left" vertical="top"/>
    </xf>
    <xf numFmtId="0" fontId="15" fillId="0" borderId="6" xfId="0" applyFont="1" applyBorder="1"/>
    <xf numFmtId="0" fontId="7" fillId="9" borderId="0" xfId="0" applyFont="1" applyFill="1" applyAlignment="1">
      <alignment horizontal="left" vertical="top" wrapText="1"/>
    </xf>
    <xf numFmtId="0" fontId="6" fillId="0" borderId="0" xfId="0" applyFont="1"/>
    <xf numFmtId="10" fontId="7" fillId="9" borderId="0" xfId="0" applyNumberFormat="1" applyFont="1" applyFill="1" applyAlignment="1">
      <alignment vertical="top" wrapText="1"/>
    </xf>
    <xf numFmtId="0" fontId="7" fillId="9" borderId="0" xfId="0" applyFont="1" applyFill="1" applyAlignment="1">
      <alignment vertical="top" wrapText="1"/>
    </xf>
    <xf numFmtId="4" fontId="6" fillId="0" borderId="6" xfId="0" applyNumberFormat="1" applyFont="1" applyBorder="1" applyAlignment="1">
      <alignment horizontal="right" vertical="top" wrapText="1"/>
    </xf>
    <xf numFmtId="0" fontId="6" fillId="0" borderId="6" xfId="0" applyFont="1" applyBorder="1"/>
    <xf numFmtId="4" fontId="6" fillId="0" borderId="6" xfId="0" applyNumberFormat="1" applyFont="1" applyBorder="1"/>
    <xf numFmtId="167" fontId="6" fillId="0" borderId="6" xfId="0" applyNumberFormat="1" applyFont="1" applyBorder="1"/>
    <xf numFmtId="167" fontId="6" fillId="0" borderId="0" xfId="0" applyNumberFormat="1" applyFont="1"/>
    <xf numFmtId="4" fontId="6" fillId="0" borderId="6" xfId="0" applyNumberFormat="1" applyFont="1" applyBorder="1" applyAlignment="1">
      <alignment horizontal="center" vertical="top" wrapText="1"/>
    </xf>
    <xf numFmtId="4" fontId="8" fillId="2" borderId="6" xfId="0" applyNumberFormat="1" applyFont="1" applyFill="1" applyBorder="1" applyAlignment="1">
      <alignment vertical="top" wrapText="1" shrinkToFit="1"/>
    </xf>
    <xf numFmtId="4" fontId="7" fillId="2" borderId="6" xfId="0" applyNumberFormat="1" applyFont="1" applyFill="1" applyBorder="1" applyAlignment="1">
      <alignment vertical="top" wrapText="1"/>
    </xf>
    <xf numFmtId="4" fontId="6" fillId="2" borderId="6" xfId="0" applyNumberFormat="1" applyFont="1" applyFill="1" applyBorder="1" applyAlignment="1">
      <alignment wrapText="1"/>
    </xf>
    <xf numFmtId="4" fontId="7" fillId="2" borderId="6" xfId="0" applyNumberFormat="1" applyFont="1" applyFill="1" applyBorder="1" applyAlignment="1">
      <alignment vertical="top"/>
    </xf>
    <xf numFmtId="4" fontId="8" fillId="7" borderId="6" xfId="0" applyNumberFormat="1" applyFont="1" applyFill="1" applyBorder="1" applyAlignment="1">
      <alignment horizontal="left" vertical="top" wrapText="1" shrinkToFit="1"/>
    </xf>
    <xf numFmtId="4" fontId="7" fillId="7" borderId="6" xfId="0" applyNumberFormat="1" applyFont="1" applyFill="1" applyBorder="1" applyAlignment="1">
      <alignment vertical="top" wrapText="1"/>
    </xf>
    <xf numFmtId="4" fontId="6" fillId="7" borderId="6" xfId="0" applyNumberFormat="1" applyFont="1" applyFill="1" applyBorder="1" applyAlignment="1">
      <alignment wrapText="1"/>
    </xf>
    <xf numFmtId="4" fontId="7" fillId="7" borderId="6" xfId="0" applyNumberFormat="1" applyFont="1" applyFill="1" applyBorder="1" applyAlignment="1">
      <alignment vertical="top"/>
    </xf>
    <xf numFmtId="4" fontId="8" fillId="7" borderId="6" xfId="0" applyNumberFormat="1" applyFont="1" applyFill="1" applyBorder="1" applyAlignment="1">
      <alignment horizontal="left" vertical="top" shrinkToFit="1"/>
    </xf>
    <xf numFmtId="4" fontId="8" fillId="0" borderId="6" xfId="0" applyNumberFormat="1" applyFont="1" applyBorder="1" applyAlignment="1">
      <alignment horizontal="left" vertical="top" wrapText="1" shrinkToFit="1"/>
    </xf>
    <xf numFmtId="4" fontId="7" fillId="0" borderId="6" xfId="0" applyNumberFormat="1" applyFont="1" applyBorder="1" applyAlignment="1">
      <alignment vertical="top"/>
    </xf>
    <xf numFmtId="4" fontId="7" fillId="0" borderId="6" xfId="0" applyNumberFormat="1" applyFont="1" applyBorder="1" applyAlignment="1">
      <alignment vertical="top" wrapText="1"/>
    </xf>
    <xf numFmtId="4" fontId="6" fillId="0" borderId="6" xfId="0" applyNumberFormat="1" applyFont="1" applyBorder="1" applyAlignment="1">
      <alignment wrapText="1"/>
    </xf>
    <xf numFmtId="0" fontId="11" fillId="0" borderId="6" xfId="0" applyFont="1" applyBorder="1" applyAlignment="1">
      <alignment horizontal="left"/>
    </xf>
    <xf numFmtId="0" fontId="11" fillId="0" borderId="6" xfId="0" applyFont="1" applyBorder="1" applyAlignment="1">
      <alignment horizontal="right"/>
    </xf>
    <xf numFmtId="4" fontId="6" fillId="0" borderId="6" xfId="0" applyNumberFormat="1" applyFont="1" applyBorder="1" applyAlignment="1">
      <alignment horizontal="right" vertical="top"/>
    </xf>
    <xf numFmtId="0" fontId="6" fillId="11" borderId="6" xfId="0" applyFont="1" applyFill="1" applyBorder="1" applyAlignment="1">
      <alignment horizontal="center" vertical="center" wrapText="1"/>
    </xf>
    <xf numFmtId="167" fontId="6" fillId="0" borderId="6" xfId="0" applyNumberFormat="1" applyFont="1" applyBorder="1" applyAlignment="1">
      <alignment horizontal="center" vertical="center" wrapText="1"/>
    </xf>
    <xf numFmtId="4" fontId="6" fillId="0" borderId="6" xfId="0" applyNumberFormat="1" applyFont="1" applyBorder="1" applyAlignment="1">
      <alignment horizontal="center" vertical="center" wrapText="1"/>
    </xf>
    <xf numFmtId="167" fontId="6" fillId="0" borderId="6" xfId="0" applyNumberFormat="1" applyFont="1" applyBorder="1" applyAlignment="1">
      <alignment horizontal="center" vertical="center"/>
    </xf>
    <xf numFmtId="0" fontId="6" fillId="0" borderId="6" xfId="0" applyFont="1" applyBorder="1" applyAlignment="1">
      <alignment vertical="center"/>
    </xf>
    <xf numFmtId="0" fontId="6" fillId="0" borderId="6" xfId="0" applyFont="1" applyBorder="1" applyAlignment="1">
      <alignment horizontal="left" vertical="center" wrapText="1"/>
    </xf>
    <xf numFmtId="4" fontId="6" fillId="0" borderId="6" xfId="0" applyNumberFormat="1" applyFont="1" applyBorder="1" applyAlignment="1">
      <alignment horizontal="left" vertical="center" wrapText="1"/>
    </xf>
    <xf numFmtId="0" fontId="6" fillId="0" borderId="6" xfId="0" applyFont="1" applyBorder="1" applyAlignment="1">
      <alignment horizontal="center" vertical="center"/>
    </xf>
    <xf numFmtId="0" fontId="6" fillId="0" borderId="6" xfId="0" applyFont="1" applyBorder="1" applyAlignment="1">
      <alignment vertical="center" wrapText="1"/>
    </xf>
    <xf numFmtId="4" fontId="6" fillId="0" borderId="6" xfId="0" applyNumberFormat="1" applyFont="1" applyBorder="1" applyAlignment="1">
      <alignment horizontal="left" vertical="center"/>
    </xf>
    <xf numFmtId="1" fontId="6" fillId="0" borderId="6" xfId="0" applyNumberFormat="1" applyFont="1" applyBorder="1" applyAlignment="1">
      <alignment vertical="center" wrapText="1"/>
    </xf>
    <xf numFmtId="0" fontId="7" fillId="9" borderId="0" xfId="0" applyFont="1" applyFill="1" applyAlignment="1">
      <alignment horizontal="center" vertical="center" wrapText="1"/>
    </xf>
    <xf numFmtId="0" fontId="7" fillId="9" borderId="10" xfId="0" applyFont="1" applyFill="1" applyBorder="1" applyAlignment="1">
      <alignment horizontal="center" vertical="center" wrapText="1"/>
    </xf>
    <xf numFmtId="0" fontId="8" fillId="10" borderId="11"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8" fillId="10" borderId="13"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0" xfId="0" applyFont="1" applyAlignment="1">
      <alignment horizontal="center" vertical="center"/>
    </xf>
    <xf numFmtId="0" fontId="9" fillId="0" borderId="6" xfId="0" applyFont="1" applyBorder="1" applyAlignment="1">
      <alignment horizontal="center" vertical="center"/>
    </xf>
    <xf numFmtId="0" fontId="7" fillId="9" borderId="0" xfId="0" applyFont="1" applyFill="1" applyAlignment="1">
      <alignment horizontal="left" vertical="center" wrapText="1"/>
    </xf>
    <xf numFmtId="0" fontId="7" fillId="9" borderId="10" xfId="0" applyFont="1" applyFill="1" applyBorder="1" applyAlignment="1">
      <alignment horizontal="left" vertical="center" wrapText="1"/>
    </xf>
    <xf numFmtId="0" fontId="8" fillId="10" borderId="11" xfId="0" applyFont="1" applyFill="1" applyBorder="1" applyAlignment="1">
      <alignment horizontal="left" vertical="center" wrapText="1"/>
    </xf>
    <xf numFmtId="0" fontId="6" fillId="0" borderId="12" xfId="0" applyFont="1" applyBorder="1" applyAlignment="1">
      <alignment horizontal="left" vertical="center" wrapText="1"/>
    </xf>
    <xf numFmtId="0" fontId="8" fillId="10" borderId="13" xfId="0" applyFont="1" applyFill="1" applyBorder="1" applyAlignment="1">
      <alignment horizontal="left" vertical="center" wrapText="1"/>
    </xf>
    <xf numFmtId="0" fontId="6" fillId="0" borderId="9" xfId="0" applyFont="1" applyBorder="1" applyAlignment="1">
      <alignment horizontal="left" vertical="center" wrapText="1"/>
    </xf>
    <xf numFmtId="0" fontId="6" fillId="0" borderId="14" xfId="0" applyFont="1" applyBorder="1" applyAlignment="1">
      <alignment horizontal="left" vertical="center" wrapText="1"/>
    </xf>
    <xf numFmtId="0" fontId="6" fillId="0" borderId="6" xfId="0" applyFont="1" applyBorder="1" applyAlignment="1">
      <alignment horizontal="left" vertical="center"/>
    </xf>
    <xf numFmtId="0" fontId="6" fillId="0" borderId="0" xfId="0" applyFont="1" applyAlignment="1">
      <alignment horizontal="left" vertical="center"/>
    </xf>
    <xf numFmtId="167" fontId="7" fillId="9" borderId="10" xfId="0" applyNumberFormat="1" applyFont="1" applyFill="1" applyBorder="1" applyAlignment="1">
      <alignment horizontal="right" vertical="center" wrapText="1"/>
    </xf>
    <xf numFmtId="0" fontId="7" fillId="9" borderId="10" xfId="0" applyFont="1" applyFill="1" applyBorder="1" applyAlignment="1">
      <alignment horizontal="right" vertical="center" wrapText="1"/>
    </xf>
    <xf numFmtId="4" fontId="7" fillId="9" borderId="10" xfId="0" applyNumberFormat="1" applyFont="1" applyFill="1" applyBorder="1" applyAlignment="1">
      <alignment horizontal="right" vertical="center" wrapText="1"/>
    </xf>
    <xf numFmtId="167" fontId="8" fillId="10" borderId="11" xfId="0" applyNumberFormat="1" applyFont="1" applyFill="1" applyBorder="1" applyAlignment="1">
      <alignment horizontal="right" vertical="center" wrapText="1"/>
    </xf>
    <xf numFmtId="4" fontId="8" fillId="10" borderId="11" xfId="0" applyNumberFormat="1" applyFont="1" applyFill="1" applyBorder="1" applyAlignment="1">
      <alignment horizontal="right" vertical="center" wrapText="1"/>
    </xf>
    <xf numFmtId="167" fontId="6" fillId="0" borderId="6" xfId="0" applyNumberFormat="1" applyFont="1" applyBorder="1" applyAlignment="1">
      <alignment horizontal="right" vertical="center" wrapText="1"/>
    </xf>
    <xf numFmtId="4" fontId="13" fillId="0" borderId="6" xfId="0" applyNumberFormat="1" applyFont="1" applyBorder="1" applyAlignment="1">
      <alignment horizontal="right" vertical="center" wrapText="1"/>
    </xf>
    <xf numFmtId="4" fontId="6" fillId="0" borderId="6" xfId="0" applyNumberFormat="1" applyFont="1" applyBorder="1" applyAlignment="1">
      <alignment horizontal="right" vertical="center" wrapText="1"/>
    </xf>
    <xf numFmtId="167" fontId="6" fillId="0" borderId="12" xfId="0" applyNumberFormat="1" applyFont="1" applyBorder="1" applyAlignment="1">
      <alignment horizontal="right" vertical="center" wrapText="1"/>
    </xf>
    <xf numFmtId="4" fontId="13" fillId="0" borderId="12" xfId="0" applyNumberFormat="1" applyFont="1" applyBorder="1" applyAlignment="1">
      <alignment horizontal="right" vertical="center" wrapText="1"/>
    </xf>
    <xf numFmtId="4" fontId="6" fillId="0" borderId="12" xfId="0" applyNumberFormat="1" applyFont="1" applyBorder="1" applyAlignment="1">
      <alignment horizontal="right" vertical="center" wrapText="1"/>
    </xf>
    <xf numFmtId="167" fontId="8" fillId="10" borderId="13" xfId="0" applyNumberFormat="1" applyFont="1" applyFill="1" applyBorder="1" applyAlignment="1">
      <alignment horizontal="right" vertical="center" wrapText="1"/>
    </xf>
    <xf numFmtId="0" fontId="12" fillId="10" borderId="13" xfId="0" applyFont="1" applyFill="1" applyBorder="1" applyAlignment="1">
      <alignment horizontal="left" vertical="center" wrapText="1"/>
    </xf>
    <xf numFmtId="4" fontId="8" fillId="10" borderId="13" xfId="0" applyNumberFormat="1" applyFont="1" applyFill="1" applyBorder="1" applyAlignment="1">
      <alignment horizontal="right" vertical="center" wrapText="1"/>
    </xf>
    <xf numFmtId="167" fontId="6" fillId="0" borderId="9" xfId="0" applyNumberFormat="1" applyFont="1" applyBorder="1" applyAlignment="1">
      <alignment horizontal="right" vertical="center" wrapText="1"/>
    </xf>
    <xf numFmtId="4" fontId="13" fillId="0" borderId="9" xfId="0" applyNumberFormat="1" applyFont="1" applyBorder="1" applyAlignment="1">
      <alignment horizontal="right" vertical="center" wrapText="1"/>
    </xf>
    <xf numFmtId="4" fontId="6" fillId="0" borderId="9" xfId="0" applyNumberFormat="1" applyFont="1" applyBorder="1" applyAlignment="1">
      <alignment horizontal="right" vertical="center" wrapText="1"/>
    </xf>
    <xf numFmtId="167" fontId="6" fillId="0" borderId="14" xfId="0" applyNumberFormat="1" applyFont="1" applyBorder="1" applyAlignment="1">
      <alignment horizontal="right" vertical="center" wrapText="1"/>
    </xf>
    <xf numFmtId="4" fontId="13" fillId="0" borderId="14" xfId="0" applyNumberFormat="1" applyFont="1" applyBorder="1" applyAlignment="1">
      <alignment horizontal="right" vertical="center" wrapText="1"/>
    </xf>
    <xf numFmtId="4" fontId="6" fillId="0" borderId="14" xfId="0" applyNumberFormat="1" applyFont="1" applyBorder="1" applyAlignment="1">
      <alignment horizontal="right" vertical="center" wrapText="1"/>
    </xf>
    <xf numFmtId="4" fontId="7" fillId="9" borderId="0" xfId="0" applyNumberFormat="1" applyFont="1" applyFill="1" applyAlignment="1">
      <alignment horizontal="center" vertical="center" wrapText="1"/>
    </xf>
    <xf numFmtId="4" fontId="8" fillId="10" borderId="4" xfId="0" applyNumberFormat="1" applyFont="1" applyFill="1" applyBorder="1" applyAlignment="1">
      <alignment horizontal="right" vertical="center" wrapText="1"/>
    </xf>
    <xf numFmtId="4" fontId="6" fillId="0" borderId="19" xfId="0" applyNumberFormat="1" applyFont="1" applyBorder="1" applyAlignment="1">
      <alignment horizontal="right" vertical="center" wrapText="1"/>
    </xf>
    <xf numFmtId="4" fontId="6" fillId="0" borderId="20" xfId="0" applyNumberFormat="1" applyFont="1" applyBorder="1" applyAlignment="1">
      <alignment horizontal="right" vertical="center" wrapText="1"/>
    </xf>
    <xf numFmtId="4" fontId="8" fillId="10" borderId="5" xfId="0" applyNumberFormat="1" applyFont="1" applyFill="1" applyBorder="1" applyAlignment="1">
      <alignment horizontal="right" vertical="center" wrapText="1"/>
    </xf>
    <xf numFmtId="4" fontId="6" fillId="0" borderId="21" xfId="0" applyNumberFormat="1" applyFont="1" applyBorder="1" applyAlignment="1">
      <alignment horizontal="right" vertical="center" wrapText="1"/>
    </xf>
    <xf numFmtId="4" fontId="6" fillId="0" borderId="15" xfId="0" applyNumberFormat="1" applyFont="1" applyBorder="1" applyAlignment="1">
      <alignment horizontal="right" vertical="center" wrapText="1"/>
    </xf>
    <xf numFmtId="4" fontId="8" fillId="10" borderId="6" xfId="0" applyNumberFormat="1" applyFont="1" applyFill="1" applyBorder="1" applyAlignment="1">
      <alignment horizontal="right" vertical="center" wrapText="1"/>
    </xf>
    <xf numFmtId="0" fontId="6" fillId="12" borderId="16" xfId="0" applyFont="1" applyFill="1" applyBorder="1" applyAlignment="1">
      <alignment horizontal="center" vertical="center" wrapText="1"/>
    </xf>
    <xf numFmtId="0" fontId="6" fillId="12" borderId="17" xfId="0" applyFont="1" applyFill="1" applyBorder="1" applyAlignment="1">
      <alignment horizontal="center" vertical="center" wrapText="1"/>
    </xf>
    <xf numFmtId="0" fontId="6" fillId="12" borderId="17" xfId="0" applyFont="1" applyFill="1" applyBorder="1" applyAlignment="1">
      <alignment horizontal="left" vertical="center" wrapText="1"/>
    </xf>
    <xf numFmtId="167" fontId="16" fillId="12" borderId="17" xfId="0" applyNumberFormat="1" applyFont="1" applyFill="1" applyBorder="1" applyAlignment="1">
      <alignment horizontal="right" vertical="center" wrapText="1"/>
    </xf>
    <xf numFmtId="4" fontId="17" fillId="12" borderId="17" xfId="0" applyNumberFormat="1" applyFont="1" applyFill="1" applyBorder="1" applyAlignment="1">
      <alignment horizontal="right" vertical="center"/>
    </xf>
    <xf numFmtId="4" fontId="16" fillId="12" borderId="17" xfId="0" applyNumberFormat="1" applyFont="1" applyFill="1" applyBorder="1" applyAlignment="1">
      <alignment horizontal="right" vertical="center" wrapText="1"/>
    </xf>
    <xf numFmtId="4" fontId="16" fillId="12" borderId="6" xfId="0" applyNumberFormat="1" applyFont="1" applyFill="1" applyBorder="1" applyAlignment="1">
      <alignment horizontal="right" vertical="center" wrapText="1"/>
    </xf>
    <xf numFmtId="0" fontId="6" fillId="0" borderId="9" xfId="0" applyFont="1" applyBorder="1" applyAlignment="1">
      <alignment horizontal="center" vertical="center"/>
    </xf>
    <xf numFmtId="4" fontId="6" fillId="0" borderId="9" xfId="0" applyNumberFormat="1" applyFont="1" applyBorder="1" applyAlignment="1">
      <alignment horizontal="left" vertical="center" wrapText="1"/>
    </xf>
    <xf numFmtId="167" fontId="6" fillId="0" borderId="9" xfId="0" applyNumberFormat="1" applyFont="1" applyBorder="1" applyAlignment="1">
      <alignment horizontal="center" vertical="center" wrapText="1"/>
    </xf>
    <xf numFmtId="4" fontId="6" fillId="0" borderId="9" xfId="0" applyNumberFormat="1" applyFont="1" applyBorder="1" applyAlignment="1">
      <alignment horizontal="center" vertical="center" wrapText="1"/>
    </xf>
    <xf numFmtId="0" fontId="8" fillId="10" borderId="22" xfId="0" applyFont="1" applyFill="1" applyBorder="1" applyAlignment="1">
      <alignment horizontal="center" vertical="center" wrapText="1"/>
    </xf>
    <xf numFmtId="0" fontId="8" fillId="10" borderId="23" xfId="0" applyFont="1" applyFill="1" applyBorder="1" applyAlignment="1">
      <alignment horizontal="center" vertical="center" wrapText="1"/>
    </xf>
    <xf numFmtId="0" fontId="8" fillId="10" borderId="23" xfId="0" applyFont="1" applyFill="1" applyBorder="1" applyAlignment="1">
      <alignment horizontal="left" vertical="center" wrapText="1"/>
    </xf>
    <xf numFmtId="167" fontId="8" fillId="10" borderId="23" xfId="0" applyNumberFormat="1" applyFont="1" applyFill="1" applyBorder="1" applyAlignment="1">
      <alignment horizontal="right" vertical="center" wrapText="1"/>
    </xf>
    <xf numFmtId="4" fontId="8" fillId="10" borderId="23" xfId="0" applyNumberFormat="1" applyFont="1" applyFill="1" applyBorder="1" applyAlignment="1">
      <alignment horizontal="right" vertical="center" wrapText="1"/>
    </xf>
    <xf numFmtId="4" fontId="8" fillId="10" borderId="18" xfId="0" applyNumberFormat="1" applyFont="1" applyFill="1" applyBorder="1" applyAlignment="1">
      <alignment horizontal="right" vertical="center" wrapText="1"/>
    </xf>
    <xf numFmtId="0" fontId="6" fillId="0" borderId="0" xfId="0" applyFont="1"/>
    <xf numFmtId="0" fontId="7" fillId="9" borderId="0" xfId="0" applyFont="1" applyFill="1" applyBorder="1" applyAlignment="1">
      <alignment horizontal="right" vertical="center" wrapText="1"/>
    </xf>
    <xf numFmtId="4" fontId="8" fillId="10" borderId="0" xfId="0" applyNumberFormat="1" applyFont="1" applyFill="1" applyBorder="1" applyAlignment="1">
      <alignment horizontal="right" vertical="center" wrapText="1"/>
    </xf>
    <xf numFmtId="4" fontId="16" fillId="12" borderId="0" xfId="0" applyNumberFormat="1" applyFont="1" applyFill="1" applyBorder="1" applyAlignment="1">
      <alignment horizontal="right" vertical="center" wrapText="1"/>
    </xf>
    <xf numFmtId="4" fontId="8" fillId="10" borderId="17" xfId="0" applyNumberFormat="1" applyFont="1" applyFill="1" applyBorder="1" applyAlignment="1">
      <alignment horizontal="right" vertical="center" wrapText="1"/>
    </xf>
    <xf numFmtId="167" fontId="6" fillId="0" borderId="19" xfId="0" applyNumberFormat="1" applyFont="1" applyBorder="1" applyAlignment="1">
      <alignment horizontal="right" vertical="center" wrapText="1"/>
    </xf>
    <xf numFmtId="167" fontId="16" fillId="12" borderId="17" xfId="0" applyNumberFormat="1" applyFont="1" applyFill="1" applyBorder="1" applyAlignment="1">
      <alignment horizontal="left" vertical="center" wrapText="1"/>
    </xf>
    <xf numFmtId="167" fontId="16" fillId="12" borderId="17" xfId="0" applyNumberFormat="1" applyFont="1" applyFill="1" applyBorder="1" applyAlignment="1">
      <alignment horizontal="left" vertical="center"/>
    </xf>
    <xf numFmtId="4" fontId="16" fillId="12" borderId="17" xfId="0" applyNumberFormat="1" applyFont="1" applyFill="1" applyBorder="1" applyAlignment="1">
      <alignment horizontal="right" vertical="center"/>
    </xf>
    <xf numFmtId="167" fontId="7" fillId="9" borderId="10" xfId="0" applyNumberFormat="1" applyFont="1" applyFill="1" applyBorder="1" applyAlignment="1">
      <alignment horizontal="center" vertical="center" wrapText="1"/>
    </xf>
    <xf numFmtId="4" fontId="16" fillId="12" borderId="17" xfId="0" applyNumberFormat="1" applyFont="1" applyFill="1" applyBorder="1" applyAlignment="1">
      <alignment horizontal="center" vertical="center" wrapText="1"/>
    </xf>
    <xf numFmtId="4" fontId="13" fillId="13" borderId="6" xfId="0" applyNumberFormat="1" applyFont="1" applyFill="1" applyBorder="1" applyAlignment="1">
      <alignment horizontal="right" vertical="center" wrapText="1"/>
    </xf>
    <xf numFmtId="4" fontId="0" fillId="0" borderId="0" xfId="0" applyNumberFormat="1" applyAlignment="1">
      <alignment horizontal="left" vertical="top"/>
    </xf>
    <xf numFmtId="0" fontId="14" fillId="0" borderId="25" xfId="0" applyFont="1" applyBorder="1" applyAlignment="1">
      <alignment horizontal="left" vertical="center" wrapText="1"/>
    </xf>
    <xf numFmtId="0" fontId="14" fillId="0" borderId="25" xfId="0" applyFont="1" applyBorder="1" applyAlignment="1">
      <alignment horizontal="center" vertical="center" wrapText="1"/>
    </xf>
    <xf numFmtId="0" fontId="14" fillId="0" borderId="25" xfId="0" applyFont="1" applyBorder="1" applyAlignment="1">
      <alignment horizontal="left" vertical="top" wrapText="1"/>
    </xf>
    <xf numFmtId="0" fontId="14" fillId="0" borderId="25" xfId="0" applyFont="1" applyBorder="1" applyAlignment="1">
      <alignment horizontal="center" vertical="top" wrapText="1"/>
    </xf>
    <xf numFmtId="0" fontId="6" fillId="0" borderId="0" xfId="0" applyFont="1" applyBorder="1" applyAlignment="1">
      <alignment vertical="center" wrapText="1"/>
    </xf>
    <xf numFmtId="1" fontId="18" fillId="0" borderId="25" xfId="0" applyNumberFormat="1" applyFont="1" applyBorder="1" applyAlignment="1">
      <alignment horizontal="center" vertical="center" shrinkToFit="1"/>
    </xf>
    <xf numFmtId="1" fontId="18" fillId="0" borderId="25" xfId="0" applyNumberFormat="1" applyFont="1" applyBorder="1" applyAlignment="1">
      <alignment horizontal="center" vertical="top" shrinkToFit="1"/>
    </xf>
    <xf numFmtId="0" fontId="6" fillId="12" borderId="0" xfId="0" applyFont="1" applyFill="1" applyBorder="1" applyAlignment="1">
      <alignment horizontal="center" vertical="center" wrapText="1"/>
    </xf>
    <xf numFmtId="167" fontId="16" fillId="0" borderId="0" xfId="0" applyNumberFormat="1" applyFont="1" applyFill="1" applyBorder="1" applyAlignment="1">
      <alignment horizontal="left" vertical="center" wrapText="1"/>
    </xf>
    <xf numFmtId="0" fontId="6" fillId="0" borderId="0" xfId="0" applyFont="1" applyFill="1" applyBorder="1" applyAlignment="1">
      <alignment horizontal="center" vertical="center" wrapText="1"/>
    </xf>
    <xf numFmtId="4" fontId="16" fillId="0" borderId="0" xfId="0" applyNumberFormat="1" applyFont="1" applyFill="1" applyBorder="1" applyAlignment="1">
      <alignment horizontal="right" vertical="center" wrapText="1"/>
    </xf>
    <xf numFmtId="167" fontId="16" fillId="0" borderId="0" xfId="0" applyNumberFormat="1" applyFont="1" applyFill="1" applyBorder="1" applyAlignment="1">
      <alignment horizontal="left" vertical="center"/>
    </xf>
    <xf numFmtId="167" fontId="7" fillId="9" borderId="26" xfId="0" applyNumberFormat="1" applyFont="1" applyFill="1" applyBorder="1" applyAlignment="1">
      <alignment horizontal="center" vertical="center" wrapText="1"/>
    </xf>
    <xf numFmtId="0" fontId="7" fillId="0" borderId="0" xfId="0" applyFont="1" applyFill="1" applyAlignment="1">
      <alignment horizontal="left" vertical="top" wrapText="1"/>
    </xf>
    <xf numFmtId="0" fontId="7" fillId="0" borderId="0" xfId="0" applyFont="1" applyFill="1" applyAlignment="1">
      <alignment vertical="top" wrapText="1"/>
    </xf>
    <xf numFmtId="0" fontId="7" fillId="0" borderId="0" xfId="0" applyFont="1" applyFill="1" applyAlignment="1">
      <alignment horizontal="center" vertical="top" wrapText="1"/>
    </xf>
    <xf numFmtId="10" fontId="7" fillId="0" borderId="0" xfId="0" applyNumberFormat="1" applyFont="1" applyFill="1" applyAlignment="1">
      <alignment vertical="top" wrapText="1"/>
    </xf>
    <xf numFmtId="10" fontId="7" fillId="0" borderId="0" xfId="0" applyNumberFormat="1" applyFont="1" applyFill="1" applyAlignment="1">
      <alignment horizontal="center" vertical="top" wrapText="1"/>
    </xf>
    <xf numFmtId="4" fontId="6" fillId="0" borderId="19" xfId="0" applyNumberFormat="1" applyFont="1" applyFill="1" applyBorder="1" applyAlignment="1">
      <alignment horizontal="right" vertical="center" wrapText="1"/>
    </xf>
    <xf numFmtId="4" fontId="13" fillId="0" borderId="12" xfId="0" applyNumberFormat="1" applyFont="1" applyFill="1" applyBorder="1" applyAlignment="1">
      <alignment horizontal="right" vertical="center" wrapText="1"/>
    </xf>
    <xf numFmtId="167" fontId="7" fillId="0" borderId="10" xfId="0" applyNumberFormat="1" applyFont="1" applyFill="1" applyBorder="1" applyAlignment="1">
      <alignment horizontal="center" vertical="center" wrapText="1"/>
    </xf>
    <xf numFmtId="167" fontId="7" fillId="0" borderId="10" xfId="0" applyNumberFormat="1" applyFont="1" applyFill="1" applyBorder="1" applyAlignment="1">
      <alignment horizontal="right" vertical="center" wrapText="1"/>
    </xf>
    <xf numFmtId="4" fontId="8" fillId="0" borderId="23" xfId="0" applyNumberFormat="1" applyFont="1" applyFill="1" applyBorder="1" applyAlignment="1">
      <alignment horizontal="right" vertical="center" wrapText="1"/>
    </xf>
    <xf numFmtId="0" fontId="8" fillId="0" borderId="23" xfId="0" applyFont="1" applyFill="1" applyBorder="1" applyAlignment="1">
      <alignment horizontal="left" vertical="center" wrapText="1"/>
    </xf>
    <xf numFmtId="4" fontId="6" fillId="0" borderId="9" xfId="0" applyNumberFormat="1" applyFont="1" applyFill="1" applyBorder="1" applyAlignment="1">
      <alignment horizontal="center" vertical="center" wrapText="1"/>
    </xf>
    <xf numFmtId="4" fontId="6" fillId="0" borderId="6" xfId="0" applyNumberFormat="1" applyFont="1" applyFill="1" applyBorder="1" applyAlignment="1">
      <alignment horizontal="center" vertical="center" wrapText="1"/>
    </xf>
    <xf numFmtId="2" fontId="18" fillId="0" borderId="25" xfId="0" applyNumberFormat="1" applyFont="1" applyFill="1" applyBorder="1" applyAlignment="1">
      <alignment horizontal="center" vertical="center" shrinkToFit="1"/>
    </xf>
    <xf numFmtId="4" fontId="18" fillId="0" borderId="25" xfId="0" applyNumberFormat="1" applyFont="1" applyFill="1" applyBorder="1" applyAlignment="1">
      <alignment horizontal="center" vertical="top" shrinkToFit="1"/>
    </xf>
    <xf numFmtId="2" fontId="18" fillId="0" borderId="25" xfId="0" applyNumberFormat="1" applyFont="1" applyFill="1" applyBorder="1" applyAlignment="1">
      <alignment horizontal="center" vertical="top" shrinkToFit="1"/>
    </xf>
    <xf numFmtId="167" fontId="6" fillId="0" borderId="0" xfId="0" applyNumberFormat="1" applyFont="1" applyFill="1"/>
    <xf numFmtId="0" fontId="6" fillId="0" borderId="0" xfId="0" applyFont="1" applyFill="1"/>
    <xf numFmtId="0" fontId="6" fillId="0" borderId="0" xfId="0" applyFont="1" applyFill="1" applyAlignment="1">
      <alignment horizontal="center"/>
    </xf>
    <xf numFmtId="167" fontId="7" fillId="9" borderId="27" xfId="0" applyNumberFormat="1" applyFont="1" applyFill="1" applyBorder="1" applyAlignment="1">
      <alignment horizontal="center" vertical="center" wrapText="1"/>
    </xf>
    <xf numFmtId="167" fontId="7" fillId="13" borderId="6" xfId="0" applyNumberFormat="1" applyFont="1" applyFill="1" applyBorder="1" applyAlignment="1">
      <alignment horizontal="center" vertical="center" wrapText="1"/>
    </xf>
    <xf numFmtId="4" fontId="8" fillId="13" borderId="6" xfId="0" applyNumberFormat="1" applyFont="1" applyFill="1" applyBorder="1" applyAlignment="1">
      <alignment horizontal="right" vertical="center" wrapText="1"/>
    </xf>
    <xf numFmtId="0" fontId="8" fillId="13" borderId="6" xfId="0" applyFont="1" applyFill="1" applyBorder="1" applyAlignment="1">
      <alignment horizontal="left" vertical="center" wrapText="1"/>
    </xf>
    <xf numFmtId="0" fontId="8" fillId="13" borderId="6" xfId="0" applyFont="1" applyFill="1" applyBorder="1" applyAlignment="1">
      <alignment horizontal="right" vertical="center" wrapText="1"/>
    </xf>
    <xf numFmtId="4" fontId="6" fillId="13" borderId="6" xfId="0" applyNumberFormat="1" applyFont="1" applyFill="1" applyBorder="1" applyAlignment="1">
      <alignment horizontal="right" vertical="center" wrapText="1"/>
    </xf>
    <xf numFmtId="0" fontId="12" fillId="13" borderId="6" xfId="0" applyFont="1" applyFill="1" applyBorder="1" applyAlignment="1">
      <alignment horizontal="left" vertical="center" wrapText="1"/>
    </xf>
    <xf numFmtId="0" fontId="12" fillId="13" borderId="6" xfId="0" applyFont="1" applyFill="1" applyBorder="1" applyAlignment="1">
      <alignment horizontal="right" vertical="center" wrapText="1"/>
    </xf>
    <xf numFmtId="0" fontId="6" fillId="0" borderId="0" xfId="0" applyFont="1" applyFill="1" applyBorder="1" applyAlignment="1">
      <alignment horizontal="left" vertical="center" wrapText="1"/>
    </xf>
    <xf numFmtId="167" fontId="16" fillId="12" borderId="6" xfId="0" applyNumberFormat="1" applyFont="1" applyFill="1" applyBorder="1" applyAlignment="1">
      <alignment horizontal="left" vertical="center"/>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1" fillId="0" borderId="0" xfId="0" applyFont="1" applyAlignment="1">
      <alignment horizontal="left" wrapText="1"/>
    </xf>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3" borderId="2" xfId="0" applyFont="1" applyFill="1" applyBorder="1" applyAlignment="1">
      <alignment horizontal="left" vertical="top" wrapText="1"/>
    </xf>
    <xf numFmtId="0" fontId="1" fillId="0" borderId="0" xfId="0" applyFont="1" applyAlignment="1">
      <alignment horizontal="left" vertical="center" wrapText="1"/>
    </xf>
    <xf numFmtId="0" fontId="4" fillId="3" borderId="1"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4" borderId="1" xfId="0" applyFont="1" applyFill="1" applyBorder="1" applyAlignment="1">
      <alignment horizontal="left" vertical="top" wrapText="1"/>
    </xf>
    <xf numFmtId="0" fontId="4" fillId="4" borderId="2" xfId="0" applyFont="1" applyFill="1" applyBorder="1" applyAlignment="1">
      <alignment horizontal="left" vertical="top" wrapText="1"/>
    </xf>
    <xf numFmtId="0" fontId="1" fillId="0" borderId="0" xfId="0" applyFont="1" applyAlignment="1">
      <alignment horizontal="left" vertical="top" wrapText="1"/>
    </xf>
    <xf numFmtId="0" fontId="2" fillId="0" borderId="0" xfId="0" applyFont="1" applyAlignment="1">
      <alignment horizontal="left" vertical="top" wrapText="1"/>
    </xf>
    <xf numFmtId="0" fontId="7" fillId="9" borderId="6" xfId="0" applyFont="1" applyFill="1" applyBorder="1" applyAlignment="1">
      <alignment horizontal="center" vertical="center" wrapText="1"/>
    </xf>
    <xf numFmtId="0" fontId="7" fillId="9" borderId="19" xfId="0" applyFont="1" applyFill="1" applyBorder="1" applyAlignment="1">
      <alignment horizontal="center" vertical="center" wrapText="1"/>
    </xf>
    <xf numFmtId="0" fontId="7" fillId="13" borderId="6" xfId="0" applyFont="1" applyFill="1" applyBorder="1" applyAlignment="1">
      <alignment horizontal="center" vertical="center" wrapText="1"/>
    </xf>
    <xf numFmtId="167" fontId="19" fillId="13" borderId="24" xfId="0" applyNumberFormat="1" applyFont="1" applyFill="1" applyBorder="1" applyAlignment="1">
      <alignment horizontal="center" vertical="center" wrapText="1"/>
    </xf>
    <xf numFmtId="0" fontId="7" fillId="9" borderId="0" xfId="0" applyFont="1" applyFill="1" applyBorder="1" applyAlignment="1">
      <alignment horizontal="center" wrapText="1"/>
    </xf>
    <xf numFmtId="0" fontId="7" fillId="9" borderId="0" xfId="0" applyFont="1" applyFill="1" applyAlignment="1">
      <alignment horizontal="left" vertical="top" wrapText="1"/>
    </xf>
    <xf numFmtId="0" fontId="7" fillId="9" borderId="0" xfId="0" applyFont="1" applyFill="1" applyAlignment="1">
      <alignment horizontal="center" wrapText="1"/>
    </xf>
    <xf numFmtId="0" fontId="6"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1795789</xdr:colOff>
      <xdr:row>100</xdr:row>
      <xdr:rowOff>2112</xdr:rowOff>
    </xdr:from>
    <xdr:ext cx="2305685" cy="0"/>
    <xdr:sp macro="" textlink="">
      <xdr:nvSpPr>
        <xdr:cNvPr id="2" name="Shape 2">
          <a:extLst>
            <a:ext uri="{FF2B5EF4-FFF2-40B4-BE49-F238E27FC236}">
              <a16:creationId xmlns:a16="http://schemas.microsoft.com/office/drawing/2014/main" id="{C540A5C3-8A39-4929-B17B-E062970213D8}"/>
            </a:ext>
          </a:extLst>
        </xdr:cNvPr>
        <xdr:cNvSpPr/>
      </xdr:nvSpPr>
      <xdr:spPr>
        <a:xfrm>
          <a:off x="4824739" y="19052112"/>
          <a:ext cx="2305685" cy="0"/>
        </a:xfrm>
        <a:custGeom>
          <a:avLst/>
          <a:gdLst/>
          <a:ahLst/>
          <a:cxnLst/>
          <a:rect l="0" t="0" r="0" b="0"/>
          <a:pathLst>
            <a:path w="2305685">
              <a:moveTo>
                <a:pt x="0" y="0"/>
              </a:moveTo>
              <a:lnTo>
                <a:pt x="2305127" y="0"/>
              </a:lnTo>
            </a:path>
          </a:pathLst>
        </a:custGeom>
        <a:ln w="4224">
          <a:solidFill>
            <a:srgbClr val="000000"/>
          </a:solidFill>
        </a:ln>
      </xdr:spPr>
    </xdr:sp>
    <xdr:clientData/>
  </xdr:oneCellAnchor>
  <xdr:oneCellAnchor>
    <xdr:from>
      <xdr:col>0</xdr:col>
      <xdr:colOff>0</xdr:colOff>
      <xdr:row>99</xdr:row>
      <xdr:rowOff>213113</xdr:rowOff>
    </xdr:from>
    <xdr:ext cx="1783066" cy="382322"/>
    <xdr:pic>
      <xdr:nvPicPr>
        <xdr:cNvPr id="3" name="image1.png">
          <a:extLst>
            <a:ext uri="{FF2B5EF4-FFF2-40B4-BE49-F238E27FC236}">
              <a16:creationId xmlns:a16="http://schemas.microsoft.com/office/drawing/2014/main" id="{8C8525B6-3CB5-4F1A-B3C1-73582375B9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3563"/>
          <a:ext cx="1783066" cy="382322"/>
        </a:xfrm>
        <a:prstGeom prst="rect">
          <a:avLst/>
        </a:prstGeom>
      </xdr:spPr>
    </xdr:pic>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6870C-E85C-4BA9-AC48-AEE93AFD318A}">
  <dimension ref="A1:J100"/>
  <sheetViews>
    <sheetView workbookViewId="0">
      <selection activeCell="B6" sqref="B6:C6"/>
    </sheetView>
  </sheetViews>
  <sheetFormatPr defaultColWidth="26.5" defaultRowHeight="15" x14ac:dyDescent="0.2"/>
  <cols>
    <col min="1" max="2" width="26.5" style="4"/>
    <col min="3" max="3" width="38.6640625" style="4" customWidth="1"/>
    <col min="4" max="4" width="18.1640625" style="36" customWidth="1"/>
    <col min="5" max="5" width="19.83203125" style="4" customWidth="1"/>
    <col min="6" max="6" width="50.5" style="47" customWidth="1"/>
    <col min="7" max="16384" width="26.5" style="4"/>
  </cols>
  <sheetData>
    <row r="1" spans="1:9" ht="15" customHeight="1" x14ac:dyDescent="0.25">
      <c r="A1" s="41" t="s">
        <v>0</v>
      </c>
      <c r="B1" s="41"/>
      <c r="C1" s="41"/>
      <c r="D1" s="41"/>
      <c r="E1" s="41"/>
      <c r="F1" s="41"/>
      <c r="G1" s="41"/>
      <c r="H1" s="41"/>
      <c r="I1" s="41"/>
    </row>
    <row r="2" spans="1:9" x14ac:dyDescent="0.2">
      <c r="A2" s="42" t="s">
        <v>1</v>
      </c>
      <c r="B2" s="42"/>
      <c r="C2" s="42"/>
      <c r="D2" s="42"/>
      <c r="E2" s="42"/>
      <c r="F2" s="42"/>
      <c r="G2" s="42"/>
      <c r="H2" s="42"/>
      <c r="I2" s="42"/>
    </row>
    <row r="3" spans="1:9" x14ac:dyDescent="0.25">
      <c r="A3" s="1" t="s">
        <v>2</v>
      </c>
      <c r="B3" s="262" t="s">
        <v>3</v>
      </c>
      <c r="C3" s="263"/>
      <c r="D3" s="37" t="s">
        <v>4</v>
      </c>
      <c r="E3" s="43" t="s">
        <v>5</v>
      </c>
      <c r="F3" s="262" t="s">
        <v>1</v>
      </c>
      <c r="G3" s="263"/>
      <c r="H3" s="264"/>
      <c r="I3" s="264"/>
    </row>
    <row r="4" spans="1:9" x14ac:dyDescent="0.25">
      <c r="A4" s="24">
        <v>1</v>
      </c>
      <c r="B4" s="265" t="s">
        <v>6</v>
      </c>
      <c r="C4" s="266"/>
      <c r="D4" s="34"/>
      <c r="E4" s="29"/>
      <c r="F4" s="34"/>
      <c r="G4" s="30"/>
      <c r="H4" s="264"/>
      <c r="I4" s="264"/>
    </row>
    <row r="5" spans="1:9" x14ac:dyDescent="0.2">
      <c r="A5" s="2" t="s">
        <v>7</v>
      </c>
      <c r="B5" s="267" t="s">
        <v>8</v>
      </c>
      <c r="C5" s="268"/>
      <c r="D5" s="25" t="s">
        <v>9</v>
      </c>
      <c r="E5" s="39">
        <v>8</v>
      </c>
      <c r="F5" s="25" t="s">
        <v>10</v>
      </c>
      <c r="G5" s="28"/>
      <c r="H5" s="269"/>
      <c r="I5" s="269"/>
    </row>
    <row r="6" spans="1:9" x14ac:dyDescent="0.25">
      <c r="A6" s="2" t="s">
        <v>11</v>
      </c>
      <c r="B6" s="270" t="s">
        <v>12</v>
      </c>
      <c r="C6" s="271"/>
      <c r="D6" s="25" t="s">
        <v>13</v>
      </c>
      <c r="E6" s="39">
        <v>2</v>
      </c>
      <c r="F6" s="25" t="s">
        <v>14</v>
      </c>
      <c r="G6" s="28"/>
      <c r="H6" s="264"/>
      <c r="I6" s="264"/>
    </row>
    <row r="7" spans="1:9" x14ac:dyDescent="0.25">
      <c r="A7" s="3" t="s">
        <v>15</v>
      </c>
      <c r="B7" s="272" t="s">
        <v>16</v>
      </c>
      <c r="C7" s="273"/>
      <c r="D7" s="26" t="s">
        <v>17</v>
      </c>
      <c r="E7" s="38">
        <v>10</v>
      </c>
      <c r="F7" s="26" t="s">
        <v>18</v>
      </c>
      <c r="G7" s="27"/>
      <c r="H7" s="264"/>
      <c r="I7" s="264"/>
    </row>
    <row r="8" spans="1:9" x14ac:dyDescent="0.25">
      <c r="A8" s="24">
        <v>3</v>
      </c>
      <c r="B8" s="265" t="s">
        <v>19</v>
      </c>
      <c r="C8" s="266"/>
      <c r="D8" s="34"/>
      <c r="E8" s="29"/>
      <c r="F8" s="34"/>
      <c r="G8" s="30"/>
      <c r="H8" s="264"/>
      <c r="I8" s="264"/>
    </row>
    <row r="9" spans="1:9" x14ac:dyDescent="0.2">
      <c r="A9" s="2" t="s">
        <v>20</v>
      </c>
      <c r="B9" s="270" t="s">
        <v>21</v>
      </c>
      <c r="C9" s="271"/>
      <c r="D9" s="25" t="s">
        <v>17</v>
      </c>
      <c r="E9" s="39">
        <v>1</v>
      </c>
      <c r="F9" s="54">
        <v>1</v>
      </c>
      <c r="G9" s="52"/>
      <c r="H9" s="269"/>
      <c r="I9" s="269"/>
    </row>
    <row r="10" spans="1:9" x14ac:dyDescent="0.2">
      <c r="A10" s="2" t="s">
        <v>22</v>
      </c>
      <c r="B10" s="267" t="s">
        <v>23</v>
      </c>
      <c r="C10" s="268"/>
      <c r="D10" s="25" t="s">
        <v>17</v>
      </c>
      <c r="E10" s="39">
        <v>15</v>
      </c>
      <c r="F10" s="54">
        <v>15</v>
      </c>
      <c r="G10" s="52"/>
      <c r="H10" s="269"/>
      <c r="I10" s="269"/>
    </row>
    <row r="11" spans="1:9" x14ac:dyDescent="0.2">
      <c r="A11" s="2" t="s">
        <v>24</v>
      </c>
      <c r="B11" s="267" t="s">
        <v>25</v>
      </c>
      <c r="C11" s="268"/>
      <c r="D11" s="25" t="s">
        <v>17</v>
      </c>
      <c r="E11" s="39">
        <v>13</v>
      </c>
      <c r="F11" s="54">
        <v>13</v>
      </c>
      <c r="G11" s="52"/>
      <c r="H11" s="269"/>
      <c r="I11" s="269"/>
    </row>
    <row r="12" spans="1:9" x14ac:dyDescent="0.2">
      <c r="A12" s="2" t="s">
        <v>26</v>
      </c>
      <c r="B12" s="267" t="s">
        <v>27</v>
      </c>
      <c r="C12" s="268"/>
      <c r="D12" s="25" t="s">
        <v>17</v>
      </c>
      <c r="E12" s="39">
        <v>2</v>
      </c>
      <c r="F12" s="54">
        <v>2</v>
      </c>
      <c r="G12" s="52"/>
      <c r="H12" s="269"/>
      <c r="I12" s="269"/>
    </row>
    <row r="13" spans="1:9" x14ac:dyDescent="0.2">
      <c r="A13" s="2" t="s">
        <v>28</v>
      </c>
      <c r="B13" s="270" t="s">
        <v>29</v>
      </c>
      <c r="C13" s="271"/>
      <c r="D13" s="25" t="s">
        <v>17</v>
      </c>
      <c r="E13" s="39">
        <v>19</v>
      </c>
      <c r="F13" s="54">
        <v>19</v>
      </c>
      <c r="G13" s="52"/>
      <c r="H13" s="269"/>
      <c r="I13" s="269"/>
    </row>
    <row r="14" spans="1:9" x14ac:dyDescent="0.2">
      <c r="A14" s="2" t="s">
        <v>30</v>
      </c>
      <c r="B14" s="270" t="s">
        <v>31</v>
      </c>
      <c r="C14" s="271"/>
      <c r="D14" s="25" t="s">
        <v>17</v>
      </c>
      <c r="E14" s="39">
        <v>19</v>
      </c>
      <c r="F14" s="54">
        <v>19</v>
      </c>
      <c r="G14" s="52"/>
      <c r="H14" s="269"/>
      <c r="I14" s="269"/>
    </row>
    <row r="15" spans="1:9" x14ac:dyDescent="0.2">
      <c r="A15" s="2" t="s">
        <v>32</v>
      </c>
      <c r="B15" s="267" t="s">
        <v>33</v>
      </c>
      <c r="C15" s="268"/>
      <c r="D15" s="25" t="s">
        <v>17</v>
      </c>
      <c r="E15" s="39">
        <v>19</v>
      </c>
      <c r="F15" s="54">
        <v>19</v>
      </c>
      <c r="G15" s="52"/>
      <c r="H15" s="269"/>
      <c r="I15" s="269"/>
    </row>
    <row r="16" spans="1:9" x14ac:dyDescent="0.2">
      <c r="A16" s="2" t="s">
        <v>34</v>
      </c>
      <c r="B16" s="267" t="s">
        <v>35</v>
      </c>
      <c r="C16" s="268"/>
      <c r="D16" s="25" t="s">
        <v>17</v>
      </c>
      <c r="E16" s="39">
        <v>2</v>
      </c>
      <c r="F16" s="54">
        <v>2</v>
      </c>
      <c r="G16" s="52"/>
      <c r="H16" s="274"/>
      <c r="I16" s="274"/>
    </row>
    <row r="17" spans="1:9" x14ac:dyDescent="0.2">
      <c r="A17" s="2" t="s">
        <v>36</v>
      </c>
      <c r="B17" s="267" t="s">
        <v>37</v>
      </c>
      <c r="C17" s="268"/>
      <c r="D17" s="25" t="s">
        <v>17</v>
      </c>
      <c r="E17" s="39">
        <v>13</v>
      </c>
      <c r="F17" s="54">
        <v>13</v>
      </c>
      <c r="G17" s="52"/>
      <c r="H17" s="269"/>
      <c r="I17" s="269"/>
    </row>
    <row r="18" spans="1:9" x14ac:dyDescent="0.25">
      <c r="A18" s="3" t="s">
        <v>38</v>
      </c>
      <c r="B18" s="272" t="s">
        <v>39</v>
      </c>
      <c r="C18" s="273"/>
      <c r="D18" s="26" t="s">
        <v>17</v>
      </c>
      <c r="E18" s="38">
        <v>11</v>
      </c>
      <c r="F18" s="55">
        <v>11</v>
      </c>
      <c r="G18" s="51"/>
      <c r="H18" s="264"/>
      <c r="I18" s="264"/>
    </row>
    <row r="19" spans="1:9" x14ac:dyDescent="0.25">
      <c r="A19" s="3" t="s">
        <v>40</v>
      </c>
      <c r="B19" s="272" t="s">
        <v>41</v>
      </c>
      <c r="C19" s="273"/>
      <c r="D19" s="26" t="s">
        <v>42</v>
      </c>
      <c r="E19" s="38">
        <v>8</v>
      </c>
      <c r="F19" s="26" t="s">
        <v>43</v>
      </c>
      <c r="G19" s="27"/>
      <c r="H19" s="264"/>
      <c r="I19" s="264"/>
    </row>
    <row r="20" spans="1:9" x14ac:dyDescent="0.2">
      <c r="A20" s="2" t="s">
        <v>44</v>
      </c>
      <c r="B20" s="270" t="s">
        <v>45</v>
      </c>
      <c r="C20" s="271"/>
      <c r="D20" s="25" t="s">
        <v>17</v>
      </c>
      <c r="E20" s="39">
        <v>11</v>
      </c>
      <c r="F20" s="54">
        <v>11</v>
      </c>
      <c r="G20" s="52"/>
      <c r="H20" s="269"/>
      <c r="I20" s="269"/>
    </row>
    <row r="21" spans="1:9" x14ac:dyDescent="0.2">
      <c r="A21" s="2" t="s">
        <v>46</v>
      </c>
      <c r="B21" s="270" t="s">
        <v>47</v>
      </c>
      <c r="C21" s="271"/>
      <c r="D21" s="25" t="s">
        <v>48</v>
      </c>
      <c r="E21" s="39">
        <v>6</v>
      </c>
      <c r="F21" s="25" t="s">
        <v>49</v>
      </c>
      <c r="G21" s="28"/>
      <c r="H21" s="269"/>
      <c r="I21" s="269"/>
    </row>
    <row r="22" spans="1:9" x14ac:dyDescent="0.2">
      <c r="A22" s="2" t="s">
        <v>50</v>
      </c>
      <c r="B22" s="270" t="s">
        <v>51</v>
      </c>
      <c r="C22" s="271"/>
      <c r="D22" s="25" t="s">
        <v>17</v>
      </c>
      <c r="E22" s="39">
        <v>17</v>
      </c>
      <c r="F22" s="54">
        <v>17</v>
      </c>
      <c r="G22" s="52"/>
      <c r="H22" s="269"/>
      <c r="I22" s="269"/>
    </row>
    <row r="23" spans="1:9" x14ac:dyDescent="0.2">
      <c r="A23" s="2" t="s">
        <v>52</v>
      </c>
      <c r="B23" s="270" t="s">
        <v>53</v>
      </c>
      <c r="C23" s="271"/>
      <c r="D23" s="25" t="s">
        <v>17</v>
      </c>
      <c r="E23" s="39">
        <v>5</v>
      </c>
      <c r="F23" s="54">
        <v>5</v>
      </c>
      <c r="G23" s="52"/>
      <c r="H23" s="269"/>
      <c r="I23" s="269"/>
    </row>
    <row r="24" spans="1:9" x14ac:dyDescent="0.25">
      <c r="A24" s="24">
        <v>4</v>
      </c>
      <c r="B24" s="265" t="s">
        <v>54</v>
      </c>
      <c r="C24" s="266"/>
      <c r="D24" s="34"/>
      <c r="E24" s="29"/>
      <c r="F24" s="34"/>
      <c r="G24" s="30"/>
      <c r="H24" s="264"/>
      <c r="I24" s="264"/>
    </row>
    <row r="25" spans="1:9" x14ac:dyDescent="0.2">
      <c r="A25" s="2" t="s">
        <v>55</v>
      </c>
      <c r="B25" s="267" t="s">
        <v>56</v>
      </c>
      <c r="C25" s="268"/>
      <c r="D25" s="25" t="s">
        <v>17</v>
      </c>
      <c r="E25" s="39">
        <v>16</v>
      </c>
      <c r="F25" s="54">
        <v>16</v>
      </c>
      <c r="G25" s="52"/>
      <c r="H25" s="269"/>
      <c r="I25" s="269"/>
    </row>
    <row r="26" spans="1:9" x14ac:dyDescent="0.2">
      <c r="A26" s="2" t="s">
        <v>57</v>
      </c>
      <c r="B26" s="267" t="s">
        <v>58</v>
      </c>
      <c r="C26" s="268"/>
      <c r="D26" s="25" t="s">
        <v>17</v>
      </c>
      <c r="E26" s="39">
        <v>19</v>
      </c>
      <c r="F26" s="54">
        <v>19</v>
      </c>
      <c r="G26" s="52"/>
      <c r="H26" s="269"/>
      <c r="I26" s="269"/>
    </row>
    <row r="27" spans="1:9" ht="15" customHeight="1" x14ac:dyDescent="0.2">
      <c r="A27" s="2" t="s">
        <v>59</v>
      </c>
      <c r="B27" s="267" t="s">
        <v>60</v>
      </c>
      <c r="C27" s="268"/>
      <c r="D27" s="25" t="s">
        <v>9</v>
      </c>
      <c r="E27" s="39">
        <v>25</v>
      </c>
      <c r="F27" s="25" t="s">
        <v>61</v>
      </c>
      <c r="G27" s="28"/>
      <c r="H27" s="269"/>
      <c r="I27" s="269"/>
    </row>
    <row r="28" spans="1:9" x14ac:dyDescent="0.2">
      <c r="A28" s="2" t="s">
        <v>62</v>
      </c>
      <c r="B28" s="267" t="s">
        <v>63</v>
      </c>
      <c r="C28" s="268"/>
      <c r="D28" s="25" t="s">
        <v>9</v>
      </c>
      <c r="E28" s="40">
        <v>156.82</v>
      </c>
      <c r="F28" s="25" t="s">
        <v>64</v>
      </c>
      <c r="G28" s="28"/>
      <c r="H28" s="269"/>
      <c r="I28" s="269"/>
    </row>
    <row r="29" spans="1:9" ht="15" customHeight="1" x14ac:dyDescent="0.2">
      <c r="A29" s="2" t="s">
        <v>65</v>
      </c>
      <c r="B29" s="267" t="s">
        <v>66</v>
      </c>
      <c r="C29" s="268"/>
      <c r="D29" s="25" t="s">
        <v>9</v>
      </c>
      <c r="E29" s="40">
        <v>96.03</v>
      </c>
      <c r="F29" s="25" t="s">
        <v>67</v>
      </c>
      <c r="G29" s="28"/>
      <c r="H29" s="269"/>
      <c r="I29" s="269"/>
    </row>
    <row r="30" spans="1:9" x14ac:dyDescent="0.2">
      <c r="A30" s="2" t="s">
        <v>68</v>
      </c>
      <c r="B30" s="267" t="s">
        <v>69</v>
      </c>
      <c r="C30" s="268"/>
      <c r="D30" s="25" t="s">
        <v>17</v>
      </c>
      <c r="E30" s="39">
        <v>1</v>
      </c>
      <c r="F30" s="54">
        <v>1</v>
      </c>
      <c r="G30" s="52"/>
      <c r="H30" s="269"/>
      <c r="I30" s="269"/>
    </row>
    <row r="31" spans="1:9" x14ac:dyDescent="0.2">
      <c r="A31" s="2" t="s">
        <v>70</v>
      </c>
      <c r="B31" s="270" t="s">
        <v>71</v>
      </c>
      <c r="C31" s="271"/>
      <c r="D31" s="25" t="s">
        <v>17</v>
      </c>
      <c r="E31" s="39">
        <v>5</v>
      </c>
      <c r="F31" s="54">
        <v>5</v>
      </c>
      <c r="G31" s="52"/>
      <c r="H31" s="269"/>
      <c r="I31" s="269"/>
    </row>
    <row r="32" spans="1:9" x14ac:dyDescent="0.2">
      <c r="A32" s="2" t="s">
        <v>72</v>
      </c>
      <c r="B32" s="270" t="s">
        <v>73</v>
      </c>
      <c r="C32" s="271"/>
      <c r="D32" s="25" t="s">
        <v>9</v>
      </c>
      <c r="E32" s="40">
        <v>8.85</v>
      </c>
      <c r="F32" s="25" t="s">
        <v>74</v>
      </c>
      <c r="G32" s="28"/>
      <c r="H32" s="269"/>
      <c r="I32" s="269"/>
    </row>
    <row r="33" spans="1:9" x14ac:dyDescent="0.25">
      <c r="A33" s="2" t="s">
        <v>75</v>
      </c>
      <c r="B33" s="270" t="s">
        <v>76</v>
      </c>
      <c r="C33" s="271"/>
      <c r="D33" s="25" t="s">
        <v>42</v>
      </c>
      <c r="E33" s="39">
        <v>24</v>
      </c>
      <c r="F33" s="25" t="s">
        <v>77</v>
      </c>
      <c r="G33" s="28"/>
      <c r="H33" s="264"/>
      <c r="I33" s="264"/>
    </row>
    <row r="34" spans="1:9" x14ac:dyDescent="0.25">
      <c r="A34" s="2" t="s">
        <v>78</v>
      </c>
      <c r="B34" s="270" t="s">
        <v>79</v>
      </c>
      <c r="C34" s="271"/>
      <c r="D34" s="25" t="s">
        <v>42</v>
      </c>
      <c r="E34" s="39">
        <v>24</v>
      </c>
      <c r="F34" s="25" t="s">
        <v>77</v>
      </c>
      <c r="G34" s="28"/>
      <c r="H34" s="264"/>
      <c r="I34" s="264"/>
    </row>
    <row r="35" spans="1:9" x14ac:dyDescent="0.2">
      <c r="A35" s="2" t="s">
        <v>80</v>
      </c>
      <c r="B35" s="267" t="s">
        <v>81</v>
      </c>
      <c r="C35" s="268"/>
      <c r="D35" s="25" t="s">
        <v>9</v>
      </c>
      <c r="E35" s="39">
        <v>40</v>
      </c>
      <c r="F35" s="25" t="s">
        <v>82</v>
      </c>
      <c r="G35" s="28"/>
      <c r="H35" s="269"/>
      <c r="I35" s="269"/>
    </row>
    <row r="36" spans="1:9" x14ac:dyDescent="0.25">
      <c r="A36" s="24">
        <v>5</v>
      </c>
      <c r="B36" s="265" t="s">
        <v>83</v>
      </c>
      <c r="C36" s="266"/>
      <c r="D36" s="34"/>
      <c r="E36" s="29"/>
      <c r="F36" s="34"/>
      <c r="G36" s="30"/>
      <c r="H36" s="264"/>
      <c r="I36" s="264"/>
    </row>
    <row r="37" spans="1:9" x14ac:dyDescent="0.2">
      <c r="A37" s="2" t="s">
        <v>84</v>
      </c>
      <c r="B37" s="267" t="s">
        <v>85</v>
      </c>
      <c r="C37" s="268"/>
      <c r="D37" s="25" t="s">
        <v>9</v>
      </c>
      <c r="E37" s="39">
        <v>107.5</v>
      </c>
      <c r="F37" s="56" t="s">
        <v>86</v>
      </c>
      <c r="G37" s="53"/>
      <c r="H37" s="269"/>
      <c r="I37" s="269"/>
    </row>
    <row r="38" spans="1:9" ht="15" customHeight="1" x14ac:dyDescent="0.2">
      <c r="A38" s="2" t="s">
        <v>87</v>
      </c>
      <c r="B38" s="267" t="s">
        <v>88</v>
      </c>
      <c r="C38" s="268"/>
      <c r="D38" s="25" t="s">
        <v>9</v>
      </c>
      <c r="E38" s="40">
        <v>72.680000000000007</v>
      </c>
      <c r="F38" s="25" t="s">
        <v>89</v>
      </c>
      <c r="G38" s="28"/>
      <c r="H38" s="269"/>
      <c r="I38" s="269"/>
    </row>
    <row r="39" spans="1:9" ht="15" customHeight="1" x14ac:dyDescent="0.25">
      <c r="A39" s="2" t="s">
        <v>90</v>
      </c>
      <c r="B39" s="270" t="s">
        <v>91</v>
      </c>
      <c r="C39" s="271"/>
      <c r="D39" s="25" t="s">
        <v>9</v>
      </c>
      <c r="E39" s="39">
        <v>3</v>
      </c>
      <c r="F39" s="25" t="s">
        <v>92</v>
      </c>
      <c r="G39" s="28"/>
      <c r="H39" s="264"/>
      <c r="I39" s="264"/>
    </row>
    <row r="40" spans="1:9" x14ac:dyDescent="0.2">
      <c r="A40" s="2" t="s">
        <v>93</v>
      </c>
      <c r="B40" s="270" t="s">
        <v>94</v>
      </c>
      <c r="C40" s="271"/>
      <c r="D40" s="25" t="s">
        <v>9</v>
      </c>
      <c r="E40" s="39">
        <v>10</v>
      </c>
      <c r="F40" s="25" t="s">
        <v>95</v>
      </c>
      <c r="G40" s="28"/>
      <c r="H40" s="274"/>
      <c r="I40" s="274"/>
    </row>
    <row r="41" spans="1:9" x14ac:dyDescent="0.2">
      <c r="A41" s="2" t="s">
        <v>96</v>
      </c>
      <c r="B41" s="270" t="s">
        <v>97</v>
      </c>
      <c r="C41" s="271"/>
      <c r="D41" s="25" t="s">
        <v>9</v>
      </c>
      <c r="E41" s="39">
        <v>10</v>
      </c>
      <c r="F41" s="25" t="s">
        <v>95</v>
      </c>
      <c r="G41" s="28"/>
      <c r="H41" s="274"/>
      <c r="I41" s="274"/>
    </row>
    <row r="42" spans="1:9" x14ac:dyDescent="0.25">
      <c r="A42" s="2" t="s">
        <v>98</v>
      </c>
      <c r="B42" s="270" t="s">
        <v>99</v>
      </c>
      <c r="C42" s="271"/>
      <c r="D42" s="25" t="s">
        <v>48</v>
      </c>
      <c r="E42" s="39">
        <v>1</v>
      </c>
      <c r="F42" s="54">
        <v>1</v>
      </c>
      <c r="G42" s="52"/>
      <c r="H42" s="264"/>
      <c r="I42" s="264"/>
    </row>
    <row r="43" spans="1:9" x14ac:dyDescent="0.25">
      <c r="A43" s="2" t="s">
        <v>100</v>
      </c>
      <c r="B43" s="270" t="s">
        <v>101</v>
      </c>
      <c r="C43" s="271"/>
      <c r="D43" s="25" t="s">
        <v>102</v>
      </c>
      <c r="E43" s="39">
        <v>20</v>
      </c>
      <c r="F43" s="54">
        <v>20</v>
      </c>
      <c r="G43" s="52"/>
      <c r="H43" s="264"/>
      <c r="I43" s="264"/>
    </row>
    <row r="44" spans="1:9" x14ac:dyDescent="0.25">
      <c r="A44" s="2" t="s">
        <v>103</v>
      </c>
      <c r="B44" s="270" t="s">
        <v>104</v>
      </c>
      <c r="C44" s="271"/>
      <c r="D44" s="25" t="s">
        <v>9</v>
      </c>
      <c r="E44" s="39">
        <v>150</v>
      </c>
      <c r="F44" s="54">
        <v>150</v>
      </c>
      <c r="G44" s="52"/>
      <c r="H44" s="264"/>
      <c r="I44" s="264"/>
    </row>
    <row r="45" spans="1:9" ht="15" customHeight="1" x14ac:dyDescent="0.25">
      <c r="A45" s="2" t="s">
        <v>105</v>
      </c>
      <c r="B45" s="270" t="s">
        <v>106</v>
      </c>
      <c r="C45" s="271"/>
      <c r="D45" s="25" t="s">
        <v>9</v>
      </c>
      <c r="E45" s="39">
        <v>300</v>
      </c>
      <c r="F45" s="25" t="s">
        <v>107</v>
      </c>
      <c r="G45" s="28"/>
      <c r="H45" s="264"/>
      <c r="I45" s="264"/>
    </row>
    <row r="46" spans="1:9" x14ac:dyDescent="0.2">
      <c r="A46" s="2" t="s">
        <v>108</v>
      </c>
      <c r="B46" s="267" t="s">
        <v>81</v>
      </c>
      <c r="C46" s="268"/>
      <c r="D46" s="25" t="s">
        <v>9</v>
      </c>
      <c r="E46" s="39">
        <v>40</v>
      </c>
      <c r="F46" s="25" t="s">
        <v>82</v>
      </c>
      <c r="G46" s="28"/>
      <c r="H46" s="269"/>
      <c r="I46" s="269"/>
    </row>
    <row r="47" spans="1:9" x14ac:dyDescent="0.25">
      <c r="A47" s="24">
        <v>6</v>
      </c>
      <c r="B47" s="265" t="s">
        <v>109</v>
      </c>
      <c r="C47" s="266"/>
      <c r="D47" s="34"/>
      <c r="E47" s="29"/>
      <c r="F47" s="34"/>
      <c r="G47" s="30"/>
      <c r="H47" s="264"/>
      <c r="I47" s="264"/>
    </row>
    <row r="48" spans="1:9" x14ac:dyDescent="0.2">
      <c r="A48" s="2" t="s">
        <v>110</v>
      </c>
      <c r="B48" s="267" t="s">
        <v>111</v>
      </c>
      <c r="C48" s="268"/>
      <c r="D48" s="25" t="s">
        <v>48</v>
      </c>
      <c r="E48" s="39">
        <v>297.89999999999998</v>
      </c>
      <c r="F48" s="25" t="s">
        <v>112</v>
      </c>
      <c r="G48" s="28"/>
      <c r="H48" s="269"/>
      <c r="I48" s="269"/>
    </row>
    <row r="49" spans="1:10" ht="15" customHeight="1" x14ac:dyDescent="0.2">
      <c r="A49" s="2" t="s">
        <v>113</v>
      </c>
      <c r="B49" s="267" t="s">
        <v>114</v>
      </c>
      <c r="C49" s="268"/>
      <c r="D49" s="25" t="s">
        <v>48</v>
      </c>
      <c r="E49" s="39">
        <v>99.7</v>
      </c>
      <c r="F49" s="25" t="s">
        <v>115</v>
      </c>
      <c r="G49" s="28"/>
      <c r="H49" s="269"/>
      <c r="I49" s="269"/>
    </row>
    <row r="50" spans="1:10" x14ac:dyDescent="0.2">
      <c r="A50" s="2" t="s">
        <v>116</v>
      </c>
      <c r="B50" s="270" t="s">
        <v>117</v>
      </c>
      <c r="C50" s="271"/>
      <c r="D50" s="25" t="s">
        <v>17</v>
      </c>
      <c r="E50" s="39">
        <v>3</v>
      </c>
      <c r="F50" s="54">
        <v>3</v>
      </c>
      <c r="G50" s="52"/>
      <c r="H50" s="269"/>
      <c r="I50" s="269"/>
    </row>
    <row r="51" spans="1:10" x14ac:dyDescent="0.2">
      <c r="A51" s="3" t="s">
        <v>118</v>
      </c>
      <c r="B51" s="272" t="s">
        <v>119</v>
      </c>
      <c r="C51" s="273"/>
      <c r="D51" s="26" t="s">
        <v>17</v>
      </c>
      <c r="E51" s="38">
        <v>55</v>
      </c>
      <c r="F51" s="55">
        <v>55</v>
      </c>
      <c r="G51" s="51"/>
      <c r="H51" s="269"/>
      <c r="I51" s="269"/>
    </row>
    <row r="52" spans="1:10" x14ac:dyDescent="0.2">
      <c r="A52" s="2" t="s">
        <v>120</v>
      </c>
      <c r="B52" s="270" t="s">
        <v>121</v>
      </c>
      <c r="C52" s="271"/>
      <c r="D52" s="25" t="s">
        <v>17</v>
      </c>
      <c r="E52" s="39">
        <v>6</v>
      </c>
      <c r="F52" s="54">
        <v>6</v>
      </c>
      <c r="G52" s="52"/>
      <c r="H52" s="269"/>
      <c r="I52" s="269"/>
    </row>
    <row r="53" spans="1:10" x14ac:dyDescent="0.25">
      <c r="A53" s="3" t="s">
        <v>120</v>
      </c>
      <c r="B53" s="272" t="s">
        <v>122</v>
      </c>
      <c r="C53" s="273"/>
      <c r="D53" s="26" t="s">
        <v>42</v>
      </c>
      <c r="E53" s="38">
        <v>40</v>
      </c>
      <c r="F53" s="26" t="s">
        <v>123</v>
      </c>
      <c r="G53" s="27"/>
      <c r="H53" s="264"/>
      <c r="I53" s="264"/>
    </row>
    <row r="54" spans="1:10" x14ac:dyDescent="0.2">
      <c r="A54" s="2" t="s">
        <v>124</v>
      </c>
      <c r="B54" s="267" t="s">
        <v>125</v>
      </c>
      <c r="C54" s="268"/>
      <c r="D54" s="25" t="s">
        <v>17</v>
      </c>
      <c r="E54" s="39">
        <v>24</v>
      </c>
      <c r="F54" s="25" t="s">
        <v>77</v>
      </c>
      <c r="G54" s="28"/>
      <c r="H54" s="269"/>
      <c r="I54" s="269"/>
    </row>
    <row r="55" spans="1:10" x14ac:dyDescent="0.25">
      <c r="A55" s="24">
        <v>7</v>
      </c>
      <c r="B55" s="265" t="s">
        <v>126</v>
      </c>
      <c r="C55" s="266"/>
      <c r="D55" s="34"/>
      <c r="E55" s="29"/>
      <c r="F55" s="34"/>
      <c r="G55" s="30"/>
      <c r="H55" s="264"/>
      <c r="I55" s="264"/>
    </row>
    <row r="56" spans="1:10" ht="15" customHeight="1" x14ac:dyDescent="0.2">
      <c r="A56" s="5" t="s">
        <v>127</v>
      </c>
      <c r="B56" s="5" t="s">
        <v>128</v>
      </c>
      <c r="C56" s="6"/>
      <c r="D56" s="7" t="s">
        <v>9</v>
      </c>
      <c r="E56" s="8">
        <v>96.03</v>
      </c>
      <c r="F56" s="7" t="s">
        <v>129</v>
      </c>
      <c r="G56" s="33"/>
      <c r="I56" s="269"/>
      <c r="J56" s="269"/>
    </row>
    <row r="57" spans="1:10" ht="15" customHeight="1" x14ac:dyDescent="0.25">
      <c r="A57" s="5" t="s">
        <v>130</v>
      </c>
      <c r="B57" s="5" t="s">
        <v>131</v>
      </c>
      <c r="C57" s="6"/>
      <c r="D57" s="7" t="s">
        <v>42</v>
      </c>
      <c r="E57" s="9">
        <v>65</v>
      </c>
      <c r="F57" s="44">
        <v>65</v>
      </c>
      <c r="G57" s="49"/>
      <c r="I57" s="264"/>
      <c r="J57" s="264"/>
    </row>
    <row r="58" spans="1:10" ht="15" customHeight="1" x14ac:dyDescent="0.25">
      <c r="A58" s="5" t="s">
        <v>132</v>
      </c>
      <c r="B58" s="5" t="s">
        <v>133</v>
      </c>
      <c r="C58" s="6"/>
      <c r="D58" s="7" t="s">
        <v>48</v>
      </c>
      <c r="E58" s="9">
        <v>7</v>
      </c>
      <c r="F58" s="44">
        <v>7</v>
      </c>
      <c r="G58" s="49"/>
      <c r="I58" s="264"/>
      <c r="J58" s="264"/>
    </row>
    <row r="59" spans="1:10" x14ac:dyDescent="0.25">
      <c r="A59" s="10">
        <v>8</v>
      </c>
      <c r="B59" s="11" t="s">
        <v>134</v>
      </c>
      <c r="C59" s="12"/>
      <c r="D59" s="35"/>
      <c r="E59" s="13"/>
      <c r="F59" s="35"/>
      <c r="G59" s="32"/>
      <c r="I59" s="264"/>
      <c r="J59" s="264"/>
    </row>
    <row r="60" spans="1:10" ht="15" customHeight="1" x14ac:dyDescent="0.2">
      <c r="A60" s="5" t="s">
        <v>135</v>
      </c>
      <c r="B60" s="5" t="s">
        <v>136</v>
      </c>
      <c r="C60" s="6"/>
      <c r="D60" s="7" t="s">
        <v>17</v>
      </c>
      <c r="E60" s="9">
        <v>8</v>
      </c>
      <c r="F60" s="44">
        <v>8</v>
      </c>
      <c r="G60" s="49"/>
      <c r="I60" s="269"/>
      <c r="J60" s="269"/>
    </row>
    <row r="61" spans="1:10" ht="15" customHeight="1" x14ac:dyDescent="0.2">
      <c r="A61" s="5" t="s">
        <v>137</v>
      </c>
      <c r="B61" s="14" t="s">
        <v>138</v>
      </c>
      <c r="C61" s="15"/>
      <c r="D61" s="7" t="s">
        <v>17</v>
      </c>
      <c r="E61" s="9">
        <v>10</v>
      </c>
      <c r="F61" s="44">
        <v>10</v>
      </c>
      <c r="G61" s="49"/>
      <c r="I61" s="269"/>
      <c r="J61" s="269"/>
    </row>
    <row r="62" spans="1:10" ht="15" customHeight="1" x14ac:dyDescent="0.2">
      <c r="A62" s="5" t="s">
        <v>139</v>
      </c>
      <c r="B62" s="5" t="s">
        <v>140</v>
      </c>
      <c r="C62" s="6"/>
      <c r="D62" s="7" t="s">
        <v>17</v>
      </c>
      <c r="E62" s="9">
        <v>8</v>
      </c>
      <c r="F62" s="44">
        <v>8</v>
      </c>
      <c r="G62" s="49"/>
      <c r="I62" s="269"/>
      <c r="J62" s="269"/>
    </row>
    <row r="63" spans="1:10" ht="15" customHeight="1" x14ac:dyDescent="0.2">
      <c r="A63" s="5" t="s">
        <v>141</v>
      </c>
      <c r="B63" s="14" t="s">
        <v>142</v>
      </c>
      <c r="C63" s="15"/>
      <c r="D63" s="7" t="s">
        <v>48</v>
      </c>
      <c r="E63" s="9">
        <v>35</v>
      </c>
      <c r="F63" s="7" t="s">
        <v>143</v>
      </c>
      <c r="G63" s="33"/>
      <c r="I63" s="269"/>
      <c r="J63" s="269"/>
    </row>
    <row r="64" spans="1:10" x14ac:dyDescent="0.25">
      <c r="A64" s="10">
        <v>9</v>
      </c>
      <c r="B64" s="11" t="s">
        <v>144</v>
      </c>
      <c r="C64" s="12"/>
      <c r="D64" s="35"/>
      <c r="E64" s="13"/>
      <c r="F64" s="35"/>
      <c r="G64" s="32"/>
      <c r="I64" s="264"/>
      <c r="J64" s="264"/>
    </row>
    <row r="65" spans="1:10" ht="15" customHeight="1" x14ac:dyDescent="0.25">
      <c r="A65" s="5" t="s">
        <v>145</v>
      </c>
      <c r="B65" s="5" t="s">
        <v>146</v>
      </c>
      <c r="C65" s="6"/>
      <c r="D65" s="7" t="s">
        <v>9</v>
      </c>
      <c r="E65" s="9">
        <v>15</v>
      </c>
      <c r="F65" s="7" t="s">
        <v>147</v>
      </c>
      <c r="G65" s="33"/>
      <c r="I65" s="264"/>
      <c r="J65" s="264"/>
    </row>
    <row r="66" spans="1:10" ht="15" customHeight="1" x14ac:dyDescent="0.2">
      <c r="A66" s="5" t="s">
        <v>148</v>
      </c>
      <c r="B66" s="14" t="s">
        <v>149</v>
      </c>
      <c r="C66" s="15"/>
      <c r="D66" s="7" t="s">
        <v>9</v>
      </c>
      <c r="E66" s="9">
        <v>18</v>
      </c>
      <c r="F66" s="7" t="s">
        <v>150</v>
      </c>
      <c r="G66" s="33"/>
      <c r="I66" s="269"/>
      <c r="J66" s="269"/>
    </row>
    <row r="67" spans="1:10" ht="15" customHeight="1" x14ac:dyDescent="0.2">
      <c r="A67" s="16" t="s">
        <v>148</v>
      </c>
      <c r="B67" s="18" t="s">
        <v>151</v>
      </c>
      <c r="C67" s="19"/>
      <c r="D67" s="20" t="s">
        <v>152</v>
      </c>
      <c r="E67" s="21">
        <v>8</v>
      </c>
      <c r="F67" s="45">
        <v>8</v>
      </c>
      <c r="G67" s="48"/>
      <c r="I67" s="269"/>
      <c r="J67" s="269"/>
    </row>
    <row r="68" spans="1:10" x14ac:dyDescent="0.25">
      <c r="A68" s="10">
        <v>10</v>
      </c>
      <c r="B68" s="11" t="s">
        <v>153</v>
      </c>
      <c r="C68" s="12"/>
      <c r="D68" s="35"/>
      <c r="E68" s="13"/>
      <c r="F68" s="35"/>
      <c r="G68" s="32"/>
      <c r="I68" s="264"/>
      <c r="J68" s="264"/>
    </row>
    <row r="69" spans="1:10" ht="15" customHeight="1" x14ac:dyDescent="0.2">
      <c r="A69" s="5" t="s">
        <v>154</v>
      </c>
      <c r="B69" s="14" t="s">
        <v>155</v>
      </c>
      <c r="C69" s="15"/>
      <c r="D69" s="7" t="s">
        <v>17</v>
      </c>
      <c r="E69" s="9">
        <v>12</v>
      </c>
      <c r="F69" s="44">
        <v>12</v>
      </c>
      <c r="G69" s="49"/>
      <c r="I69" s="269"/>
      <c r="J69" s="269"/>
    </row>
    <row r="70" spans="1:10" ht="15" customHeight="1" x14ac:dyDescent="0.2">
      <c r="A70" s="5" t="s">
        <v>156</v>
      </c>
      <c r="B70" s="5" t="s">
        <v>157</v>
      </c>
      <c r="C70" s="6"/>
      <c r="D70" s="7" t="s">
        <v>42</v>
      </c>
      <c r="E70" s="9">
        <v>4</v>
      </c>
      <c r="F70" s="44">
        <v>4</v>
      </c>
      <c r="G70" s="49"/>
      <c r="I70" s="269"/>
      <c r="J70" s="269"/>
    </row>
    <row r="71" spans="1:10" ht="15" customHeight="1" x14ac:dyDescent="0.25">
      <c r="A71" s="16" t="s">
        <v>156</v>
      </c>
      <c r="B71" s="16" t="s">
        <v>158</v>
      </c>
      <c r="C71" s="17"/>
      <c r="D71" s="20" t="s">
        <v>17</v>
      </c>
      <c r="E71" s="21">
        <v>2</v>
      </c>
      <c r="F71" s="45">
        <v>2</v>
      </c>
      <c r="G71" s="48"/>
      <c r="I71" s="264"/>
      <c r="J71" s="264"/>
    </row>
    <row r="72" spans="1:10" ht="15" customHeight="1" x14ac:dyDescent="0.2">
      <c r="A72" s="5" t="s">
        <v>159</v>
      </c>
      <c r="B72" s="14" t="s">
        <v>160</v>
      </c>
      <c r="C72" s="15"/>
      <c r="D72" s="7" t="s">
        <v>17</v>
      </c>
      <c r="E72" s="9">
        <v>1</v>
      </c>
      <c r="F72" s="44">
        <v>1</v>
      </c>
      <c r="G72" s="49"/>
      <c r="I72" s="269"/>
      <c r="J72" s="269"/>
    </row>
    <row r="73" spans="1:10" ht="15" customHeight="1" x14ac:dyDescent="0.2">
      <c r="A73" s="5" t="s">
        <v>161</v>
      </c>
      <c r="B73" s="14" t="s">
        <v>162</v>
      </c>
      <c r="C73" s="15"/>
      <c r="D73" s="7" t="s">
        <v>9</v>
      </c>
      <c r="E73" s="9">
        <v>1</v>
      </c>
      <c r="F73" s="7" t="s">
        <v>163</v>
      </c>
      <c r="G73" s="33"/>
      <c r="I73" s="269"/>
      <c r="J73" s="269"/>
    </row>
    <row r="74" spans="1:10" x14ac:dyDescent="0.25">
      <c r="A74" s="10">
        <v>11</v>
      </c>
      <c r="B74" s="11" t="s">
        <v>164</v>
      </c>
      <c r="C74" s="12"/>
      <c r="D74" s="35"/>
      <c r="E74" s="13"/>
      <c r="F74" s="35"/>
      <c r="G74" s="32"/>
      <c r="I74" s="264"/>
      <c r="J74" s="264"/>
    </row>
    <row r="75" spans="1:10" ht="15" customHeight="1" x14ac:dyDescent="0.2">
      <c r="A75" s="5" t="s">
        <v>165</v>
      </c>
      <c r="B75" s="5" t="s">
        <v>166</v>
      </c>
      <c r="C75" s="6"/>
      <c r="D75" s="7" t="s">
        <v>102</v>
      </c>
      <c r="E75" s="8">
        <v>754.66</v>
      </c>
      <c r="F75" s="46">
        <v>754.66</v>
      </c>
      <c r="G75" s="50"/>
      <c r="I75" s="269"/>
      <c r="J75" s="269"/>
    </row>
    <row r="76" spans="1:10" ht="15" customHeight="1" x14ac:dyDescent="0.2">
      <c r="A76" s="5" t="s">
        <v>167</v>
      </c>
      <c r="B76" s="5" t="s">
        <v>168</v>
      </c>
      <c r="C76" s="6"/>
      <c r="D76" s="7" t="s">
        <v>102</v>
      </c>
      <c r="E76" s="22">
        <v>1200</v>
      </c>
      <c r="F76" s="44">
        <v>1200</v>
      </c>
      <c r="G76" s="49"/>
      <c r="I76" s="269"/>
      <c r="J76" s="269"/>
    </row>
    <row r="77" spans="1:10" ht="15" customHeight="1" x14ac:dyDescent="0.2">
      <c r="A77" s="5" t="s">
        <v>169</v>
      </c>
      <c r="B77" s="14" t="s">
        <v>170</v>
      </c>
      <c r="C77" s="15"/>
      <c r="D77" s="7" t="s">
        <v>9</v>
      </c>
      <c r="E77" s="8">
        <v>754.66</v>
      </c>
      <c r="F77" s="46">
        <v>754.66</v>
      </c>
      <c r="G77" s="50"/>
      <c r="I77" s="269"/>
      <c r="J77" s="269"/>
    </row>
    <row r="78" spans="1:10" ht="15" customHeight="1" x14ac:dyDescent="0.2">
      <c r="A78" s="5" t="s">
        <v>171</v>
      </c>
      <c r="B78" s="14" t="s">
        <v>172</v>
      </c>
      <c r="C78" s="15"/>
      <c r="D78" s="7" t="s">
        <v>9</v>
      </c>
      <c r="E78" s="22">
        <v>1200</v>
      </c>
      <c r="F78" s="44">
        <v>1200</v>
      </c>
      <c r="G78" s="49"/>
      <c r="I78" s="269"/>
      <c r="J78" s="269"/>
    </row>
    <row r="79" spans="1:10" ht="15" customHeight="1" x14ac:dyDescent="0.2">
      <c r="A79" s="5" t="s">
        <v>173</v>
      </c>
      <c r="B79" s="14" t="s">
        <v>174</v>
      </c>
      <c r="C79" s="15"/>
      <c r="D79" s="7" t="s">
        <v>9</v>
      </c>
      <c r="E79" s="23">
        <v>1954.66</v>
      </c>
      <c r="F79" s="7" t="s">
        <v>175</v>
      </c>
      <c r="G79" s="33"/>
      <c r="I79" s="269"/>
      <c r="J79" s="269"/>
    </row>
    <row r="80" spans="1:10" ht="15" customHeight="1" x14ac:dyDescent="0.2">
      <c r="A80" s="5" t="s">
        <v>176</v>
      </c>
      <c r="B80" s="14" t="s">
        <v>177</v>
      </c>
      <c r="C80" s="15"/>
      <c r="D80" s="7" t="s">
        <v>9</v>
      </c>
      <c r="E80" s="8">
        <v>754.66</v>
      </c>
      <c r="F80" s="46">
        <v>754.66</v>
      </c>
      <c r="G80" s="50"/>
      <c r="I80" s="269"/>
      <c r="J80" s="269"/>
    </row>
    <row r="81" spans="1:10" ht="15" customHeight="1" x14ac:dyDescent="0.2">
      <c r="A81" s="5" t="s">
        <v>178</v>
      </c>
      <c r="B81" s="14" t="s">
        <v>179</v>
      </c>
      <c r="C81" s="15"/>
      <c r="D81" s="7" t="s">
        <v>9</v>
      </c>
      <c r="E81" s="22">
        <v>1200</v>
      </c>
      <c r="F81" s="44">
        <v>1200</v>
      </c>
      <c r="G81" s="49"/>
      <c r="I81" s="269"/>
      <c r="J81" s="269"/>
    </row>
    <row r="82" spans="1:10" ht="15" customHeight="1" x14ac:dyDescent="0.2">
      <c r="A82" s="5" t="s">
        <v>180</v>
      </c>
      <c r="B82" s="5" t="s">
        <v>181</v>
      </c>
      <c r="C82" s="6"/>
      <c r="D82" s="7" t="s">
        <v>9</v>
      </c>
      <c r="E82" s="9">
        <v>20</v>
      </c>
      <c r="F82" s="44">
        <v>20</v>
      </c>
      <c r="G82" s="49"/>
      <c r="I82" s="269"/>
      <c r="J82" s="269"/>
    </row>
    <row r="83" spans="1:10" ht="15" customHeight="1" x14ac:dyDescent="0.25">
      <c r="A83" s="10">
        <v>12</v>
      </c>
      <c r="B83" s="11" t="s">
        <v>182</v>
      </c>
      <c r="C83" s="12"/>
      <c r="D83" s="35"/>
      <c r="E83" s="13"/>
      <c r="F83" s="35"/>
      <c r="G83" s="32"/>
      <c r="I83" s="264"/>
      <c r="J83" s="264"/>
    </row>
    <row r="84" spans="1:10" ht="15" customHeight="1" x14ac:dyDescent="0.2">
      <c r="A84" s="5" t="s">
        <v>183</v>
      </c>
      <c r="B84" s="14" t="s">
        <v>184</v>
      </c>
      <c r="C84" s="15"/>
      <c r="D84" s="7" t="s">
        <v>17</v>
      </c>
      <c r="E84" s="9">
        <v>1</v>
      </c>
      <c r="F84" s="44">
        <v>1</v>
      </c>
      <c r="G84" s="49"/>
      <c r="I84" s="269"/>
      <c r="J84" s="269"/>
    </row>
    <row r="85" spans="1:10" ht="15" customHeight="1" x14ac:dyDescent="0.2">
      <c r="A85" s="5" t="s">
        <v>185</v>
      </c>
      <c r="B85" s="14" t="s">
        <v>186</v>
      </c>
      <c r="C85" s="15"/>
      <c r="D85" s="7" t="s">
        <v>17</v>
      </c>
      <c r="E85" s="9">
        <v>1</v>
      </c>
      <c r="F85" s="44">
        <v>1</v>
      </c>
      <c r="G85" s="49"/>
      <c r="I85" s="269"/>
      <c r="J85" s="269"/>
    </row>
    <row r="86" spans="1:10" ht="15" customHeight="1" x14ac:dyDescent="0.2">
      <c r="A86" s="5" t="s">
        <v>187</v>
      </c>
      <c r="B86" s="5" t="s">
        <v>188</v>
      </c>
      <c r="C86" s="6"/>
      <c r="D86" s="7" t="s">
        <v>17</v>
      </c>
      <c r="E86" s="9">
        <v>1</v>
      </c>
      <c r="F86" s="44">
        <v>1</v>
      </c>
      <c r="G86" s="49"/>
      <c r="I86" s="269"/>
      <c r="J86" s="269"/>
    </row>
    <row r="87" spans="1:10" ht="15" customHeight="1" x14ac:dyDescent="0.2">
      <c r="A87" s="5" t="s">
        <v>189</v>
      </c>
      <c r="B87" s="14" t="s">
        <v>190</v>
      </c>
      <c r="C87" s="15"/>
      <c r="D87" s="7" t="s">
        <v>17</v>
      </c>
      <c r="E87" s="9">
        <v>1</v>
      </c>
      <c r="F87" s="44">
        <v>1</v>
      </c>
      <c r="G87" s="49"/>
      <c r="I87" s="269"/>
      <c r="J87" s="269"/>
    </row>
    <row r="88" spans="1:10" ht="15" customHeight="1" x14ac:dyDescent="0.25">
      <c r="A88" s="5" t="s">
        <v>191</v>
      </c>
      <c r="B88" s="5" t="s">
        <v>192</v>
      </c>
      <c r="C88" s="6"/>
      <c r="D88" s="7" t="s">
        <v>17</v>
      </c>
      <c r="E88" s="9">
        <v>4</v>
      </c>
      <c r="F88" s="44">
        <v>1</v>
      </c>
      <c r="G88" s="49"/>
      <c r="I88" s="264"/>
      <c r="J88" s="264"/>
    </row>
    <row r="89" spans="1:10" ht="15" customHeight="1" x14ac:dyDescent="0.2">
      <c r="A89" s="5" t="s">
        <v>193</v>
      </c>
      <c r="B89" s="5" t="s">
        <v>194</v>
      </c>
      <c r="C89" s="6"/>
      <c r="D89" s="7" t="s">
        <v>48</v>
      </c>
      <c r="E89" s="9">
        <v>6</v>
      </c>
      <c r="F89" s="44">
        <v>6</v>
      </c>
      <c r="G89" s="49"/>
      <c r="I89" s="269"/>
      <c r="J89" s="269"/>
    </row>
    <row r="90" spans="1:10" x14ac:dyDescent="0.25">
      <c r="A90" s="10">
        <v>13</v>
      </c>
      <c r="B90" s="11" t="s">
        <v>195</v>
      </c>
      <c r="C90" s="12"/>
      <c r="D90" s="35"/>
      <c r="E90" s="13"/>
      <c r="F90" s="35"/>
      <c r="G90" s="32"/>
      <c r="I90" s="264"/>
      <c r="J90" s="264"/>
    </row>
    <row r="91" spans="1:10" ht="15" customHeight="1" x14ac:dyDescent="0.2">
      <c r="A91" s="5" t="s">
        <v>196</v>
      </c>
      <c r="B91" s="14" t="s">
        <v>197</v>
      </c>
      <c r="C91" s="15"/>
      <c r="D91" s="7" t="s">
        <v>48</v>
      </c>
      <c r="E91" s="9">
        <v>300</v>
      </c>
      <c r="F91" s="44">
        <v>300</v>
      </c>
      <c r="G91" s="49"/>
      <c r="I91" s="269"/>
      <c r="J91" s="269"/>
    </row>
    <row r="92" spans="1:10" ht="15" customHeight="1" x14ac:dyDescent="0.25">
      <c r="A92" s="10">
        <v>14</v>
      </c>
      <c r="B92" s="11" t="s">
        <v>198</v>
      </c>
      <c r="C92" s="12"/>
      <c r="D92" s="35"/>
      <c r="E92" s="13"/>
      <c r="F92" s="35"/>
      <c r="G92" s="32"/>
      <c r="I92" s="264"/>
      <c r="J92" s="264"/>
    </row>
    <row r="93" spans="1:10" ht="15" customHeight="1" x14ac:dyDescent="0.2">
      <c r="A93" s="5" t="s">
        <v>199</v>
      </c>
      <c r="B93" s="14" t="s">
        <v>200</v>
      </c>
      <c r="C93" s="15"/>
      <c r="D93" s="7" t="s">
        <v>48</v>
      </c>
      <c r="E93" s="9">
        <v>3</v>
      </c>
      <c r="F93" s="44">
        <v>3</v>
      </c>
      <c r="G93" s="49"/>
      <c r="I93" s="269"/>
      <c r="J93" s="269"/>
    </row>
    <row r="94" spans="1:10" ht="15" customHeight="1" x14ac:dyDescent="0.2">
      <c r="A94" s="5" t="s">
        <v>201</v>
      </c>
      <c r="B94" s="14" t="s">
        <v>202</v>
      </c>
      <c r="C94" s="15"/>
      <c r="D94" s="7" t="s">
        <v>17</v>
      </c>
      <c r="E94" s="9">
        <v>1</v>
      </c>
      <c r="F94" s="44">
        <v>1</v>
      </c>
      <c r="G94" s="49"/>
      <c r="I94" s="269"/>
      <c r="J94" s="269"/>
    </row>
    <row r="95" spans="1:10" ht="15" customHeight="1" x14ac:dyDescent="0.25">
      <c r="A95" s="5" t="s">
        <v>203</v>
      </c>
      <c r="B95" s="5" t="s">
        <v>204</v>
      </c>
      <c r="C95" s="6"/>
      <c r="D95" s="7" t="s">
        <v>42</v>
      </c>
      <c r="E95" s="9">
        <v>100</v>
      </c>
      <c r="F95" s="44">
        <v>100</v>
      </c>
      <c r="G95" s="49"/>
      <c r="I95" s="264"/>
      <c r="J95" s="264"/>
    </row>
    <row r="96" spans="1:10" ht="15" customHeight="1" x14ac:dyDescent="0.25">
      <c r="A96" s="16" t="s">
        <v>205</v>
      </c>
      <c r="B96" s="16" t="s">
        <v>206</v>
      </c>
      <c r="C96" s="17"/>
      <c r="D96" s="20" t="s">
        <v>9</v>
      </c>
      <c r="E96" s="21">
        <v>20</v>
      </c>
      <c r="F96" s="20" t="s">
        <v>207</v>
      </c>
      <c r="G96" s="31"/>
      <c r="I96" s="264"/>
      <c r="J96" s="264"/>
    </row>
    <row r="97" spans="1:10" x14ac:dyDescent="0.25">
      <c r="A97" s="10">
        <v>15</v>
      </c>
      <c r="B97" s="11" t="s">
        <v>208</v>
      </c>
      <c r="C97" s="12"/>
      <c r="D97" s="35"/>
      <c r="E97" s="13"/>
      <c r="F97" s="35"/>
      <c r="G97" s="32"/>
      <c r="I97" s="264"/>
      <c r="J97" s="264"/>
    </row>
    <row r="98" spans="1:10" ht="15" customHeight="1" x14ac:dyDescent="0.2">
      <c r="A98" s="16" t="s">
        <v>209</v>
      </c>
      <c r="B98" s="16" t="s">
        <v>210</v>
      </c>
      <c r="C98" s="17"/>
      <c r="D98" s="20" t="s">
        <v>9</v>
      </c>
      <c r="E98" s="21">
        <v>11.4</v>
      </c>
      <c r="F98" s="20" t="s">
        <v>211</v>
      </c>
      <c r="G98" s="31"/>
      <c r="I98" s="269"/>
      <c r="J98" s="269"/>
    </row>
    <row r="99" spans="1:10" ht="15" customHeight="1" x14ac:dyDescent="0.25">
      <c r="A99" s="16" t="s">
        <v>212</v>
      </c>
      <c r="B99" s="16" t="s">
        <v>213</v>
      </c>
      <c r="C99" s="17"/>
      <c r="D99" s="20" t="s">
        <v>42</v>
      </c>
      <c r="E99" s="21">
        <v>24</v>
      </c>
      <c r="F99" s="45">
        <v>24</v>
      </c>
      <c r="G99" s="48"/>
      <c r="I99" s="264"/>
      <c r="J99" s="264"/>
    </row>
    <row r="100" spans="1:10" x14ac:dyDescent="0.2">
      <c r="A100" s="275" t="s">
        <v>214</v>
      </c>
      <c r="B100" s="275"/>
      <c r="C100" s="275"/>
      <c r="D100" s="275"/>
      <c r="E100" s="275"/>
      <c r="F100" s="275"/>
      <c r="G100" s="275"/>
      <c r="H100" s="275"/>
      <c r="I100" s="275"/>
      <c r="J100" s="275"/>
    </row>
  </sheetData>
  <mergeCells count="152">
    <mergeCell ref="A100:J100"/>
    <mergeCell ref="I94:J94"/>
    <mergeCell ref="I95:J95"/>
    <mergeCell ref="I96:J96"/>
    <mergeCell ref="I97:J97"/>
    <mergeCell ref="I98:J98"/>
    <mergeCell ref="I99:J99"/>
    <mergeCell ref="I88:J88"/>
    <mergeCell ref="I89:J89"/>
    <mergeCell ref="I90:J90"/>
    <mergeCell ref="I91:J91"/>
    <mergeCell ref="I92:J92"/>
    <mergeCell ref="I93:J93"/>
    <mergeCell ref="I82:J82"/>
    <mergeCell ref="I83:J83"/>
    <mergeCell ref="I84:J84"/>
    <mergeCell ref="I85:J85"/>
    <mergeCell ref="I86:J86"/>
    <mergeCell ref="I87:J87"/>
    <mergeCell ref="I76:J76"/>
    <mergeCell ref="I77:J77"/>
    <mergeCell ref="I78:J78"/>
    <mergeCell ref="I79:J79"/>
    <mergeCell ref="I80:J80"/>
    <mergeCell ref="I81:J81"/>
    <mergeCell ref="I70:J70"/>
    <mergeCell ref="I71:J71"/>
    <mergeCell ref="I72:J72"/>
    <mergeCell ref="I73:J73"/>
    <mergeCell ref="I74:J74"/>
    <mergeCell ref="I75:J75"/>
    <mergeCell ref="I64:J64"/>
    <mergeCell ref="I65:J65"/>
    <mergeCell ref="I66:J66"/>
    <mergeCell ref="I67:J67"/>
    <mergeCell ref="I68:J68"/>
    <mergeCell ref="I69:J69"/>
    <mergeCell ref="I58:J58"/>
    <mergeCell ref="I59:J59"/>
    <mergeCell ref="I60:J60"/>
    <mergeCell ref="I61:J61"/>
    <mergeCell ref="I62:J62"/>
    <mergeCell ref="I63:J63"/>
    <mergeCell ref="B54:C54"/>
    <mergeCell ref="H54:I54"/>
    <mergeCell ref="B55:C55"/>
    <mergeCell ref="H55:I55"/>
    <mergeCell ref="I56:J56"/>
    <mergeCell ref="I57:J57"/>
    <mergeCell ref="B51:C51"/>
    <mergeCell ref="H51:I51"/>
    <mergeCell ref="B52:C52"/>
    <mergeCell ref="H52:I52"/>
    <mergeCell ref="B53:C53"/>
    <mergeCell ref="H53:I53"/>
    <mergeCell ref="B48:C48"/>
    <mergeCell ref="H48:I48"/>
    <mergeCell ref="B49:C49"/>
    <mergeCell ref="H49:I49"/>
    <mergeCell ref="B50:C50"/>
    <mergeCell ref="H50:I50"/>
    <mergeCell ref="B45:C45"/>
    <mergeCell ref="H45:I45"/>
    <mergeCell ref="B46:C46"/>
    <mergeCell ref="H46:I46"/>
    <mergeCell ref="B47:C47"/>
    <mergeCell ref="H47:I47"/>
    <mergeCell ref="B42:C42"/>
    <mergeCell ref="H42:I42"/>
    <mergeCell ref="B43:C43"/>
    <mergeCell ref="H43:I43"/>
    <mergeCell ref="B44:C44"/>
    <mergeCell ref="H44:I44"/>
    <mergeCell ref="B39:C39"/>
    <mergeCell ref="H39:I39"/>
    <mergeCell ref="B40:C40"/>
    <mergeCell ref="H40:I40"/>
    <mergeCell ref="B41:C41"/>
    <mergeCell ref="H41:I41"/>
    <mergeCell ref="B36:C36"/>
    <mergeCell ref="H36:I36"/>
    <mergeCell ref="B37:C37"/>
    <mergeCell ref="H37:I37"/>
    <mergeCell ref="B38:C38"/>
    <mergeCell ref="H38:I38"/>
    <mergeCell ref="B33:C33"/>
    <mergeCell ref="H33:I33"/>
    <mergeCell ref="B34:C34"/>
    <mergeCell ref="H34:I34"/>
    <mergeCell ref="B35:C35"/>
    <mergeCell ref="H35:I35"/>
    <mergeCell ref="B30:C30"/>
    <mergeCell ref="H30:I30"/>
    <mergeCell ref="B31:C31"/>
    <mergeCell ref="H31:I31"/>
    <mergeCell ref="B32:C32"/>
    <mergeCell ref="H32:I32"/>
    <mergeCell ref="B27:C27"/>
    <mergeCell ref="H27:I27"/>
    <mergeCell ref="B28:C28"/>
    <mergeCell ref="H28:I28"/>
    <mergeCell ref="B29:C29"/>
    <mergeCell ref="H29:I29"/>
    <mergeCell ref="B24:C24"/>
    <mergeCell ref="H24:I24"/>
    <mergeCell ref="B25:C25"/>
    <mergeCell ref="H25:I25"/>
    <mergeCell ref="B26:C26"/>
    <mergeCell ref="H26:I26"/>
    <mergeCell ref="B21:C21"/>
    <mergeCell ref="H21:I21"/>
    <mergeCell ref="B22:C22"/>
    <mergeCell ref="H22:I22"/>
    <mergeCell ref="B23:C23"/>
    <mergeCell ref="H23:I23"/>
    <mergeCell ref="B18:C18"/>
    <mergeCell ref="H18:I18"/>
    <mergeCell ref="B19:C19"/>
    <mergeCell ref="H19:I19"/>
    <mergeCell ref="B20:C20"/>
    <mergeCell ref="H20:I20"/>
    <mergeCell ref="B15:C15"/>
    <mergeCell ref="H15:I15"/>
    <mergeCell ref="B16:C16"/>
    <mergeCell ref="H16:I16"/>
    <mergeCell ref="B17:C17"/>
    <mergeCell ref="H17:I17"/>
    <mergeCell ref="B12:C12"/>
    <mergeCell ref="H12:I12"/>
    <mergeCell ref="B13:C13"/>
    <mergeCell ref="H13:I13"/>
    <mergeCell ref="B14:C14"/>
    <mergeCell ref="H14:I14"/>
    <mergeCell ref="B10:C10"/>
    <mergeCell ref="H10:I10"/>
    <mergeCell ref="B11:C11"/>
    <mergeCell ref="H11:I11"/>
    <mergeCell ref="B6:C6"/>
    <mergeCell ref="H6:I6"/>
    <mergeCell ref="B7:C7"/>
    <mergeCell ref="H7:I7"/>
    <mergeCell ref="B8:C8"/>
    <mergeCell ref="H8:I8"/>
    <mergeCell ref="B3:C3"/>
    <mergeCell ref="F3:G3"/>
    <mergeCell ref="H3:I3"/>
    <mergeCell ref="B4:C4"/>
    <mergeCell ref="H4:I4"/>
    <mergeCell ref="B5:C5"/>
    <mergeCell ref="H5:I5"/>
    <mergeCell ref="B9:C9"/>
    <mergeCell ref="H9:I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06"/>
  <sheetViews>
    <sheetView topLeftCell="A291" zoomScale="140" zoomScaleNormal="140" workbookViewId="0">
      <selection activeCell="F299" sqref="F299"/>
    </sheetView>
  </sheetViews>
  <sheetFormatPr defaultColWidth="26.5" defaultRowHeight="14.25" x14ac:dyDescent="0.2"/>
  <cols>
    <col min="1" max="1" width="21" style="59" customWidth="1"/>
    <col min="2" max="2" width="17" style="59" customWidth="1"/>
    <col min="3" max="3" width="20.1640625" style="59" customWidth="1"/>
    <col min="4" max="5" width="19.83203125" style="59" customWidth="1"/>
    <col min="6" max="6" width="17.1640625" style="58" customWidth="1"/>
    <col min="7" max="7" width="18.1640625" style="81" customWidth="1"/>
    <col min="8" max="16384" width="26.5" style="59"/>
  </cols>
  <sheetData>
    <row r="1" spans="1:9" ht="15" customHeight="1" x14ac:dyDescent="0.2">
      <c r="A1" s="96" t="s">
        <v>215</v>
      </c>
      <c r="B1" s="57"/>
      <c r="C1" s="57"/>
      <c r="D1" s="57"/>
      <c r="E1" s="57"/>
      <c r="F1" s="57"/>
      <c r="G1" s="57"/>
      <c r="H1" s="57"/>
      <c r="I1" s="58"/>
    </row>
    <row r="2" spans="1:9" ht="15" customHeight="1" x14ac:dyDescent="0.2">
      <c r="A2" s="95" t="s">
        <v>1</v>
      </c>
      <c r="B2" s="60"/>
      <c r="C2" s="60"/>
      <c r="D2" s="60"/>
      <c r="E2" s="60"/>
      <c r="F2" s="60"/>
      <c r="G2" s="60"/>
      <c r="H2" s="60"/>
      <c r="I2" s="58"/>
    </row>
    <row r="3" spans="1:9" ht="15" customHeight="1" x14ac:dyDescent="0.2">
      <c r="A3" s="61" t="s">
        <v>2</v>
      </c>
      <c r="B3" s="61" t="s">
        <v>3</v>
      </c>
      <c r="C3" s="62"/>
      <c r="D3" s="61" t="s">
        <v>5</v>
      </c>
      <c r="E3" s="61"/>
      <c r="F3" s="61"/>
      <c r="G3" s="61" t="s">
        <v>4</v>
      </c>
      <c r="H3" s="57"/>
    </row>
    <row r="4" spans="1:9" ht="15" customHeight="1" x14ac:dyDescent="0.2">
      <c r="A4" s="63">
        <v>1</v>
      </c>
      <c r="B4" s="64" t="s">
        <v>6</v>
      </c>
      <c r="C4" s="65"/>
      <c r="D4" s="66"/>
      <c r="E4" s="66"/>
      <c r="F4" s="66"/>
      <c r="G4" s="66"/>
      <c r="H4" s="57"/>
    </row>
    <row r="5" spans="1:9" ht="15" customHeight="1" x14ac:dyDescent="0.2">
      <c r="A5" s="67" t="s">
        <v>7</v>
      </c>
      <c r="B5" s="68" t="s">
        <v>218</v>
      </c>
      <c r="C5" s="69"/>
      <c r="D5" s="70"/>
      <c r="E5" s="70"/>
      <c r="F5" s="67"/>
      <c r="G5" s="67"/>
      <c r="H5" s="71"/>
    </row>
    <row r="6" spans="1:9" ht="15" customHeight="1" x14ac:dyDescent="0.2">
      <c r="A6" s="68" t="s">
        <v>219</v>
      </c>
      <c r="B6" s="72"/>
      <c r="C6" s="69"/>
      <c r="D6" s="70"/>
      <c r="E6" s="70"/>
      <c r="F6" s="67"/>
      <c r="G6" s="67"/>
      <c r="H6" s="71"/>
    </row>
    <row r="7" spans="1:9" ht="15" customHeight="1" x14ac:dyDescent="0.2">
      <c r="A7" s="67"/>
      <c r="B7" s="72"/>
      <c r="C7" s="69"/>
      <c r="D7" s="70"/>
      <c r="E7" s="70"/>
      <c r="F7" s="67"/>
      <c r="G7" s="67"/>
      <c r="H7" s="71"/>
    </row>
    <row r="8" spans="1:9" ht="15" customHeight="1" x14ac:dyDescent="0.2">
      <c r="A8" s="67">
        <v>2</v>
      </c>
      <c r="B8" s="69">
        <v>4</v>
      </c>
      <c r="C8" s="69"/>
      <c r="D8" s="70"/>
      <c r="E8" s="70"/>
      <c r="F8" s="67">
        <f>A8*B8</f>
        <v>8</v>
      </c>
      <c r="G8" s="67" t="s">
        <v>9</v>
      </c>
      <c r="H8" s="71"/>
    </row>
    <row r="9" spans="1:9" ht="15" customHeight="1" x14ac:dyDescent="0.2">
      <c r="A9" s="67"/>
      <c r="B9" s="69"/>
      <c r="C9" s="69"/>
      <c r="D9" s="70" t="s">
        <v>220</v>
      </c>
      <c r="E9" s="70"/>
      <c r="F9" s="67">
        <f>SUM(F8)</f>
        <v>8</v>
      </c>
      <c r="G9" s="67" t="s">
        <v>9</v>
      </c>
      <c r="H9" s="71"/>
    </row>
    <row r="10" spans="1:9" ht="15" customHeight="1" x14ac:dyDescent="0.2">
      <c r="A10" s="67"/>
      <c r="B10" s="69"/>
      <c r="C10" s="69"/>
      <c r="D10" s="70"/>
      <c r="E10" s="70"/>
      <c r="F10" s="67"/>
      <c r="G10" s="67"/>
      <c r="H10" s="71"/>
    </row>
    <row r="11" spans="1:9" ht="15" customHeight="1" x14ac:dyDescent="0.2">
      <c r="A11" s="67" t="s">
        <v>11</v>
      </c>
      <c r="B11" s="68" t="s">
        <v>12</v>
      </c>
      <c r="C11" s="67"/>
      <c r="D11" s="70"/>
      <c r="E11" s="70"/>
      <c r="F11" s="67"/>
      <c r="G11" s="67"/>
      <c r="H11" s="57"/>
    </row>
    <row r="12" spans="1:9" ht="15" customHeight="1" x14ac:dyDescent="0.2">
      <c r="A12" s="67">
        <v>1</v>
      </c>
      <c r="B12" s="69">
        <v>2</v>
      </c>
      <c r="C12" s="69"/>
      <c r="D12" s="70"/>
      <c r="E12" s="70"/>
      <c r="F12" s="67">
        <f>A12*B12</f>
        <v>2</v>
      </c>
      <c r="G12" s="67" t="s">
        <v>221</v>
      </c>
      <c r="H12" s="71"/>
    </row>
    <row r="13" spans="1:9" ht="15" customHeight="1" x14ac:dyDescent="0.2">
      <c r="A13" s="67"/>
      <c r="B13" s="69"/>
      <c r="C13" s="69"/>
      <c r="D13" s="70" t="s">
        <v>220</v>
      </c>
      <c r="E13" s="70"/>
      <c r="F13" s="67">
        <f>SUM(F12)</f>
        <v>2</v>
      </c>
      <c r="G13" s="67" t="s">
        <v>221</v>
      </c>
      <c r="H13" s="71"/>
    </row>
    <row r="14" spans="1:9" ht="15" customHeight="1" x14ac:dyDescent="0.2">
      <c r="A14" s="67"/>
      <c r="B14" s="69"/>
      <c r="C14" s="69"/>
      <c r="D14" s="70"/>
      <c r="E14" s="70"/>
      <c r="F14" s="67"/>
      <c r="G14" s="67"/>
      <c r="H14" s="71"/>
    </row>
    <row r="15" spans="1:9" ht="15" customHeight="1" x14ac:dyDescent="0.2">
      <c r="A15" s="67" t="s">
        <v>15</v>
      </c>
      <c r="B15" s="67" t="s">
        <v>16</v>
      </c>
      <c r="C15" s="67"/>
      <c r="D15" s="70"/>
      <c r="E15" s="70"/>
      <c r="F15" s="67"/>
      <c r="G15" s="67"/>
      <c r="H15" s="57"/>
    </row>
    <row r="16" spans="1:9" ht="15" customHeight="1" x14ac:dyDescent="0.2">
      <c r="A16" s="67">
        <v>2</v>
      </c>
      <c r="B16" s="69">
        <v>5</v>
      </c>
      <c r="C16" s="69"/>
      <c r="D16" s="70"/>
      <c r="E16" s="70"/>
      <c r="F16" s="67">
        <f>A16*B16</f>
        <v>10</v>
      </c>
      <c r="G16" s="67" t="s">
        <v>224</v>
      </c>
      <c r="H16" s="71"/>
    </row>
    <row r="17" spans="1:8" ht="15" customHeight="1" x14ac:dyDescent="0.2">
      <c r="A17" s="67"/>
      <c r="B17" s="69"/>
      <c r="C17" s="69"/>
      <c r="D17" s="70" t="s">
        <v>220</v>
      </c>
      <c r="E17" s="70"/>
      <c r="F17" s="67">
        <f>SUM(F16)</f>
        <v>10</v>
      </c>
      <c r="G17" s="67" t="s">
        <v>224</v>
      </c>
      <c r="H17" s="71"/>
    </row>
    <row r="18" spans="1:8" ht="15" customHeight="1" x14ac:dyDescent="0.2">
      <c r="A18" s="67"/>
      <c r="B18" s="69"/>
      <c r="C18" s="69"/>
      <c r="D18" s="70"/>
      <c r="E18" s="70"/>
      <c r="F18" s="67"/>
      <c r="G18" s="67"/>
      <c r="H18" s="71"/>
    </row>
    <row r="19" spans="1:8" ht="15" customHeight="1" x14ac:dyDescent="0.2">
      <c r="A19" s="73">
        <v>3</v>
      </c>
      <c r="B19" s="82" t="s">
        <v>19</v>
      </c>
      <c r="C19" s="75"/>
      <c r="D19" s="76"/>
      <c r="E19" s="76"/>
      <c r="F19" s="76"/>
      <c r="G19" s="76"/>
      <c r="H19" s="77"/>
    </row>
    <row r="20" spans="1:8" ht="15" customHeight="1" x14ac:dyDescent="0.2">
      <c r="A20" s="83"/>
      <c r="B20" s="84"/>
      <c r="C20" s="80"/>
      <c r="D20" s="57"/>
      <c r="E20" s="57"/>
      <c r="F20" s="57"/>
      <c r="G20" s="57"/>
      <c r="H20" s="57"/>
    </row>
    <row r="21" spans="1:8" ht="15" customHeight="1" x14ac:dyDescent="0.2">
      <c r="A21" s="67" t="s">
        <v>20</v>
      </c>
      <c r="B21" s="68" t="s">
        <v>222</v>
      </c>
      <c r="C21" s="67"/>
      <c r="D21" s="70"/>
      <c r="E21" s="70"/>
      <c r="F21" s="70"/>
      <c r="G21" s="67"/>
      <c r="H21"/>
    </row>
    <row r="22" spans="1:8" ht="15" customHeight="1" x14ac:dyDescent="0.2">
      <c r="A22" s="68" t="s">
        <v>223</v>
      </c>
      <c r="B22" s="67"/>
      <c r="C22" s="67"/>
      <c r="D22" s="70"/>
      <c r="E22" s="70"/>
      <c r="F22" s="70"/>
      <c r="G22" s="67"/>
      <c r="H22"/>
    </row>
    <row r="23" spans="1:8" ht="15" customHeight="1" x14ac:dyDescent="0.2">
      <c r="A23" s="68" t="s">
        <v>580</v>
      </c>
      <c r="B23" s="67"/>
      <c r="C23" s="67"/>
      <c r="D23" s="70"/>
      <c r="E23" s="70"/>
      <c r="F23" s="70">
        <v>1</v>
      </c>
      <c r="G23" s="67" t="s">
        <v>224</v>
      </c>
      <c r="H23"/>
    </row>
    <row r="24" spans="1:8" ht="15" customHeight="1" x14ac:dyDescent="0.2">
      <c r="A24" s="68" t="s">
        <v>581</v>
      </c>
      <c r="B24" s="67"/>
      <c r="C24" s="67"/>
      <c r="D24" s="70"/>
      <c r="E24" s="70"/>
      <c r="F24" s="70">
        <v>1</v>
      </c>
      <c r="G24" s="67" t="s">
        <v>224</v>
      </c>
      <c r="H24"/>
    </row>
    <row r="25" spans="1:8" ht="15" customHeight="1" x14ac:dyDescent="0.2">
      <c r="A25" s="67"/>
      <c r="B25" s="67"/>
      <c r="C25" s="67"/>
      <c r="D25" s="70" t="s">
        <v>220</v>
      </c>
      <c r="E25" s="70"/>
      <c r="F25" s="67">
        <f>SUM(F23:F24)</f>
        <v>2</v>
      </c>
      <c r="G25" s="67" t="s">
        <v>224</v>
      </c>
      <c r="H25"/>
    </row>
    <row r="26" spans="1:8" ht="15" customHeight="1" x14ac:dyDescent="0.2">
      <c r="A26" s="67"/>
      <c r="B26" s="67"/>
      <c r="C26" s="67"/>
      <c r="D26" s="70"/>
      <c r="E26" s="70"/>
      <c r="F26" s="70"/>
      <c r="G26" s="67"/>
      <c r="H26"/>
    </row>
    <row r="27" spans="1:8" ht="15" customHeight="1" x14ac:dyDescent="0.2">
      <c r="A27" s="67" t="s">
        <v>22</v>
      </c>
      <c r="B27" s="68" t="s">
        <v>225</v>
      </c>
      <c r="C27" s="69"/>
      <c r="D27" s="70"/>
      <c r="E27" s="70"/>
      <c r="F27" s="70"/>
      <c r="G27" s="67"/>
      <c r="H27"/>
    </row>
    <row r="28" spans="1:8" ht="15" customHeight="1" x14ac:dyDescent="0.2">
      <c r="A28" s="68" t="s">
        <v>226</v>
      </c>
      <c r="B28" s="67"/>
      <c r="C28" s="67"/>
      <c r="D28" s="70"/>
      <c r="E28" s="70"/>
      <c r="F28" s="70"/>
      <c r="G28" s="67"/>
      <c r="H28" s="71"/>
    </row>
    <row r="29" spans="1:8" ht="15" customHeight="1" x14ac:dyDescent="0.2">
      <c r="A29" s="68" t="s">
        <v>227</v>
      </c>
      <c r="B29" s="67"/>
      <c r="C29" s="67"/>
      <c r="D29" s="70"/>
      <c r="E29" s="70"/>
      <c r="F29" s="70"/>
      <c r="G29" s="67"/>
      <c r="H29" s="71"/>
    </row>
    <row r="30" spans="1:8" ht="15" customHeight="1" x14ac:dyDescent="0.2">
      <c r="A30" s="68" t="s">
        <v>255</v>
      </c>
      <c r="C30" s="67"/>
      <c r="D30" s="70"/>
      <c r="E30" s="70"/>
      <c r="F30" s="70">
        <v>1</v>
      </c>
      <c r="G30" s="67" t="s">
        <v>224</v>
      </c>
      <c r="H30" s="71"/>
    </row>
    <row r="31" spans="1:8" ht="15" customHeight="1" x14ac:dyDescent="0.2">
      <c r="A31" s="68" t="s">
        <v>256</v>
      </c>
      <c r="B31" s="67"/>
      <c r="C31" s="67"/>
      <c r="D31" s="70"/>
      <c r="E31" s="70"/>
      <c r="F31" s="70">
        <v>1</v>
      </c>
      <c r="G31" s="67" t="s">
        <v>224</v>
      </c>
      <c r="H31" s="71"/>
    </row>
    <row r="32" spans="1:8" ht="15" customHeight="1" x14ac:dyDescent="0.2">
      <c r="A32" s="68" t="s">
        <v>257</v>
      </c>
      <c r="B32" s="67"/>
      <c r="C32" s="67"/>
      <c r="D32" s="70"/>
      <c r="E32" s="70"/>
      <c r="F32" s="70">
        <v>3</v>
      </c>
      <c r="G32" s="67" t="s">
        <v>224</v>
      </c>
      <c r="H32" s="71"/>
    </row>
    <row r="33" spans="1:8" ht="15" customHeight="1" x14ac:dyDescent="0.2">
      <c r="A33" s="68" t="s">
        <v>259</v>
      </c>
      <c r="B33" s="67"/>
      <c r="C33" s="67"/>
      <c r="D33" s="70"/>
      <c r="E33" s="70"/>
      <c r="F33" s="70">
        <v>3</v>
      </c>
      <c r="G33" s="67" t="s">
        <v>224</v>
      </c>
      <c r="H33" s="71"/>
    </row>
    <row r="34" spans="1:8" ht="15" customHeight="1" x14ac:dyDescent="0.2">
      <c r="A34" s="68" t="s">
        <v>262</v>
      </c>
      <c r="B34" s="67"/>
      <c r="C34" s="67"/>
      <c r="D34" s="70"/>
      <c r="E34" s="70"/>
      <c r="F34" s="70">
        <v>1</v>
      </c>
      <c r="G34" s="67" t="s">
        <v>224</v>
      </c>
      <c r="H34" s="71"/>
    </row>
    <row r="35" spans="1:8" ht="15" customHeight="1" x14ac:dyDescent="0.2">
      <c r="A35" s="68" t="s">
        <v>261</v>
      </c>
      <c r="B35" s="67"/>
      <c r="C35" s="67"/>
      <c r="D35" s="70"/>
      <c r="E35" s="70"/>
      <c r="F35" s="70">
        <v>1</v>
      </c>
      <c r="G35" s="67" t="s">
        <v>224</v>
      </c>
      <c r="H35" s="71"/>
    </row>
    <row r="36" spans="1:8" ht="15" customHeight="1" x14ac:dyDescent="0.2">
      <c r="A36" s="68" t="s">
        <v>263</v>
      </c>
      <c r="B36" s="67"/>
      <c r="C36" s="67"/>
      <c r="D36" s="70"/>
      <c r="E36" s="70"/>
      <c r="F36" s="70">
        <v>1</v>
      </c>
      <c r="G36" s="67" t="s">
        <v>224</v>
      </c>
      <c r="H36" s="71"/>
    </row>
    <row r="37" spans="1:8" ht="15" customHeight="1" x14ac:dyDescent="0.2">
      <c r="A37" s="68" t="s">
        <v>264</v>
      </c>
      <c r="B37" s="67"/>
      <c r="C37" s="67"/>
      <c r="D37" s="70"/>
      <c r="E37" s="70"/>
      <c r="F37" s="70">
        <v>2</v>
      </c>
      <c r="G37" s="67" t="s">
        <v>224</v>
      </c>
      <c r="H37" s="71"/>
    </row>
    <row r="38" spans="1:8" ht="15" customHeight="1" x14ac:dyDescent="0.2">
      <c r="A38" s="68"/>
      <c r="B38" s="67"/>
      <c r="C38" s="67"/>
      <c r="D38" s="70" t="s">
        <v>220</v>
      </c>
      <c r="E38" s="70"/>
      <c r="F38" s="70">
        <f>SUM(F30:F37)</f>
        <v>13</v>
      </c>
      <c r="G38" s="67" t="s">
        <v>224</v>
      </c>
      <c r="H38" s="71"/>
    </row>
    <row r="39" spans="1:8" ht="15" customHeight="1" x14ac:dyDescent="0.2">
      <c r="A39" s="68"/>
      <c r="B39" s="67"/>
      <c r="C39" s="67"/>
      <c r="D39" s="70"/>
      <c r="E39" s="70"/>
      <c r="F39" s="70"/>
      <c r="G39" s="67"/>
      <c r="H39" s="71"/>
    </row>
    <row r="40" spans="1:8" ht="15" customHeight="1" x14ac:dyDescent="0.2">
      <c r="A40" s="67" t="s">
        <v>24</v>
      </c>
      <c r="B40" s="68" t="s">
        <v>228</v>
      </c>
      <c r="C40" s="69"/>
      <c r="D40" s="70"/>
      <c r="E40" s="70"/>
      <c r="F40" s="70"/>
      <c r="G40" s="67"/>
      <c r="H40" s="71"/>
    </row>
    <row r="41" spans="1:8" ht="15" customHeight="1" x14ac:dyDescent="0.2">
      <c r="A41" s="68" t="s">
        <v>229</v>
      </c>
      <c r="B41" s="69"/>
      <c r="C41" s="69"/>
      <c r="D41" s="70"/>
      <c r="E41" s="70"/>
      <c r="F41" s="70"/>
      <c r="G41" s="67"/>
      <c r="H41" s="71"/>
    </row>
    <row r="42" spans="1:8" ht="15" customHeight="1" x14ac:dyDescent="0.2">
      <c r="A42" s="68" t="s">
        <v>230</v>
      </c>
      <c r="B42" s="69"/>
      <c r="C42" s="69"/>
      <c r="D42" s="70"/>
      <c r="E42" s="70"/>
      <c r="F42" s="70"/>
      <c r="G42" s="67"/>
      <c r="H42" s="71"/>
    </row>
    <row r="43" spans="1:8" ht="15" customHeight="1" x14ac:dyDescent="0.2">
      <c r="A43" s="68" t="s">
        <v>255</v>
      </c>
      <c r="C43" s="67"/>
      <c r="D43" s="70"/>
      <c r="E43" s="70"/>
      <c r="F43" s="70">
        <v>1</v>
      </c>
      <c r="G43" s="67" t="s">
        <v>224</v>
      </c>
      <c r="H43" s="71"/>
    </row>
    <row r="44" spans="1:8" ht="15" customHeight="1" x14ac:dyDescent="0.2">
      <c r="A44" s="68" t="s">
        <v>256</v>
      </c>
      <c r="B44" s="67"/>
      <c r="C44" s="67"/>
      <c r="D44" s="70"/>
      <c r="E44" s="70"/>
      <c r="F44" s="70">
        <v>1</v>
      </c>
      <c r="G44" s="67" t="s">
        <v>224</v>
      </c>
      <c r="H44" s="71"/>
    </row>
    <row r="45" spans="1:8" ht="15" customHeight="1" x14ac:dyDescent="0.2">
      <c r="A45" s="68" t="s">
        <v>257</v>
      </c>
      <c r="B45" s="67"/>
      <c r="C45" s="67"/>
      <c r="D45" s="70"/>
      <c r="E45" s="70"/>
      <c r="F45" s="70">
        <v>3</v>
      </c>
      <c r="G45" s="67" t="s">
        <v>224</v>
      </c>
      <c r="H45" s="71"/>
    </row>
    <row r="46" spans="1:8" ht="15" customHeight="1" x14ac:dyDescent="0.2">
      <c r="A46" s="68" t="s">
        <v>259</v>
      </c>
      <c r="B46" s="67"/>
      <c r="C46" s="67"/>
      <c r="D46" s="70"/>
      <c r="E46" s="70"/>
      <c r="F46" s="70">
        <v>3</v>
      </c>
      <c r="G46" s="67" t="s">
        <v>224</v>
      </c>
      <c r="H46" s="71"/>
    </row>
    <row r="47" spans="1:8" ht="15" customHeight="1" x14ac:dyDescent="0.2">
      <c r="A47" s="68" t="s">
        <v>262</v>
      </c>
      <c r="B47" s="67"/>
      <c r="C47" s="67"/>
      <c r="D47" s="70"/>
      <c r="E47" s="70"/>
      <c r="F47" s="70">
        <v>1</v>
      </c>
      <c r="G47" s="67" t="s">
        <v>224</v>
      </c>
      <c r="H47" s="71"/>
    </row>
    <row r="48" spans="1:8" ht="15" customHeight="1" x14ac:dyDescent="0.2">
      <c r="A48" s="68" t="s">
        <v>261</v>
      </c>
      <c r="B48" s="67"/>
      <c r="C48" s="67"/>
      <c r="D48" s="70"/>
      <c r="E48" s="70"/>
      <c r="F48" s="70">
        <v>1</v>
      </c>
      <c r="G48" s="67" t="s">
        <v>224</v>
      </c>
      <c r="H48" s="71"/>
    </row>
    <row r="49" spans="1:8" ht="15" customHeight="1" x14ac:dyDescent="0.2">
      <c r="A49" s="68" t="s">
        <v>263</v>
      </c>
      <c r="B49" s="67"/>
      <c r="C49" s="67"/>
      <c r="D49" s="70"/>
      <c r="E49" s="70"/>
      <c r="F49" s="70">
        <v>1</v>
      </c>
      <c r="G49" s="67" t="s">
        <v>224</v>
      </c>
      <c r="H49" s="71"/>
    </row>
    <row r="50" spans="1:8" ht="15" customHeight="1" x14ac:dyDescent="0.2">
      <c r="A50" s="68" t="s">
        <v>264</v>
      </c>
      <c r="B50" s="67"/>
      <c r="C50" s="67"/>
      <c r="D50" s="70"/>
      <c r="E50" s="70"/>
      <c r="F50" s="70">
        <v>2</v>
      </c>
      <c r="G50" s="67" t="s">
        <v>224</v>
      </c>
      <c r="H50" s="71"/>
    </row>
    <row r="51" spans="1:8" ht="15" customHeight="1" x14ac:dyDescent="0.2">
      <c r="A51" s="68"/>
      <c r="B51" s="67"/>
      <c r="C51" s="67"/>
      <c r="D51" s="70" t="s">
        <v>220</v>
      </c>
      <c r="E51" s="70"/>
      <c r="F51" s="70">
        <f>SUM(F43:F50)</f>
        <v>13</v>
      </c>
      <c r="G51" s="67" t="s">
        <v>224</v>
      </c>
      <c r="H51" s="71"/>
    </row>
    <row r="52" spans="1:8" ht="15" customHeight="1" x14ac:dyDescent="0.2">
      <c r="A52" s="67"/>
      <c r="B52" s="69"/>
      <c r="C52" s="69"/>
      <c r="D52" s="70"/>
      <c r="E52" s="70"/>
      <c r="F52" s="70"/>
      <c r="G52" s="67"/>
      <c r="H52" s="71"/>
    </row>
    <row r="53" spans="1:8" ht="15" customHeight="1" x14ac:dyDescent="0.2">
      <c r="A53" s="67" t="s">
        <v>26</v>
      </c>
      <c r="B53" s="68" t="s">
        <v>231</v>
      </c>
      <c r="C53" s="69"/>
      <c r="D53" s="70"/>
      <c r="E53" s="70"/>
      <c r="F53" s="70"/>
      <c r="G53" s="67"/>
      <c r="H53" s="71"/>
    </row>
    <row r="54" spans="1:8" ht="15" customHeight="1" x14ac:dyDescent="0.2">
      <c r="A54" s="68" t="s">
        <v>545</v>
      </c>
      <c r="B54" s="69"/>
      <c r="C54" s="69"/>
      <c r="D54" s="70"/>
      <c r="E54" s="70"/>
      <c r="F54" s="70"/>
      <c r="G54" s="67"/>
      <c r="H54" s="71"/>
    </row>
    <row r="55" spans="1:8" ht="15" customHeight="1" x14ac:dyDescent="0.2">
      <c r="A55" s="68" t="s">
        <v>232</v>
      </c>
      <c r="B55" s="69"/>
      <c r="C55" s="69"/>
      <c r="D55" s="70"/>
      <c r="E55" s="70"/>
      <c r="F55" s="70"/>
      <c r="G55" s="67"/>
      <c r="H55" s="71"/>
    </row>
    <row r="56" spans="1:8" ht="15" customHeight="1" x14ac:dyDescent="0.2">
      <c r="A56" s="68" t="s">
        <v>258</v>
      </c>
      <c r="B56" s="67"/>
      <c r="C56" s="67"/>
      <c r="D56" s="70"/>
      <c r="E56" s="70"/>
      <c r="F56" s="70">
        <v>1</v>
      </c>
      <c r="G56" s="67" t="s">
        <v>224</v>
      </c>
      <c r="H56" s="71"/>
    </row>
    <row r="57" spans="1:8" ht="15" customHeight="1" x14ac:dyDescent="0.2">
      <c r="A57" s="68" t="s">
        <v>260</v>
      </c>
      <c r="B57" s="67"/>
      <c r="C57" s="67"/>
      <c r="D57" s="70"/>
      <c r="E57" s="70"/>
      <c r="F57" s="70">
        <v>1</v>
      </c>
      <c r="G57" s="67" t="s">
        <v>224</v>
      </c>
      <c r="H57" s="71"/>
    </row>
    <row r="58" spans="1:8" ht="15" customHeight="1" x14ac:dyDescent="0.2">
      <c r="A58" s="68"/>
      <c r="B58" s="67"/>
      <c r="C58" s="67"/>
      <c r="D58" s="70" t="s">
        <v>220</v>
      </c>
      <c r="E58" s="70"/>
      <c r="F58" s="70">
        <f>SUM(F54:F57)</f>
        <v>2</v>
      </c>
      <c r="G58" s="67" t="s">
        <v>224</v>
      </c>
      <c r="H58" s="71"/>
    </row>
    <row r="59" spans="1:8" ht="15" customHeight="1" x14ac:dyDescent="0.2">
      <c r="A59" s="67"/>
      <c r="B59" s="69"/>
      <c r="C59" s="69"/>
      <c r="D59" s="70"/>
      <c r="E59" s="70"/>
      <c r="F59" s="70"/>
      <c r="G59" s="67"/>
      <c r="H59" s="71"/>
    </row>
    <row r="60" spans="1:8" ht="15" customHeight="1" x14ac:dyDescent="0.2">
      <c r="A60" s="67" t="s">
        <v>28</v>
      </c>
      <c r="B60" s="68" t="s">
        <v>233</v>
      </c>
      <c r="C60" s="67"/>
      <c r="D60" s="70"/>
      <c r="E60" s="70"/>
      <c r="F60" s="70"/>
      <c r="G60" s="67"/>
      <c r="H60" s="71"/>
    </row>
    <row r="61" spans="1:8" ht="15" customHeight="1" x14ac:dyDescent="0.2">
      <c r="A61" s="67" t="s">
        <v>234</v>
      </c>
      <c r="B61" s="67"/>
      <c r="C61" s="67"/>
      <c r="D61" s="70"/>
      <c r="E61" s="70"/>
      <c r="F61" s="70"/>
      <c r="G61" s="67"/>
      <c r="H61" s="71"/>
    </row>
    <row r="62" spans="1:8" ht="15" customHeight="1" x14ac:dyDescent="0.2">
      <c r="A62" s="68" t="s">
        <v>235</v>
      </c>
      <c r="B62" s="67"/>
      <c r="C62" s="67"/>
      <c r="D62" s="70"/>
      <c r="E62" s="70"/>
      <c r="F62" s="70"/>
      <c r="G62" s="67"/>
      <c r="H62" s="71"/>
    </row>
    <row r="63" spans="1:8" ht="15" customHeight="1" x14ac:dyDescent="0.2">
      <c r="A63" s="68" t="s">
        <v>255</v>
      </c>
      <c r="B63" s="67"/>
      <c r="C63" s="67"/>
      <c r="D63" s="70"/>
      <c r="E63" s="70"/>
      <c r="F63" s="70">
        <v>1</v>
      </c>
      <c r="G63" s="67" t="s">
        <v>224</v>
      </c>
      <c r="H63" s="71"/>
    </row>
    <row r="64" spans="1:8" ht="15" customHeight="1" x14ac:dyDescent="0.2">
      <c r="A64" s="68" t="s">
        <v>256</v>
      </c>
      <c r="B64" s="67"/>
      <c r="C64" s="67"/>
      <c r="D64" s="70"/>
      <c r="E64" s="70"/>
      <c r="F64" s="70">
        <v>1</v>
      </c>
      <c r="G64" s="67" t="s">
        <v>224</v>
      </c>
      <c r="H64" s="71"/>
    </row>
    <row r="65" spans="1:8" ht="15" customHeight="1" x14ac:dyDescent="0.2">
      <c r="A65" s="68" t="s">
        <v>257</v>
      </c>
      <c r="B65" s="67"/>
      <c r="C65" s="67"/>
      <c r="D65" s="70"/>
      <c r="E65" s="70"/>
      <c r="F65" s="70">
        <v>5</v>
      </c>
      <c r="G65" s="67" t="s">
        <v>224</v>
      </c>
      <c r="H65" s="71"/>
    </row>
    <row r="66" spans="1:8" ht="15" customHeight="1" x14ac:dyDescent="0.2">
      <c r="A66" s="68" t="s">
        <v>258</v>
      </c>
      <c r="B66" s="67"/>
      <c r="C66" s="67"/>
      <c r="D66" s="70"/>
      <c r="E66" s="70"/>
      <c r="F66" s="70">
        <v>1</v>
      </c>
      <c r="G66" s="67" t="s">
        <v>224</v>
      </c>
      <c r="H66" s="71"/>
    </row>
    <row r="67" spans="1:8" ht="15" customHeight="1" x14ac:dyDescent="0.2">
      <c r="A67" s="68" t="s">
        <v>259</v>
      </c>
      <c r="B67" s="67"/>
      <c r="C67" s="67"/>
      <c r="D67" s="70"/>
      <c r="E67" s="70"/>
      <c r="F67" s="70">
        <v>5</v>
      </c>
      <c r="G67" s="67" t="s">
        <v>224</v>
      </c>
      <c r="H67" s="71"/>
    </row>
    <row r="68" spans="1:8" ht="15" customHeight="1" x14ac:dyDescent="0.2">
      <c r="A68" s="68" t="s">
        <v>260</v>
      </c>
      <c r="B68" s="67"/>
      <c r="C68" s="67"/>
      <c r="D68" s="70"/>
      <c r="E68" s="70"/>
      <c r="F68" s="70">
        <v>1</v>
      </c>
      <c r="G68" s="67" t="s">
        <v>224</v>
      </c>
      <c r="H68" s="71"/>
    </row>
    <row r="69" spans="1:8" ht="15" customHeight="1" x14ac:dyDescent="0.2">
      <c r="A69" s="68" t="s">
        <v>262</v>
      </c>
      <c r="B69" s="67"/>
      <c r="C69" s="67"/>
      <c r="D69" s="70"/>
      <c r="E69" s="70"/>
      <c r="F69" s="70">
        <v>1</v>
      </c>
      <c r="G69" s="67" t="s">
        <v>224</v>
      </c>
      <c r="H69" s="71"/>
    </row>
    <row r="70" spans="1:8" ht="15" customHeight="1" x14ac:dyDescent="0.2">
      <c r="A70" s="68" t="s">
        <v>261</v>
      </c>
      <c r="B70" s="67"/>
      <c r="C70" s="67"/>
      <c r="D70" s="70"/>
      <c r="E70" s="70"/>
      <c r="F70" s="70">
        <v>1</v>
      </c>
      <c r="G70" s="67" t="s">
        <v>224</v>
      </c>
      <c r="H70" s="71"/>
    </row>
    <row r="71" spans="1:8" ht="15" customHeight="1" x14ac:dyDescent="0.2">
      <c r="A71" s="68" t="s">
        <v>263</v>
      </c>
      <c r="B71" s="67"/>
      <c r="C71" s="67"/>
      <c r="D71" s="70"/>
      <c r="E71" s="70"/>
      <c r="F71" s="70">
        <v>1</v>
      </c>
      <c r="G71" s="67" t="s">
        <v>224</v>
      </c>
      <c r="H71" s="71"/>
    </row>
    <row r="72" spans="1:8" ht="15" customHeight="1" x14ac:dyDescent="0.2">
      <c r="A72" s="68" t="s">
        <v>264</v>
      </c>
      <c r="B72" s="67"/>
      <c r="C72" s="67"/>
      <c r="D72" s="70"/>
      <c r="E72" s="70"/>
      <c r="F72" s="70">
        <v>2</v>
      </c>
      <c r="G72" s="67" t="s">
        <v>224</v>
      </c>
      <c r="H72" s="71"/>
    </row>
    <row r="73" spans="1:8" ht="15" customHeight="1" x14ac:dyDescent="0.2">
      <c r="A73" s="68"/>
      <c r="B73" s="67"/>
      <c r="C73" s="67"/>
      <c r="D73" s="70" t="s">
        <v>220</v>
      </c>
      <c r="E73" s="70"/>
      <c r="F73" s="70">
        <f>SUM(F63:F72)</f>
        <v>19</v>
      </c>
      <c r="G73" s="67" t="s">
        <v>224</v>
      </c>
      <c r="H73" s="71"/>
    </row>
    <row r="74" spans="1:8" ht="15" customHeight="1" x14ac:dyDescent="0.2">
      <c r="A74" s="67"/>
      <c r="B74" s="67"/>
      <c r="C74" s="67"/>
      <c r="D74" s="70"/>
      <c r="E74" s="70"/>
      <c r="F74" s="70"/>
      <c r="G74" s="67"/>
      <c r="H74" s="71"/>
    </row>
    <row r="75" spans="1:8" ht="15" customHeight="1" x14ac:dyDescent="0.2">
      <c r="A75" s="67" t="s">
        <v>30</v>
      </c>
      <c r="B75" s="68" t="s">
        <v>546</v>
      </c>
      <c r="C75" s="67"/>
      <c r="D75" s="70"/>
      <c r="E75" s="70"/>
      <c r="F75" s="70"/>
      <c r="G75" s="67"/>
      <c r="H75" s="71"/>
    </row>
    <row r="76" spans="1:8" ht="15" customHeight="1" x14ac:dyDescent="0.2">
      <c r="A76" s="68" t="s">
        <v>236</v>
      </c>
      <c r="B76" s="67"/>
      <c r="C76" s="67"/>
      <c r="D76" s="70"/>
      <c r="E76" s="70"/>
      <c r="F76" s="70"/>
      <c r="G76" s="67"/>
      <c r="H76" s="71"/>
    </row>
    <row r="77" spans="1:8" ht="15" customHeight="1" x14ac:dyDescent="0.2">
      <c r="A77" s="68" t="s">
        <v>255</v>
      </c>
      <c r="B77" s="67"/>
      <c r="C77" s="67"/>
      <c r="D77" s="70"/>
      <c r="E77" s="70"/>
      <c r="F77" s="70">
        <v>1</v>
      </c>
      <c r="G77" s="67" t="s">
        <v>224</v>
      </c>
      <c r="H77" s="71"/>
    </row>
    <row r="78" spans="1:8" ht="15" customHeight="1" x14ac:dyDescent="0.2">
      <c r="A78" s="68" t="s">
        <v>256</v>
      </c>
      <c r="B78" s="67"/>
      <c r="C78" s="67"/>
      <c r="D78" s="70"/>
      <c r="E78" s="70"/>
      <c r="F78" s="70">
        <v>1</v>
      </c>
      <c r="G78" s="67" t="s">
        <v>224</v>
      </c>
      <c r="H78" s="71"/>
    </row>
    <row r="79" spans="1:8" ht="15" customHeight="1" x14ac:dyDescent="0.2">
      <c r="A79" s="68" t="s">
        <v>257</v>
      </c>
      <c r="B79" s="67"/>
      <c r="C79" s="67"/>
      <c r="D79" s="70"/>
      <c r="E79" s="70"/>
      <c r="F79" s="70">
        <v>5</v>
      </c>
      <c r="G79" s="67" t="s">
        <v>224</v>
      </c>
      <c r="H79" s="71"/>
    </row>
    <row r="80" spans="1:8" ht="15" customHeight="1" x14ac:dyDescent="0.2">
      <c r="A80" s="68" t="s">
        <v>259</v>
      </c>
      <c r="B80" s="67"/>
      <c r="C80" s="67"/>
      <c r="D80" s="70"/>
      <c r="E80" s="70"/>
      <c r="F80" s="70">
        <v>5</v>
      </c>
      <c r="G80" s="67" t="s">
        <v>224</v>
      </c>
      <c r="H80" s="71"/>
    </row>
    <row r="81" spans="1:8" ht="15" customHeight="1" x14ac:dyDescent="0.2">
      <c r="A81" s="68" t="s">
        <v>262</v>
      </c>
      <c r="B81" s="67"/>
      <c r="C81" s="67"/>
      <c r="D81" s="70"/>
      <c r="E81" s="70"/>
      <c r="F81" s="70">
        <v>1</v>
      </c>
      <c r="G81" s="67" t="s">
        <v>224</v>
      </c>
      <c r="H81" s="71"/>
    </row>
    <row r="82" spans="1:8" ht="15" customHeight="1" x14ac:dyDescent="0.2">
      <c r="A82" s="68" t="s">
        <v>261</v>
      </c>
      <c r="B82" s="67"/>
      <c r="C82" s="67"/>
      <c r="D82" s="70"/>
      <c r="E82" s="70"/>
      <c r="F82" s="70">
        <v>1</v>
      </c>
      <c r="G82" s="67" t="s">
        <v>224</v>
      </c>
      <c r="H82" s="71"/>
    </row>
    <row r="83" spans="1:8" ht="15" customHeight="1" x14ac:dyDescent="0.2">
      <c r="A83" s="68" t="s">
        <v>263</v>
      </c>
      <c r="B83" s="67"/>
      <c r="C83" s="67"/>
      <c r="D83" s="70"/>
      <c r="E83" s="70"/>
      <c r="F83" s="70">
        <v>1</v>
      </c>
      <c r="G83" s="67" t="s">
        <v>224</v>
      </c>
      <c r="H83" s="71"/>
    </row>
    <row r="84" spans="1:8" ht="15" customHeight="1" x14ac:dyDescent="0.2">
      <c r="A84" s="68" t="s">
        <v>264</v>
      </c>
      <c r="B84" s="67"/>
      <c r="C84" s="67"/>
      <c r="D84" s="70"/>
      <c r="E84" s="70"/>
      <c r="F84" s="70">
        <v>2</v>
      </c>
      <c r="G84" s="67" t="s">
        <v>224</v>
      </c>
      <c r="H84" s="71"/>
    </row>
    <row r="85" spans="1:8" ht="15" customHeight="1" x14ac:dyDescent="0.2">
      <c r="A85" s="68"/>
      <c r="B85" s="67"/>
      <c r="C85" s="67"/>
      <c r="D85" s="70" t="s">
        <v>220</v>
      </c>
      <c r="E85" s="70"/>
      <c r="F85" s="70">
        <f>SUM(F77:F84)</f>
        <v>17</v>
      </c>
      <c r="G85" s="67" t="s">
        <v>224</v>
      </c>
      <c r="H85" s="71"/>
    </row>
    <row r="86" spans="1:8" ht="15" customHeight="1" x14ac:dyDescent="0.2">
      <c r="A86" s="67"/>
      <c r="B86" s="67"/>
      <c r="C86" s="67"/>
      <c r="D86" s="70"/>
      <c r="E86" s="70"/>
      <c r="F86" s="70"/>
      <c r="G86" s="67"/>
      <c r="H86" s="71"/>
    </row>
    <row r="87" spans="1:8" ht="15" customHeight="1" x14ac:dyDescent="0.2">
      <c r="A87" s="67" t="s">
        <v>32</v>
      </c>
      <c r="B87" s="68" t="s">
        <v>237</v>
      </c>
      <c r="C87" s="69"/>
      <c r="D87" s="70"/>
      <c r="E87" s="70"/>
      <c r="F87" s="70"/>
      <c r="G87" s="67"/>
      <c r="H87" s="71"/>
    </row>
    <row r="88" spans="1:8" ht="15" customHeight="1" x14ac:dyDescent="0.2">
      <c r="A88" s="68" t="s">
        <v>238</v>
      </c>
      <c r="B88" s="67"/>
      <c r="C88" s="67"/>
      <c r="D88" s="70"/>
      <c r="E88" s="70"/>
      <c r="F88" s="70"/>
      <c r="G88" s="67"/>
      <c r="H88" s="71"/>
    </row>
    <row r="89" spans="1:8" ht="15" customHeight="1" x14ac:dyDescent="0.2">
      <c r="A89" s="68" t="s">
        <v>239</v>
      </c>
      <c r="B89" s="67"/>
      <c r="C89" s="67"/>
      <c r="D89" s="70"/>
      <c r="E89" s="70"/>
      <c r="F89" s="70"/>
      <c r="G89" s="67"/>
      <c r="H89" s="71"/>
    </row>
    <row r="90" spans="1:8" ht="15" customHeight="1" x14ac:dyDescent="0.2">
      <c r="A90" s="68" t="s">
        <v>255</v>
      </c>
      <c r="B90" s="67"/>
      <c r="C90" s="67"/>
      <c r="D90" s="70"/>
      <c r="E90" s="70"/>
      <c r="F90" s="70">
        <v>1</v>
      </c>
      <c r="G90" s="67" t="s">
        <v>224</v>
      </c>
      <c r="H90" s="71"/>
    </row>
    <row r="91" spans="1:8" ht="15" customHeight="1" x14ac:dyDescent="0.2">
      <c r="A91" s="68" t="s">
        <v>256</v>
      </c>
      <c r="B91" s="67"/>
      <c r="C91" s="67"/>
      <c r="D91" s="70"/>
      <c r="E91" s="70"/>
      <c r="F91" s="70">
        <v>1</v>
      </c>
      <c r="G91" s="67" t="s">
        <v>224</v>
      </c>
      <c r="H91" s="71"/>
    </row>
    <row r="92" spans="1:8" ht="15" customHeight="1" x14ac:dyDescent="0.2">
      <c r="A92" s="68" t="s">
        <v>257</v>
      </c>
      <c r="B92" s="67"/>
      <c r="C92" s="67"/>
      <c r="D92" s="70"/>
      <c r="E92" s="70"/>
      <c r="F92" s="70">
        <v>5</v>
      </c>
      <c r="G92" s="67" t="s">
        <v>224</v>
      </c>
      <c r="H92" s="71"/>
    </row>
    <row r="93" spans="1:8" ht="15" customHeight="1" x14ac:dyDescent="0.2">
      <c r="A93" s="68" t="s">
        <v>259</v>
      </c>
      <c r="B93" s="67"/>
      <c r="C93" s="67"/>
      <c r="D93" s="70"/>
      <c r="E93" s="70"/>
      <c r="F93" s="70">
        <v>5</v>
      </c>
      <c r="G93" s="67" t="s">
        <v>224</v>
      </c>
      <c r="H93" s="71"/>
    </row>
    <row r="94" spans="1:8" ht="15" customHeight="1" x14ac:dyDescent="0.2">
      <c r="A94" s="68" t="s">
        <v>262</v>
      </c>
      <c r="B94" s="67"/>
      <c r="C94" s="67"/>
      <c r="D94" s="70"/>
      <c r="E94" s="70"/>
      <c r="F94" s="70">
        <v>1</v>
      </c>
      <c r="G94" s="67" t="s">
        <v>224</v>
      </c>
      <c r="H94" s="71"/>
    </row>
    <row r="95" spans="1:8" ht="15" customHeight="1" x14ac:dyDescent="0.2">
      <c r="A95" s="68" t="s">
        <v>261</v>
      </c>
      <c r="B95" s="67"/>
      <c r="C95" s="67"/>
      <c r="D95" s="70"/>
      <c r="E95" s="70"/>
      <c r="F95" s="70">
        <v>1</v>
      </c>
      <c r="G95" s="67" t="s">
        <v>224</v>
      </c>
      <c r="H95" s="71"/>
    </row>
    <row r="96" spans="1:8" ht="15" customHeight="1" x14ac:dyDescent="0.2">
      <c r="A96" s="68" t="s">
        <v>263</v>
      </c>
      <c r="B96" s="67"/>
      <c r="C96" s="67"/>
      <c r="D96" s="70"/>
      <c r="E96" s="70"/>
      <c r="F96" s="70">
        <v>1</v>
      </c>
      <c r="G96" s="67" t="s">
        <v>224</v>
      </c>
      <c r="H96" s="71"/>
    </row>
    <row r="97" spans="1:8" ht="15" customHeight="1" x14ac:dyDescent="0.2">
      <c r="A97" s="68" t="s">
        <v>264</v>
      </c>
      <c r="B97" s="67"/>
      <c r="C97" s="67"/>
      <c r="D97" s="70"/>
      <c r="E97" s="70"/>
      <c r="F97" s="70">
        <v>2</v>
      </c>
      <c r="G97" s="67" t="s">
        <v>224</v>
      </c>
      <c r="H97" s="71"/>
    </row>
    <row r="98" spans="1:8" ht="15" customHeight="1" x14ac:dyDescent="0.2">
      <c r="A98" s="68"/>
      <c r="B98" s="67"/>
      <c r="C98" s="67"/>
      <c r="D98" s="70" t="s">
        <v>220</v>
      </c>
      <c r="E98" s="70"/>
      <c r="F98" s="70">
        <f>SUM(F90:F97)</f>
        <v>17</v>
      </c>
      <c r="G98" s="67" t="s">
        <v>224</v>
      </c>
      <c r="H98" s="71"/>
    </row>
    <row r="99" spans="1:8" ht="15" customHeight="1" x14ac:dyDescent="0.2">
      <c r="A99" s="67"/>
      <c r="B99" s="67"/>
      <c r="C99" s="67"/>
      <c r="D99" s="70"/>
      <c r="E99" s="70"/>
      <c r="F99" s="67"/>
      <c r="G99" s="67"/>
      <c r="H99" s="71"/>
    </row>
    <row r="100" spans="1:8" ht="15" customHeight="1" x14ac:dyDescent="0.2">
      <c r="A100" s="67" t="s">
        <v>34</v>
      </c>
      <c r="B100" s="68" t="s">
        <v>549</v>
      </c>
      <c r="C100" s="69"/>
      <c r="D100" s="70"/>
      <c r="E100" s="70"/>
      <c r="F100" s="70"/>
      <c r="G100" s="67"/>
      <c r="H100" s="58"/>
    </row>
    <row r="101" spans="1:8" ht="15" customHeight="1" x14ac:dyDescent="0.2">
      <c r="A101" s="68" t="s">
        <v>550</v>
      </c>
      <c r="B101" s="69"/>
      <c r="C101" s="69"/>
      <c r="D101" s="70"/>
      <c r="E101" s="70"/>
      <c r="F101" s="70"/>
      <c r="G101" s="67"/>
      <c r="H101" s="58"/>
    </row>
    <row r="102" spans="1:8" ht="15" customHeight="1" x14ac:dyDescent="0.2">
      <c r="A102" s="68" t="s">
        <v>551</v>
      </c>
      <c r="B102" s="69"/>
      <c r="C102" s="69"/>
      <c r="D102" s="70"/>
      <c r="E102" s="70"/>
      <c r="F102" s="70"/>
      <c r="G102" s="67"/>
      <c r="H102" s="58"/>
    </row>
    <row r="103" spans="1:8" ht="15" customHeight="1" x14ac:dyDescent="0.2">
      <c r="A103" s="68" t="s">
        <v>240</v>
      </c>
      <c r="B103" s="69"/>
      <c r="C103" s="69"/>
      <c r="D103" s="70"/>
      <c r="E103" s="70"/>
      <c r="F103" s="70">
        <v>0</v>
      </c>
      <c r="G103" s="67" t="s">
        <v>224</v>
      </c>
      <c r="H103" s="58"/>
    </row>
    <row r="104" spans="1:8" ht="15" customHeight="1" x14ac:dyDescent="0.2">
      <c r="A104" s="67"/>
      <c r="B104" s="69"/>
      <c r="C104" s="69"/>
      <c r="D104" s="70" t="s">
        <v>220</v>
      </c>
      <c r="E104" s="70"/>
      <c r="F104" s="67">
        <f>SUM(F103)</f>
        <v>0</v>
      </c>
      <c r="G104" s="67" t="s">
        <v>224</v>
      </c>
      <c r="H104" s="58"/>
    </row>
    <row r="105" spans="1:8" ht="15" customHeight="1" x14ac:dyDescent="0.2">
      <c r="A105" s="67"/>
      <c r="B105" s="69"/>
      <c r="C105" s="69"/>
      <c r="D105" s="70"/>
      <c r="E105" s="70"/>
      <c r="F105" s="70"/>
      <c r="G105" s="67"/>
      <c r="H105" s="58"/>
    </row>
    <row r="106" spans="1:8" ht="15" customHeight="1" x14ac:dyDescent="0.2">
      <c r="A106" s="67" t="s">
        <v>36</v>
      </c>
      <c r="B106" s="68" t="s">
        <v>547</v>
      </c>
      <c r="C106" s="69"/>
      <c r="D106" s="70"/>
      <c r="E106" s="70"/>
      <c r="F106" s="70"/>
      <c r="G106" s="67"/>
      <c r="H106" s="71"/>
    </row>
    <row r="107" spans="1:8" ht="15" customHeight="1" x14ac:dyDescent="0.2">
      <c r="A107" s="68" t="s">
        <v>241</v>
      </c>
      <c r="B107" s="69"/>
      <c r="C107" s="69"/>
      <c r="D107" s="70"/>
      <c r="E107" s="70"/>
      <c r="F107" s="70"/>
      <c r="G107" s="67"/>
      <c r="H107" s="71"/>
    </row>
    <row r="108" spans="1:8" ht="15" customHeight="1" x14ac:dyDescent="0.2">
      <c r="A108" s="68" t="s">
        <v>255</v>
      </c>
      <c r="C108" s="67"/>
      <c r="D108" s="70"/>
      <c r="E108" s="70"/>
      <c r="F108" s="70">
        <v>1</v>
      </c>
      <c r="G108" s="67" t="s">
        <v>224</v>
      </c>
      <c r="H108" s="71"/>
    </row>
    <row r="109" spans="1:8" ht="15" customHeight="1" x14ac:dyDescent="0.2">
      <c r="A109" s="68" t="s">
        <v>256</v>
      </c>
      <c r="B109" s="67"/>
      <c r="C109" s="67"/>
      <c r="D109" s="70"/>
      <c r="E109" s="70"/>
      <c r="F109" s="70">
        <v>1</v>
      </c>
      <c r="G109" s="67" t="s">
        <v>224</v>
      </c>
      <c r="H109" s="71"/>
    </row>
    <row r="110" spans="1:8" ht="15" customHeight="1" x14ac:dyDescent="0.2">
      <c r="A110" s="68" t="s">
        <v>257</v>
      </c>
      <c r="B110" s="67"/>
      <c r="C110" s="67"/>
      <c r="D110" s="70"/>
      <c r="E110" s="70"/>
      <c r="F110" s="70">
        <v>3</v>
      </c>
      <c r="G110" s="67" t="s">
        <v>224</v>
      </c>
      <c r="H110" s="71"/>
    </row>
    <row r="111" spans="1:8" ht="15" customHeight="1" x14ac:dyDescent="0.2">
      <c r="A111" s="68" t="s">
        <v>259</v>
      </c>
      <c r="B111" s="67"/>
      <c r="C111" s="67"/>
      <c r="D111" s="70"/>
      <c r="E111" s="70"/>
      <c r="F111" s="70">
        <v>3</v>
      </c>
      <c r="G111" s="67" t="s">
        <v>224</v>
      </c>
      <c r="H111" s="71"/>
    </row>
    <row r="112" spans="1:8" ht="15" customHeight="1" x14ac:dyDescent="0.2">
      <c r="A112" s="68" t="s">
        <v>262</v>
      </c>
      <c r="B112" s="67"/>
      <c r="C112" s="67"/>
      <c r="D112" s="70"/>
      <c r="E112" s="70"/>
      <c r="F112" s="70">
        <v>1</v>
      </c>
      <c r="G112" s="67" t="s">
        <v>224</v>
      </c>
      <c r="H112" s="71"/>
    </row>
    <row r="113" spans="1:8" ht="15" customHeight="1" x14ac:dyDescent="0.2">
      <c r="A113" s="68" t="s">
        <v>261</v>
      </c>
      <c r="B113" s="67"/>
      <c r="C113" s="67"/>
      <c r="D113" s="70"/>
      <c r="E113" s="70"/>
      <c r="F113" s="70">
        <v>1</v>
      </c>
      <c r="G113" s="67" t="s">
        <v>224</v>
      </c>
      <c r="H113" s="71"/>
    </row>
    <row r="114" spans="1:8" ht="15" customHeight="1" x14ac:dyDescent="0.2">
      <c r="A114" s="68" t="s">
        <v>263</v>
      </c>
      <c r="B114" s="67"/>
      <c r="C114" s="67"/>
      <c r="D114" s="70"/>
      <c r="E114" s="70"/>
      <c r="F114" s="70">
        <v>1</v>
      </c>
      <c r="G114" s="67" t="s">
        <v>224</v>
      </c>
      <c r="H114" s="71"/>
    </row>
    <row r="115" spans="1:8" ht="15" customHeight="1" x14ac:dyDescent="0.2">
      <c r="A115" s="68" t="s">
        <v>264</v>
      </c>
      <c r="B115" s="67"/>
      <c r="C115" s="67"/>
      <c r="D115" s="70"/>
      <c r="E115" s="70"/>
      <c r="F115" s="70">
        <v>2</v>
      </c>
      <c r="G115" s="67" t="s">
        <v>224</v>
      </c>
      <c r="H115" s="71"/>
    </row>
    <row r="116" spans="1:8" ht="15" customHeight="1" x14ac:dyDescent="0.2">
      <c r="A116" s="68"/>
      <c r="B116" s="67"/>
      <c r="C116" s="67"/>
      <c r="D116" s="70" t="s">
        <v>220</v>
      </c>
      <c r="E116" s="70"/>
      <c r="F116" s="70">
        <f>SUM(F108:F115)</f>
        <v>13</v>
      </c>
      <c r="G116" s="67" t="s">
        <v>224</v>
      </c>
      <c r="H116" s="71"/>
    </row>
    <row r="117" spans="1:8" ht="15" customHeight="1" x14ac:dyDescent="0.2">
      <c r="A117" s="68"/>
      <c r="B117" s="69"/>
      <c r="C117" s="69"/>
      <c r="D117" s="70"/>
      <c r="E117" s="70"/>
      <c r="F117" s="70"/>
      <c r="G117" s="67"/>
      <c r="H117" s="71"/>
    </row>
    <row r="118" spans="1:8" ht="15" customHeight="1" x14ac:dyDescent="0.2">
      <c r="A118" s="67" t="s">
        <v>38</v>
      </c>
      <c r="B118" s="68" t="s">
        <v>39</v>
      </c>
      <c r="C118" s="67"/>
      <c r="D118" s="70"/>
      <c r="E118" s="70"/>
      <c r="F118" s="70"/>
      <c r="G118" s="67"/>
      <c r="H118" s="57"/>
    </row>
    <row r="119" spans="1:8" ht="15" customHeight="1" x14ac:dyDescent="0.2">
      <c r="A119" s="68" t="s">
        <v>242</v>
      </c>
      <c r="B119" s="68"/>
      <c r="C119" s="67"/>
      <c r="D119" s="70"/>
      <c r="E119" s="70"/>
      <c r="F119" s="70">
        <v>11</v>
      </c>
      <c r="G119" s="67" t="s">
        <v>224</v>
      </c>
      <c r="H119" s="57"/>
    </row>
    <row r="120" spans="1:8" ht="15" customHeight="1" x14ac:dyDescent="0.2">
      <c r="A120" s="67"/>
      <c r="B120" s="68"/>
      <c r="C120" s="67"/>
      <c r="D120" s="70" t="s">
        <v>220</v>
      </c>
      <c r="E120" s="70"/>
      <c r="F120" s="67">
        <f>SUM(F119)</f>
        <v>11</v>
      </c>
      <c r="G120" s="67" t="s">
        <v>224</v>
      </c>
      <c r="H120" s="57"/>
    </row>
    <row r="121" spans="1:8" ht="15" customHeight="1" x14ac:dyDescent="0.2">
      <c r="A121" s="67"/>
      <c r="B121" s="68"/>
      <c r="C121" s="67"/>
      <c r="D121" s="70"/>
      <c r="E121" s="70"/>
      <c r="F121" s="70"/>
      <c r="G121" s="67"/>
      <c r="H121" s="57"/>
    </row>
    <row r="122" spans="1:8" ht="15" customHeight="1" x14ac:dyDescent="0.2">
      <c r="A122" s="67"/>
      <c r="B122" s="68"/>
      <c r="C122" s="67"/>
      <c r="D122" s="70"/>
      <c r="E122" s="70"/>
      <c r="F122" s="70"/>
      <c r="G122" s="67"/>
      <c r="H122" s="57"/>
    </row>
    <row r="123" spans="1:8" ht="15" customHeight="1" x14ac:dyDescent="0.2">
      <c r="A123" s="67" t="s">
        <v>40</v>
      </c>
      <c r="B123" s="68" t="s">
        <v>41</v>
      </c>
      <c r="C123" s="67"/>
      <c r="D123" s="70"/>
      <c r="E123" s="70"/>
      <c r="F123" s="67"/>
      <c r="G123" s="67"/>
      <c r="H123" s="57"/>
    </row>
    <row r="124" spans="1:8" ht="15" customHeight="1" x14ac:dyDescent="0.2">
      <c r="A124" s="68" t="s">
        <v>41</v>
      </c>
      <c r="B124" s="68"/>
      <c r="C124" s="67"/>
      <c r="D124" s="70"/>
      <c r="E124" s="70"/>
      <c r="F124" s="70">
        <v>8</v>
      </c>
      <c r="G124" s="67" t="s">
        <v>243</v>
      </c>
      <c r="H124" s="57"/>
    </row>
    <row r="125" spans="1:8" ht="15" customHeight="1" x14ac:dyDescent="0.2">
      <c r="A125" s="67"/>
      <c r="B125" s="68"/>
      <c r="C125" s="67"/>
      <c r="D125" s="70" t="s">
        <v>220</v>
      </c>
      <c r="E125" s="70"/>
      <c r="F125" s="67">
        <f>SUM(F124)</f>
        <v>8</v>
      </c>
      <c r="G125" s="67" t="s">
        <v>243</v>
      </c>
      <c r="H125" s="57"/>
    </row>
    <row r="126" spans="1:8" ht="15" customHeight="1" x14ac:dyDescent="0.2">
      <c r="A126" s="67"/>
      <c r="B126" s="68"/>
      <c r="C126" s="67"/>
      <c r="D126" s="70"/>
      <c r="E126" s="70"/>
      <c r="F126" s="70"/>
      <c r="G126" s="67"/>
      <c r="H126" s="57"/>
    </row>
    <row r="127" spans="1:8" ht="15" customHeight="1" x14ac:dyDescent="0.2">
      <c r="A127" s="78" t="s">
        <v>44</v>
      </c>
      <c r="B127" s="85" t="s">
        <v>244</v>
      </c>
      <c r="C127" s="78"/>
      <c r="D127" s="79"/>
      <c r="E127" s="79"/>
      <c r="F127" s="79"/>
      <c r="G127" s="67"/>
      <c r="H127" s="71"/>
    </row>
    <row r="128" spans="1:8" ht="15" customHeight="1" x14ac:dyDescent="0.2">
      <c r="A128" s="85" t="s">
        <v>245</v>
      </c>
      <c r="B128" s="78"/>
      <c r="C128" s="78"/>
      <c r="D128" s="79"/>
      <c r="E128" s="79"/>
      <c r="F128" s="79"/>
      <c r="G128" s="67"/>
      <c r="H128" s="71"/>
    </row>
    <row r="129" spans="1:8" ht="15" customHeight="1" x14ac:dyDescent="0.2">
      <c r="A129" s="85" t="s">
        <v>246</v>
      </c>
      <c r="B129" s="78"/>
      <c r="C129" s="78"/>
      <c r="D129" s="70"/>
      <c r="E129" s="70"/>
      <c r="F129" s="70">
        <v>11</v>
      </c>
      <c r="G129" s="67" t="s">
        <v>224</v>
      </c>
      <c r="H129" s="71"/>
    </row>
    <row r="130" spans="1:8" ht="15" customHeight="1" x14ac:dyDescent="0.2">
      <c r="A130" s="78"/>
      <c r="B130" s="78"/>
      <c r="C130" s="78"/>
      <c r="D130" s="70" t="s">
        <v>220</v>
      </c>
      <c r="E130" s="70"/>
      <c r="F130" s="67">
        <f>SUM(F129)</f>
        <v>11</v>
      </c>
      <c r="G130" s="67" t="s">
        <v>224</v>
      </c>
      <c r="H130" s="71"/>
    </row>
    <row r="131" spans="1:8" ht="15" customHeight="1" x14ac:dyDescent="0.2">
      <c r="A131" s="78"/>
      <c r="B131" s="78"/>
      <c r="C131" s="78"/>
      <c r="D131" s="79"/>
      <c r="E131" s="79"/>
      <c r="F131" s="79"/>
      <c r="G131" s="67"/>
      <c r="H131" s="71"/>
    </row>
    <row r="132" spans="1:8" ht="15" customHeight="1" x14ac:dyDescent="0.2">
      <c r="A132" s="67" t="s">
        <v>46</v>
      </c>
      <c r="B132" s="68" t="s">
        <v>247</v>
      </c>
      <c r="C132" s="67"/>
      <c r="D132" s="70"/>
      <c r="E132" s="70"/>
      <c r="F132" s="67"/>
      <c r="G132" s="67"/>
      <c r="H132" s="71"/>
    </row>
    <row r="133" spans="1:8" ht="15" customHeight="1" x14ac:dyDescent="0.2">
      <c r="A133" s="68" t="s">
        <v>248</v>
      </c>
      <c r="B133" s="67"/>
      <c r="C133" s="67"/>
      <c r="D133" s="70"/>
      <c r="E133" s="70"/>
      <c r="F133" s="67"/>
      <c r="G133" s="67"/>
      <c r="H133" s="71"/>
    </row>
    <row r="134" spans="1:8" ht="15" customHeight="1" x14ac:dyDescent="0.2">
      <c r="A134" s="67">
        <v>19</v>
      </c>
      <c r="B134" s="86">
        <v>0.316</v>
      </c>
      <c r="C134" s="67"/>
      <c r="D134" s="70"/>
      <c r="E134" s="70"/>
      <c r="F134" s="67">
        <f>A134*B134</f>
        <v>6.0040000000000004</v>
      </c>
      <c r="G134" s="67" t="s">
        <v>249</v>
      </c>
      <c r="H134" s="71"/>
    </row>
    <row r="135" spans="1:8" ht="15" customHeight="1" x14ac:dyDescent="0.2">
      <c r="A135" s="67"/>
      <c r="B135" s="67"/>
      <c r="C135" s="67"/>
      <c r="D135" s="70" t="s">
        <v>220</v>
      </c>
      <c r="E135" s="70"/>
      <c r="F135" s="67">
        <f>SUM(F134)</f>
        <v>6.0040000000000004</v>
      </c>
      <c r="G135" s="67" t="s">
        <v>249</v>
      </c>
      <c r="H135" s="71"/>
    </row>
    <row r="136" spans="1:8" ht="15" customHeight="1" x14ac:dyDescent="0.2">
      <c r="A136" s="67"/>
      <c r="B136" s="67"/>
      <c r="C136" s="67"/>
      <c r="D136" s="70"/>
      <c r="E136" s="70"/>
      <c r="F136" s="67"/>
      <c r="G136" s="67"/>
      <c r="H136" s="71"/>
    </row>
    <row r="137" spans="1:8" ht="15" customHeight="1" x14ac:dyDescent="0.2">
      <c r="A137" s="67" t="s">
        <v>50</v>
      </c>
      <c r="B137" s="68" t="s">
        <v>250</v>
      </c>
      <c r="C137" s="67"/>
      <c r="D137" s="70"/>
      <c r="E137" s="70"/>
      <c r="F137" s="70"/>
      <c r="G137" s="67"/>
      <c r="H137" s="71"/>
    </row>
    <row r="138" spans="1:8" ht="15" customHeight="1" x14ac:dyDescent="0.2">
      <c r="A138" s="68" t="s">
        <v>251</v>
      </c>
      <c r="B138" s="67"/>
      <c r="C138" s="67"/>
      <c r="D138" s="70"/>
      <c r="E138" s="70"/>
      <c r="F138" s="70"/>
      <c r="G138" s="67"/>
      <c r="H138" s="71"/>
    </row>
    <row r="139" spans="1:8" ht="15" customHeight="1" x14ac:dyDescent="0.2">
      <c r="A139" s="68" t="s">
        <v>252</v>
      </c>
      <c r="B139" s="67"/>
      <c r="C139" s="67"/>
      <c r="D139" s="70"/>
      <c r="E139" s="70"/>
      <c r="F139" s="70"/>
      <c r="G139" s="67"/>
      <c r="H139" s="71"/>
    </row>
    <row r="140" spans="1:8" ht="15" customHeight="1" x14ac:dyDescent="0.2">
      <c r="A140" s="68" t="s">
        <v>232</v>
      </c>
      <c r="B140" s="67"/>
      <c r="C140" s="67"/>
      <c r="D140" s="70"/>
      <c r="E140" s="70"/>
      <c r="F140" s="70"/>
      <c r="G140" s="67"/>
      <c r="H140" s="71"/>
    </row>
    <row r="141" spans="1:8" ht="15" customHeight="1" x14ac:dyDescent="0.2">
      <c r="A141" s="68" t="s">
        <v>255</v>
      </c>
      <c r="B141" s="67"/>
      <c r="C141" s="67"/>
      <c r="D141" s="70"/>
      <c r="E141" s="70"/>
      <c r="F141" s="70">
        <v>1</v>
      </c>
      <c r="G141" s="67" t="s">
        <v>224</v>
      </c>
      <c r="H141" s="71"/>
    </row>
    <row r="142" spans="1:8" ht="15" customHeight="1" x14ac:dyDescent="0.2">
      <c r="A142" s="68" t="s">
        <v>256</v>
      </c>
      <c r="B142" s="67"/>
      <c r="C142" s="67"/>
      <c r="D142" s="70"/>
      <c r="E142" s="70"/>
      <c r="F142" s="70">
        <v>1</v>
      </c>
      <c r="G142" s="67" t="s">
        <v>224</v>
      </c>
      <c r="H142" s="71"/>
    </row>
    <row r="143" spans="1:8" ht="15" customHeight="1" x14ac:dyDescent="0.2">
      <c r="A143" s="68" t="s">
        <v>257</v>
      </c>
      <c r="B143" s="67"/>
      <c r="C143" s="67"/>
      <c r="D143" s="70"/>
      <c r="E143" s="70"/>
      <c r="F143" s="70">
        <v>5</v>
      </c>
      <c r="G143" s="67" t="s">
        <v>224</v>
      </c>
      <c r="H143" s="71"/>
    </row>
    <row r="144" spans="1:8" ht="15" customHeight="1" x14ac:dyDescent="0.2">
      <c r="A144" s="68" t="s">
        <v>259</v>
      </c>
      <c r="B144" s="67"/>
      <c r="C144" s="67"/>
      <c r="D144" s="70"/>
      <c r="E144" s="70"/>
      <c r="F144" s="70">
        <v>5</v>
      </c>
      <c r="G144" s="67" t="s">
        <v>224</v>
      </c>
      <c r="H144" s="71"/>
    </row>
    <row r="145" spans="1:8" ht="15" customHeight="1" x14ac:dyDescent="0.2">
      <c r="A145" s="68" t="s">
        <v>262</v>
      </c>
      <c r="B145" s="67"/>
      <c r="C145" s="67"/>
      <c r="D145" s="70"/>
      <c r="E145" s="70"/>
      <c r="F145" s="70">
        <v>1</v>
      </c>
      <c r="G145" s="67" t="s">
        <v>224</v>
      </c>
      <c r="H145" s="71"/>
    </row>
    <row r="146" spans="1:8" ht="15" customHeight="1" x14ac:dyDescent="0.2">
      <c r="A146" s="68" t="s">
        <v>261</v>
      </c>
      <c r="B146" s="67"/>
      <c r="C146" s="67"/>
      <c r="D146" s="70"/>
      <c r="E146" s="70"/>
      <c r="F146" s="70">
        <v>1</v>
      </c>
      <c r="G146" s="67" t="s">
        <v>224</v>
      </c>
      <c r="H146" s="71"/>
    </row>
    <row r="147" spans="1:8" ht="15" customHeight="1" x14ac:dyDescent="0.2">
      <c r="A147" s="68" t="s">
        <v>263</v>
      </c>
      <c r="B147" s="67"/>
      <c r="C147" s="67"/>
      <c r="D147" s="70"/>
      <c r="E147" s="70"/>
      <c r="F147" s="70">
        <v>1</v>
      </c>
      <c r="G147" s="67" t="s">
        <v>224</v>
      </c>
      <c r="H147" s="71"/>
    </row>
    <row r="148" spans="1:8" ht="15" customHeight="1" x14ac:dyDescent="0.2">
      <c r="A148" s="68" t="s">
        <v>264</v>
      </c>
      <c r="B148" s="67"/>
      <c r="C148" s="67"/>
      <c r="D148" s="70"/>
      <c r="E148" s="70"/>
      <c r="F148" s="70">
        <v>2</v>
      </c>
      <c r="G148" s="67" t="s">
        <v>224</v>
      </c>
      <c r="H148" s="71"/>
    </row>
    <row r="149" spans="1:8" ht="15" customHeight="1" x14ac:dyDescent="0.2">
      <c r="A149" s="68"/>
      <c r="B149" s="67"/>
      <c r="C149" s="67"/>
      <c r="D149" s="70" t="s">
        <v>220</v>
      </c>
      <c r="E149" s="70"/>
      <c r="F149" s="70">
        <f>SUM(F141:F148)</f>
        <v>17</v>
      </c>
      <c r="G149" s="67" t="s">
        <v>224</v>
      </c>
      <c r="H149" s="71"/>
    </row>
    <row r="150" spans="1:8" ht="15" customHeight="1" x14ac:dyDescent="0.2">
      <c r="A150" s="68"/>
      <c r="B150" s="67"/>
      <c r="C150" s="67"/>
      <c r="D150" s="70"/>
      <c r="E150" s="70"/>
      <c r="F150" s="70"/>
      <c r="G150" s="67"/>
      <c r="H150" s="71"/>
    </row>
    <row r="151" spans="1:8" ht="15" customHeight="1" x14ac:dyDescent="0.2">
      <c r="A151" s="67" t="s">
        <v>52</v>
      </c>
      <c r="B151" s="68" t="s">
        <v>253</v>
      </c>
      <c r="C151" s="67"/>
      <c r="D151" s="70"/>
      <c r="E151" s="70"/>
      <c r="F151" s="70"/>
      <c r="G151" s="67"/>
      <c r="H151" s="71"/>
    </row>
    <row r="152" spans="1:8" ht="15" customHeight="1" x14ac:dyDescent="0.2">
      <c r="A152" s="68" t="s">
        <v>254</v>
      </c>
      <c r="B152" s="67"/>
      <c r="C152" s="67"/>
      <c r="D152" s="70"/>
      <c r="E152" s="70"/>
      <c r="F152" s="70"/>
      <c r="G152" s="67"/>
      <c r="H152" s="71"/>
    </row>
    <row r="153" spans="1:8" ht="15" customHeight="1" x14ac:dyDescent="0.2">
      <c r="A153" s="68" t="s">
        <v>389</v>
      </c>
      <c r="B153" s="67"/>
      <c r="C153" s="67"/>
      <c r="D153" s="70"/>
      <c r="E153" s="70"/>
      <c r="F153" s="70">
        <v>5</v>
      </c>
      <c r="G153" s="67" t="s">
        <v>224</v>
      </c>
      <c r="H153" s="71"/>
    </row>
    <row r="154" spans="1:8" ht="15" customHeight="1" x14ac:dyDescent="0.2">
      <c r="A154" s="67"/>
      <c r="B154" s="67"/>
      <c r="C154" s="67"/>
      <c r="D154" s="70" t="s">
        <v>220</v>
      </c>
      <c r="E154" s="70"/>
      <c r="F154" s="67">
        <f>SUM(F153)</f>
        <v>5</v>
      </c>
      <c r="G154" s="67" t="s">
        <v>224</v>
      </c>
      <c r="H154" s="71"/>
    </row>
    <row r="155" spans="1:8" ht="15" customHeight="1" x14ac:dyDescent="0.2">
      <c r="A155" s="67"/>
      <c r="B155" s="67"/>
      <c r="C155" s="67"/>
      <c r="D155" s="70"/>
      <c r="E155" s="70"/>
      <c r="F155" s="70"/>
      <c r="G155" s="67"/>
      <c r="H155" s="71"/>
    </row>
    <row r="156" spans="1:8" ht="15" customHeight="1" x14ac:dyDescent="0.2">
      <c r="A156" s="73">
        <v>4</v>
      </c>
      <c r="B156" s="74" t="s">
        <v>54</v>
      </c>
      <c r="C156" s="75"/>
      <c r="D156" s="76"/>
      <c r="E156" s="76"/>
      <c r="F156" s="76"/>
      <c r="G156" s="76"/>
      <c r="H156" s="77"/>
    </row>
    <row r="157" spans="1:8" ht="15" customHeight="1" x14ac:dyDescent="0.2">
      <c r="A157" s="67" t="s">
        <v>55</v>
      </c>
      <c r="B157" s="68" t="s">
        <v>439</v>
      </c>
      <c r="C157" s="69"/>
      <c r="D157" s="70"/>
      <c r="E157" s="70"/>
      <c r="F157" s="70"/>
      <c r="G157" s="67"/>
      <c r="H157" s="71"/>
    </row>
    <row r="158" spans="1:8" ht="15" customHeight="1" x14ac:dyDescent="0.2">
      <c r="A158" s="68" t="s">
        <v>232</v>
      </c>
      <c r="B158" s="67"/>
      <c r="C158" s="67"/>
      <c r="D158" s="70"/>
      <c r="E158" s="70"/>
      <c r="F158" s="70"/>
      <c r="G158" s="67"/>
      <c r="H158" s="71"/>
    </row>
    <row r="159" spans="1:8" ht="15" customHeight="1" x14ac:dyDescent="0.2">
      <c r="A159" s="68" t="s">
        <v>255</v>
      </c>
      <c r="B159" s="67"/>
      <c r="C159" s="67"/>
      <c r="D159" s="70"/>
      <c r="E159" s="70"/>
      <c r="F159" s="70">
        <v>1</v>
      </c>
      <c r="G159" s="67" t="s">
        <v>224</v>
      </c>
      <c r="H159" s="71"/>
    </row>
    <row r="160" spans="1:8" ht="15" customHeight="1" x14ac:dyDescent="0.2">
      <c r="A160" s="68" t="s">
        <v>256</v>
      </c>
      <c r="B160" s="67"/>
      <c r="C160" s="67"/>
      <c r="D160" s="70"/>
      <c r="E160" s="70"/>
      <c r="F160" s="70">
        <v>1</v>
      </c>
      <c r="G160" s="67" t="s">
        <v>224</v>
      </c>
      <c r="H160" s="71"/>
    </row>
    <row r="161" spans="1:8" ht="15" customHeight="1" x14ac:dyDescent="0.2">
      <c r="A161" s="68" t="s">
        <v>257</v>
      </c>
      <c r="B161" s="67"/>
      <c r="C161" s="67"/>
      <c r="D161" s="70"/>
      <c r="E161" s="70"/>
      <c r="F161" s="70">
        <v>5</v>
      </c>
      <c r="G161" s="67" t="s">
        <v>224</v>
      </c>
      <c r="H161" s="71"/>
    </row>
    <row r="162" spans="1:8" ht="15" customHeight="1" x14ac:dyDescent="0.2">
      <c r="A162" s="68" t="s">
        <v>258</v>
      </c>
      <c r="B162" s="67"/>
      <c r="C162" s="67"/>
      <c r="D162" s="70"/>
      <c r="E162" s="70"/>
      <c r="F162" s="70">
        <v>1</v>
      </c>
      <c r="G162" s="67" t="s">
        <v>224</v>
      </c>
      <c r="H162" s="71"/>
    </row>
    <row r="163" spans="1:8" ht="15" customHeight="1" x14ac:dyDescent="0.2">
      <c r="A163" s="68" t="s">
        <v>259</v>
      </c>
      <c r="B163" s="67"/>
      <c r="C163" s="67"/>
      <c r="D163" s="70"/>
      <c r="E163" s="70"/>
      <c r="F163" s="70">
        <v>5</v>
      </c>
      <c r="G163" s="67" t="s">
        <v>224</v>
      </c>
      <c r="H163" s="71"/>
    </row>
    <row r="164" spans="1:8" ht="15" customHeight="1" x14ac:dyDescent="0.2">
      <c r="A164" s="68" t="s">
        <v>260</v>
      </c>
      <c r="B164" s="67"/>
      <c r="C164" s="67"/>
      <c r="D164" s="70"/>
      <c r="E164" s="70"/>
      <c r="F164" s="70">
        <v>1</v>
      </c>
      <c r="G164" s="67" t="s">
        <v>224</v>
      </c>
      <c r="H164" s="71"/>
    </row>
    <row r="165" spans="1:8" ht="15" customHeight="1" x14ac:dyDescent="0.2">
      <c r="A165" s="68" t="s">
        <v>262</v>
      </c>
      <c r="B165" s="67"/>
      <c r="C165" s="67"/>
      <c r="D165" s="70"/>
      <c r="E165" s="70"/>
      <c r="F165" s="70">
        <v>1</v>
      </c>
      <c r="G165" s="67" t="s">
        <v>224</v>
      </c>
      <c r="H165" s="71"/>
    </row>
    <row r="166" spans="1:8" ht="15" customHeight="1" x14ac:dyDescent="0.2">
      <c r="A166" s="68" t="s">
        <v>261</v>
      </c>
      <c r="B166" s="67"/>
      <c r="C166" s="67"/>
      <c r="D166" s="70"/>
      <c r="E166" s="70"/>
      <c r="F166" s="70">
        <v>1</v>
      </c>
      <c r="G166" s="67" t="s">
        <v>224</v>
      </c>
      <c r="H166" s="71"/>
    </row>
    <row r="167" spans="1:8" ht="15" customHeight="1" x14ac:dyDescent="0.2">
      <c r="A167" s="68" t="s">
        <v>263</v>
      </c>
      <c r="B167" s="67"/>
      <c r="C167" s="67"/>
      <c r="D167" s="70"/>
      <c r="E167" s="70"/>
      <c r="F167" s="70">
        <v>1</v>
      </c>
      <c r="G167" s="67" t="s">
        <v>224</v>
      </c>
      <c r="H167" s="71"/>
    </row>
    <row r="168" spans="1:8" ht="15" customHeight="1" x14ac:dyDescent="0.2">
      <c r="A168" s="68" t="s">
        <v>264</v>
      </c>
      <c r="B168" s="67"/>
      <c r="C168" s="67"/>
      <c r="D168" s="70"/>
      <c r="E168" s="70"/>
      <c r="F168" s="70">
        <v>2</v>
      </c>
      <c r="G168" s="67" t="s">
        <v>224</v>
      </c>
      <c r="H168" s="71"/>
    </row>
    <row r="169" spans="1:8" ht="15" customHeight="1" x14ac:dyDescent="0.2">
      <c r="A169" s="68" t="s">
        <v>533</v>
      </c>
      <c r="B169" s="67"/>
      <c r="C169" s="67"/>
      <c r="D169" s="70"/>
      <c r="E169" s="70"/>
      <c r="F169" s="70"/>
      <c r="G169" s="67"/>
      <c r="H169" s="71"/>
    </row>
    <row r="170" spans="1:8" ht="15" customHeight="1" x14ac:dyDescent="0.2">
      <c r="A170" s="68" t="s">
        <v>255</v>
      </c>
      <c r="C170" s="67"/>
      <c r="D170" s="70"/>
      <c r="E170" s="70"/>
      <c r="F170" s="70">
        <v>1</v>
      </c>
      <c r="G170" s="67" t="s">
        <v>224</v>
      </c>
      <c r="H170" s="71"/>
    </row>
    <row r="171" spans="1:8" ht="15" customHeight="1" x14ac:dyDescent="0.2">
      <c r="A171" s="68" t="s">
        <v>256</v>
      </c>
      <c r="B171" s="67"/>
      <c r="C171" s="67"/>
      <c r="D171" s="70"/>
      <c r="E171" s="70"/>
      <c r="F171" s="70">
        <v>1</v>
      </c>
      <c r="G171" s="67" t="s">
        <v>224</v>
      </c>
      <c r="H171" s="71"/>
    </row>
    <row r="172" spans="1:8" ht="15" customHeight="1" x14ac:dyDescent="0.2">
      <c r="A172" s="68" t="s">
        <v>257</v>
      </c>
      <c r="B172" s="67"/>
      <c r="C172" s="67"/>
      <c r="D172" s="70"/>
      <c r="E172" s="70"/>
      <c r="F172" s="70">
        <v>3</v>
      </c>
      <c r="G172" s="67" t="s">
        <v>224</v>
      </c>
      <c r="H172" s="71"/>
    </row>
    <row r="173" spans="1:8" ht="15" customHeight="1" x14ac:dyDescent="0.2">
      <c r="A173" s="68" t="s">
        <v>258</v>
      </c>
      <c r="B173" s="67"/>
      <c r="C173" s="67"/>
      <c r="D173" s="70"/>
      <c r="E173" s="70"/>
      <c r="F173" s="70">
        <v>1</v>
      </c>
      <c r="G173" s="67" t="s">
        <v>224</v>
      </c>
      <c r="H173" s="71"/>
    </row>
    <row r="174" spans="1:8" ht="15" customHeight="1" x14ac:dyDescent="0.2">
      <c r="A174" s="68" t="s">
        <v>259</v>
      </c>
      <c r="B174" s="67"/>
      <c r="C174" s="67"/>
      <c r="D174" s="70"/>
      <c r="E174" s="70"/>
      <c r="F174" s="70">
        <v>3</v>
      </c>
      <c r="G174" s="67" t="s">
        <v>224</v>
      </c>
      <c r="H174" s="71"/>
    </row>
    <row r="175" spans="1:8" ht="15" customHeight="1" x14ac:dyDescent="0.2">
      <c r="A175" s="68" t="s">
        <v>260</v>
      </c>
      <c r="B175" s="67"/>
      <c r="C175" s="67"/>
      <c r="D175" s="70"/>
      <c r="E175" s="70"/>
      <c r="F175" s="70">
        <v>1</v>
      </c>
      <c r="G175" s="67" t="s">
        <v>224</v>
      </c>
      <c r="H175" s="71"/>
    </row>
    <row r="176" spans="1:8" ht="15" customHeight="1" x14ac:dyDescent="0.2">
      <c r="A176" s="68" t="s">
        <v>262</v>
      </c>
      <c r="B176" s="67"/>
      <c r="C176" s="67"/>
      <c r="D176" s="70"/>
      <c r="E176" s="70"/>
      <c r="F176" s="70">
        <v>1</v>
      </c>
      <c r="G176" s="67" t="s">
        <v>224</v>
      </c>
      <c r="H176" s="71"/>
    </row>
    <row r="177" spans="1:8" ht="15" customHeight="1" x14ac:dyDescent="0.2">
      <c r="A177" s="68" t="s">
        <v>261</v>
      </c>
      <c r="B177" s="67"/>
      <c r="C177" s="67"/>
      <c r="D177" s="70"/>
      <c r="E177" s="70"/>
      <c r="F177" s="70">
        <v>1</v>
      </c>
      <c r="G177" s="67" t="s">
        <v>224</v>
      </c>
      <c r="H177" s="71"/>
    </row>
    <row r="178" spans="1:8" ht="15" customHeight="1" x14ac:dyDescent="0.2">
      <c r="A178" s="68" t="s">
        <v>263</v>
      </c>
      <c r="B178" s="67"/>
      <c r="C178" s="67"/>
      <c r="D178" s="70"/>
      <c r="E178" s="70"/>
      <c r="F178" s="70">
        <v>1</v>
      </c>
      <c r="G178" s="67" t="s">
        <v>224</v>
      </c>
      <c r="H178" s="71"/>
    </row>
    <row r="179" spans="1:8" ht="15" customHeight="1" x14ac:dyDescent="0.2">
      <c r="A179" s="68" t="s">
        <v>264</v>
      </c>
      <c r="B179" s="67"/>
      <c r="C179" s="67"/>
      <c r="D179" s="70"/>
      <c r="E179" s="70"/>
      <c r="F179" s="70">
        <v>2</v>
      </c>
      <c r="G179" s="67" t="s">
        <v>224</v>
      </c>
      <c r="H179" s="71"/>
    </row>
    <row r="180" spans="1:8" ht="15" customHeight="1" x14ac:dyDescent="0.2">
      <c r="A180" s="68"/>
      <c r="B180" s="67"/>
      <c r="C180" s="67"/>
      <c r="D180" s="70" t="s">
        <v>220</v>
      </c>
      <c r="E180" s="70"/>
      <c r="F180" s="70">
        <f>SUM(F159:F179)</f>
        <v>34</v>
      </c>
      <c r="G180" s="67" t="s">
        <v>224</v>
      </c>
      <c r="H180" s="71"/>
    </row>
    <row r="181" spans="1:8" ht="15" customHeight="1" x14ac:dyDescent="0.2">
      <c r="A181" s="67"/>
      <c r="B181" s="69"/>
      <c r="C181" s="69"/>
      <c r="D181" s="70"/>
      <c r="E181" s="70"/>
      <c r="F181" s="70"/>
      <c r="G181" s="67"/>
      <c r="H181" s="71"/>
    </row>
    <row r="182" spans="1:8" ht="15" customHeight="1" x14ac:dyDescent="0.2">
      <c r="A182" s="67" t="s">
        <v>57</v>
      </c>
      <c r="B182" s="68" t="s">
        <v>548</v>
      </c>
      <c r="C182" s="69"/>
      <c r="D182" s="70"/>
      <c r="E182" s="70"/>
      <c r="F182" s="70"/>
      <c r="G182" s="67"/>
      <c r="H182" s="71"/>
    </row>
    <row r="183" spans="1:8" ht="15" customHeight="1" x14ac:dyDescent="0.2">
      <c r="A183" s="68" t="s">
        <v>265</v>
      </c>
      <c r="B183" s="67"/>
      <c r="C183" s="67"/>
      <c r="D183" s="70"/>
      <c r="E183" s="70"/>
      <c r="F183" s="70"/>
      <c r="G183" s="67"/>
      <c r="H183" s="71"/>
    </row>
    <row r="184" spans="1:8" ht="15" customHeight="1" x14ac:dyDescent="0.2">
      <c r="A184" s="68" t="s">
        <v>255</v>
      </c>
      <c r="B184" s="67"/>
      <c r="C184" s="67"/>
      <c r="D184" s="70"/>
      <c r="E184" s="70"/>
      <c r="F184" s="70">
        <v>1</v>
      </c>
      <c r="G184" s="67" t="s">
        <v>224</v>
      </c>
      <c r="H184" s="71"/>
    </row>
    <row r="185" spans="1:8" ht="15" customHeight="1" x14ac:dyDescent="0.2">
      <c r="A185" s="68" t="s">
        <v>256</v>
      </c>
      <c r="B185" s="67"/>
      <c r="C185" s="67"/>
      <c r="D185" s="70"/>
      <c r="E185" s="70"/>
      <c r="F185" s="70">
        <v>1</v>
      </c>
      <c r="G185" s="67" t="s">
        <v>224</v>
      </c>
      <c r="H185" s="71"/>
    </row>
    <row r="186" spans="1:8" ht="15" customHeight="1" x14ac:dyDescent="0.2">
      <c r="A186" s="68" t="s">
        <v>257</v>
      </c>
      <c r="B186" s="67"/>
      <c r="C186" s="67"/>
      <c r="D186" s="70"/>
      <c r="E186" s="70"/>
      <c r="F186" s="70">
        <v>5</v>
      </c>
      <c r="G186" s="67" t="s">
        <v>224</v>
      </c>
      <c r="H186" s="71"/>
    </row>
    <row r="187" spans="1:8" ht="15" customHeight="1" x14ac:dyDescent="0.2">
      <c r="A187" s="68" t="s">
        <v>258</v>
      </c>
      <c r="B187" s="67"/>
      <c r="C187" s="67"/>
      <c r="D187" s="70"/>
      <c r="E187" s="70"/>
      <c r="F187" s="70">
        <v>1</v>
      </c>
      <c r="G187" s="67" t="s">
        <v>224</v>
      </c>
      <c r="H187" s="71"/>
    </row>
    <row r="188" spans="1:8" ht="15" customHeight="1" x14ac:dyDescent="0.2">
      <c r="A188" s="68" t="s">
        <v>259</v>
      </c>
      <c r="B188" s="67"/>
      <c r="C188" s="67"/>
      <c r="D188" s="70"/>
      <c r="E188" s="70"/>
      <c r="F188" s="70">
        <v>5</v>
      </c>
      <c r="G188" s="67" t="s">
        <v>224</v>
      </c>
      <c r="H188" s="71"/>
    </row>
    <row r="189" spans="1:8" ht="15" customHeight="1" x14ac:dyDescent="0.2">
      <c r="A189" s="68" t="s">
        <v>260</v>
      </c>
      <c r="B189" s="67"/>
      <c r="C189" s="67"/>
      <c r="D189" s="70"/>
      <c r="E189" s="70"/>
      <c r="F189" s="70">
        <v>1</v>
      </c>
      <c r="G189" s="67" t="s">
        <v>224</v>
      </c>
      <c r="H189" s="71"/>
    </row>
    <row r="190" spans="1:8" ht="15" customHeight="1" x14ac:dyDescent="0.2">
      <c r="A190" s="68" t="s">
        <v>262</v>
      </c>
      <c r="B190" s="67"/>
      <c r="C190" s="67"/>
      <c r="D190" s="70"/>
      <c r="E190" s="70"/>
      <c r="F190" s="70">
        <v>1</v>
      </c>
      <c r="G190" s="67" t="s">
        <v>224</v>
      </c>
      <c r="H190" s="71"/>
    </row>
    <row r="191" spans="1:8" ht="15" customHeight="1" x14ac:dyDescent="0.2">
      <c r="A191" s="68" t="s">
        <v>261</v>
      </c>
      <c r="B191" s="67"/>
      <c r="C191" s="67"/>
      <c r="D191" s="70"/>
      <c r="E191" s="70"/>
      <c r="F191" s="70">
        <v>1</v>
      </c>
      <c r="G191" s="67" t="s">
        <v>224</v>
      </c>
      <c r="H191" s="71"/>
    </row>
    <row r="192" spans="1:8" ht="15" customHeight="1" x14ac:dyDescent="0.2">
      <c r="A192" s="68" t="s">
        <v>263</v>
      </c>
      <c r="B192" s="67"/>
      <c r="C192" s="67"/>
      <c r="D192" s="70"/>
      <c r="E192" s="70"/>
      <c r="F192" s="70">
        <v>1</v>
      </c>
      <c r="G192" s="67" t="s">
        <v>224</v>
      </c>
      <c r="H192" s="71"/>
    </row>
    <row r="193" spans="1:8" ht="15" customHeight="1" x14ac:dyDescent="0.2">
      <c r="A193" s="68" t="s">
        <v>264</v>
      </c>
      <c r="B193" s="67"/>
      <c r="C193" s="67"/>
      <c r="D193" s="70"/>
      <c r="E193" s="70"/>
      <c r="F193" s="70">
        <v>2</v>
      </c>
      <c r="G193" s="67" t="s">
        <v>224</v>
      </c>
      <c r="H193" s="71"/>
    </row>
    <row r="194" spans="1:8" ht="15" customHeight="1" x14ac:dyDescent="0.2">
      <c r="A194" s="68" t="s">
        <v>227</v>
      </c>
      <c r="B194" s="67"/>
      <c r="C194" s="67"/>
      <c r="D194" s="70"/>
      <c r="E194" s="70"/>
      <c r="F194" s="70"/>
      <c r="G194" s="67"/>
      <c r="H194" s="71"/>
    </row>
    <row r="195" spans="1:8" ht="15" customHeight="1" x14ac:dyDescent="0.2">
      <c r="A195" s="68" t="s">
        <v>255</v>
      </c>
      <c r="C195" s="67"/>
      <c r="D195" s="70"/>
      <c r="E195" s="70"/>
      <c r="F195" s="70">
        <v>1</v>
      </c>
      <c r="G195" s="67" t="s">
        <v>224</v>
      </c>
      <c r="H195" s="71"/>
    </row>
    <row r="196" spans="1:8" ht="15" customHeight="1" x14ac:dyDescent="0.2">
      <c r="A196" s="68" t="s">
        <v>256</v>
      </c>
      <c r="B196" s="67"/>
      <c r="C196" s="67"/>
      <c r="D196" s="70"/>
      <c r="E196" s="70"/>
      <c r="F196" s="70">
        <v>1</v>
      </c>
      <c r="G196" s="67" t="s">
        <v>224</v>
      </c>
      <c r="H196" s="71"/>
    </row>
    <row r="197" spans="1:8" ht="15" customHeight="1" x14ac:dyDescent="0.2">
      <c r="A197" s="68" t="s">
        <v>257</v>
      </c>
      <c r="B197" s="67"/>
      <c r="C197" s="67"/>
      <c r="D197" s="70"/>
      <c r="E197" s="70"/>
      <c r="F197" s="70">
        <v>3</v>
      </c>
      <c r="G197" s="67" t="s">
        <v>224</v>
      </c>
      <c r="H197" s="71"/>
    </row>
    <row r="198" spans="1:8" ht="15" customHeight="1" x14ac:dyDescent="0.2">
      <c r="A198" s="68" t="s">
        <v>258</v>
      </c>
      <c r="B198" s="67"/>
      <c r="C198" s="67"/>
      <c r="D198" s="70"/>
      <c r="E198" s="70"/>
      <c r="F198" s="70">
        <v>1</v>
      </c>
      <c r="G198" s="67" t="s">
        <v>224</v>
      </c>
      <c r="H198" s="71"/>
    </row>
    <row r="199" spans="1:8" ht="15" customHeight="1" x14ac:dyDescent="0.2">
      <c r="A199" s="68" t="s">
        <v>259</v>
      </c>
      <c r="B199" s="67"/>
      <c r="C199" s="67"/>
      <c r="D199" s="70"/>
      <c r="E199" s="70"/>
      <c r="F199" s="70">
        <v>3</v>
      </c>
      <c r="G199" s="67" t="s">
        <v>224</v>
      </c>
      <c r="H199" s="71"/>
    </row>
    <row r="200" spans="1:8" ht="15" customHeight="1" x14ac:dyDescent="0.2">
      <c r="A200" s="68" t="s">
        <v>260</v>
      </c>
      <c r="B200" s="67"/>
      <c r="C200" s="67"/>
      <c r="D200" s="70"/>
      <c r="E200" s="70"/>
      <c r="F200" s="70">
        <v>1</v>
      </c>
      <c r="G200" s="67" t="s">
        <v>224</v>
      </c>
      <c r="H200" s="71"/>
    </row>
    <row r="201" spans="1:8" ht="15" customHeight="1" x14ac:dyDescent="0.2">
      <c r="A201" s="68" t="s">
        <v>262</v>
      </c>
      <c r="B201" s="67"/>
      <c r="C201" s="67"/>
      <c r="D201" s="70"/>
      <c r="E201" s="70"/>
      <c r="F201" s="70">
        <v>1</v>
      </c>
      <c r="G201" s="67" t="s">
        <v>224</v>
      </c>
      <c r="H201" s="71"/>
    </row>
    <row r="202" spans="1:8" ht="15" customHeight="1" x14ac:dyDescent="0.2">
      <c r="A202" s="68" t="s">
        <v>261</v>
      </c>
      <c r="B202" s="67"/>
      <c r="C202" s="67"/>
      <c r="D202" s="70"/>
      <c r="E202" s="70"/>
      <c r="F202" s="70">
        <v>1</v>
      </c>
      <c r="G202" s="67" t="s">
        <v>224</v>
      </c>
      <c r="H202" s="71"/>
    </row>
    <row r="203" spans="1:8" ht="15" customHeight="1" x14ac:dyDescent="0.2">
      <c r="A203" s="68" t="s">
        <v>263</v>
      </c>
      <c r="B203" s="67"/>
      <c r="C203" s="67"/>
      <c r="D203" s="70"/>
      <c r="E203" s="70"/>
      <c r="F203" s="70">
        <v>1</v>
      </c>
      <c r="G203" s="67" t="s">
        <v>224</v>
      </c>
      <c r="H203" s="71"/>
    </row>
    <row r="204" spans="1:8" ht="15" customHeight="1" x14ac:dyDescent="0.2">
      <c r="A204" s="68" t="s">
        <v>264</v>
      </c>
      <c r="B204" s="67"/>
      <c r="C204" s="67"/>
      <c r="D204" s="70"/>
      <c r="E204" s="70"/>
      <c r="F204" s="70">
        <v>2</v>
      </c>
      <c r="G204" s="67" t="s">
        <v>224</v>
      </c>
      <c r="H204" s="71"/>
    </row>
    <row r="205" spans="1:8" ht="15" customHeight="1" x14ac:dyDescent="0.2">
      <c r="A205" s="68" t="s">
        <v>582</v>
      </c>
      <c r="B205" s="67"/>
      <c r="C205" s="67"/>
      <c r="D205" s="70"/>
      <c r="E205" s="70"/>
      <c r="F205" s="70">
        <v>1</v>
      </c>
      <c r="G205" s="67" t="s">
        <v>224</v>
      </c>
      <c r="H205" s="71"/>
    </row>
    <row r="206" spans="1:8" ht="15" customHeight="1" x14ac:dyDescent="0.2">
      <c r="A206" s="68"/>
      <c r="B206" s="67"/>
      <c r="C206" s="67"/>
      <c r="D206" s="70" t="s">
        <v>220</v>
      </c>
      <c r="E206" s="70"/>
      <c r="F206" s="70">
        <f>SUM(F184:F205)</f>
        <v>35</v>
      </c>
      <c r="G206" s="67" t="s">
        <v>224</v>
      </c>
      <c r="H206" s="71"/>
    </row>
    <row r="207" spans="1:8" ht="15" customHeight="1" x14ac:dyDescent="0.2">
      <c r="A207" s="68"/>
      <c r="B207" s="67"/>
      <c r="C207" s="67"/>
      <c r="D207" s="70"/>
      <c r="E207" s="70"/>
      <c r="F207" s="70"/>
      <c r="G207" s="67"/>
      <c r="H207" s="71"/>
    </row>
    <row r="208" spans="1:8" ht="15" customHeight="1" x14ac:dyDescent="0.2">
      <c r="A208" s="67" t="s">
        <v>59</v>
      </c>
      <c r="B208" s="68" t="s">
        <v>266</v>
      </c>
      <c r="C208" s="69"/>
      <c r="D208" s="70"/>
      <c r="E208" s="70"/>
      <c r="F208" s="67"/>
      <c r="G208" s="67"/>
      <c r="H208" s="71"/>
    </row>
    <row r="209" spans="1:8" ht="15" customHeight="1" x14ac:dyDescent="0.2">
      <c r="A209" s="68" t="s">
        <v>267</v>
      </c>
      <c r="B209" s="67"/>
      <c r="C209" s="67"/>
      <c r="D209" s="87"/>
      <c r="E209" s="87"/>
      <c r="F209" s="70"/>
      <c r="G209" s="67"/>
      <c r="H209" s="71"/>
    </row>
    <row r="210" spans="1:8" ht="15" customHeight="1" x14ac:dyDescent="0.2">
      <c r="A210" s="68">
        <v>1</v>
      </c>
      <c r="B210" s="67">
        <v>0.8</v>
      </c>
      <c r="C210" s="67">
        <v>2.1</v>
      </c>
      <c r="D210" s="87"/>
      <c r="E210" s="87"/>
      <c r="F210" s="70">
        <f>A210*B210*C210</f>
        <v>1.6800000000000002</v>
      </c>
      <c r="G210" s="67" t="s">
        <v>9</v>
      </c>
      <c r="H210" s="71"/>
    </row>
    <row r="211" spans="1:8" ht="15" customHeight="1" x14ac:dyDescent="0.2">
      <c r="A211" s="68" t="s">
        <v>268</v>
      </c>
      <c r="B211" s="67"/>
      <c r="C211" s="67"/>
      <c r="D211" s="87"/>
      <c r="E211" s="87"/>
      <c r="F211" s="70"/>
      <c r="G211" s="67"/>
      <c r="H211" s="71"/>
    </row>
    <row r="212" spans="1:8" ht="15" customHeight="1" x14ac:dyDescent="0.2">
      <c r="A212" s="68">
        <v>1</v>
      </c>
      <c r="B212" s="67">
        <v>0.8</v>
      </c>
      <c r="C212" s="67">
        <v>2.1</v>
      </c>
      <c r="D212" s="87"/>
      <c r="E212" s="87"/>
      <c r="F212" s="70">
        <f>A212*B212*C212</f>
        <v>1.6800000000000002</v>
      </c>
      <c r="G212" s="67" t="s">
        <v>9</v>
      </c>
      <c r="H212" s="71"/>
    </row>
    <row r="213" spans="1:8" ht="15" customHeight="1" x14ac:dyDescent="0.2">
      <c r="A213" s="68" t="s">
        <v>269</v>
      </c>
      <c r="B213" s="67"/>
      <c r="C213" s="67"/>
      <c r="D213" s="87"/>
      <c r="E213" s="87"/>
      <c r="F213" s="70"/>
      <c r="G213" s="67"/>
      <c r="H213" s="71"/>
    </row>
    <row r="214" spans="1:8" ht="15" customHeight="1" x14ac:dyDescent="0.2">
      <c r="A214" s="68">
        <v>1</v>
      </c>
      <c r="B214" s="67">
        <v>0.8</v>
      </c>
      <c r="C214" s="67">
        <v>2.1</v>
      </c>
      <c r="D214" s="87"/>
      <c r="E214" s="87"/>
      <c r="F214" s="70">
        <f>A214*B214*C214</f>
        <v>1.6800000000000002</v>
      </c>
      <c r="G214" s="67" t="s">
        <v>9</v>
      </c>
      <c r="H214" s="71"/>
    </row>
    <row r="215" spans="1:8" ht="15" customHeight="1" x14ac:dyDescent="0.2">
      <c r="A215" s="68" t="s">
        <v>270</v>
      </c>
      <c r="B215" s="67"/>
      <c r="C215" s="67"/>
      <c r="D215" s="87"/>
      <c r="E215" s="70"/>
      <c r="F215" s="70"/>
      <c r="G215" s="67"/>
      <c r="H215" s="71"/>
    </row>
    <row r="216" spans="1:8" ht="15" customHeight="1" x14ac:dyDescent="0.2">
      <c r="A216" s="68">
        <v>1</v>
      </c>
      <c r="B216" s="67">
        <v>0.8</v>
      </c>
      <c r="C216" s="67">
        <v>2.1</v>
      </c>
      <c r="D216" s="87"/>
      <c r="E216" s="87"/>
      <c r="F216" s="70">
        <f>A216*B216*C216</f>
        <v>1.6800000000000002</v>
      </c>
      <c r="G216" s="67" t="s">
        <v>9</v>
      </c>
      <c r="H216" s="71"/>
    </row>
    <row r="217" spans="1:8" ht="15" customHeight="1" x14ac:dyDescent="0.2">
      <c r="A217" s="68">
        <v>5</v>
      </c>
      <c r="B217" s="67">
        <v>0.6</v>
      </c>
      <c r="C217" s="67">
        <v>1.9</v>
      </c>
      <c r="D217" s="87"/>
      <c r="E217" s="70"/>
      <c r="F217" s="70">
        <f>A217*B217*C217</f>
        <v>5.6999999999999993</v>
      </c>
      <c r="G217" s="67" t="s">
        <v>9</v>
      </c>
      <c r="H217" s="71"/>
    </row>
    <row r="218" spans="1:8" ht="15" customHeight="1" x14ac:dyDescent="0.2">
      <c r="A218" s="68" t="s">
        <v>271</v>
      </c>
      <c r="B218" s="67"/>
      <c r="C218" s="67"/>
      <c r="D218" s="70"/>
      <c r="E218" s="70"/>
      <c r="F218" s="70"/>
      <c r="G218" s="67"/>
      <c r="H218" s="71"/>
    </row>
    <row r="219" spans="1:8" ht="15" customHeight="1" x14ac:dyDescent="0.2">
      <c r="A219" s="68">
        <v>1</v>
      </c>
      <c r="B219" s="67">
        <v>0.8</v>
      </c>
      <c r="C219" s="67">
        <v>2.1</v>
      </c>
      <c r="D219" s="87"/>
      <c r="E219" s="87"/>
      <c r="F219" s="70">
        <f>A219*B219*C219</f>
        <v>1.6800000000000002</v>
      </c>
      <c r="G219" s="67" t="s">
        <v>9</v>
      </c>
      <c r="H219" s="71"/>
    </row>
    <row r="220" spans="1:8" ht="15" customHeight="1" x14ac:dyDescent="0.2">
      <c r="A220" s="68">
        <v>5</v>
      </c>
      <c r="B220" s="67">
        <v>0.6</v>
      </c>
      <c r="C220" s="67">
        <v>1.9</v>
      </c>
      <c r="D220" s="87"/>
      <c r="E220" s="70"/>
      <c r="F220" s="70">
        <f>A220*B220*C220</f>
        <v>5.6999999999999993</v>
      </c>
      <c r="G220" s="67" t="s">
        <v>9</v>
      </c>
      <c r="H220" s="71"/>
    </row>
    <row r="221" spans="1:8" ht="15" customHeight="1" x14ac:dyDescent="0.2">
      <c r="A221" s="68" t="s">
        <v>272</v>
      </c>
      <c r="B221" s="67"/>
      <c r="C221" s="67"/>
      <c r="D221" s="70"/>
      <c r="E221" s="70"/>
      <c r="F221" s="70"/>
      <c r="G221" s="67"/>
      <c r="H221" s="71"/>
    </row>
    <row r="222" spans="1:8" ht="15" customHeight="1" x14ac:dyDescent="0.2">
      <c r="A222" s="68">
        <v>1</v>
      </c>
      <c r="B222" s="67">
        <v>0.8</v>
      </c>
      <c r="C222" s="67">
        <v>2.1</v>
      </c>
      <c r="D222" s="87"/>
      <c r="E222" s="87"/>
      <c r="F222" s="70">
        <f>A222*B222*C222</f>
        <v>1.6800000000000002</v>
      </c>
      <c r="G222" s="67" t="s">
        <v>9</v>
      </c>
      <c r="H222" s="71"/>
    </row>
    <row r="223" spans="1:8" ht="15" customHeight="1" x14ac:dyDescent="0.2">
      <c r="A223" s="68" t="s">
        <v>273</v>
      </c>
      <c r="B223" s="67"/>
      <c r="C223" s="67"/>
      <c r="D223" s="70"/>
      <c r="E223" s="70"/>
      <c r="F223" s="70"/>
      <c r="G223" s="67"/>
      <c r="H223" s="71"/>
    </row>
    <row r="224" spans="1:8" ht="15" customHeight="1" x14ac:dyDescent="0.2">
      <c r="A224" s="68">
        <v>1</v>
      </c>
      <c r="B224" s="67">
        <v>0.8</v>
      </c>
      <c r="C224" s="67">
        <v>2.1</v>
      </c>
      <c r="D224" s="87"/>
      <c r="E224" s="87"/>
      <c r="F224" s="70">
        <f>A224*B224*C224</f>
        <v>1.6800000000000002</v>
      </c>
      <c r="G224" s="67" t="s">
        <v>9</v>
      </c>
      <c r="H224" s="71"/>
    </row>
    <row r="225" spans="1:12" ht="15" customHeight="1" x14ac:dyDescent="0.2">
      <c r="A225" s="68" t="s">
        <v>274</v>
      </c>
      <c r="B225" s="67"/>
      <c r="C225" s="67"/>
      <c r="D225" s="70"/>
      <c r="E225" s="70"/>
      <c r="F225" s="70"/>
      <c r="G225" s="67"/>
      <c r="H225" s="71"/>
    </row>
    <row r="226" spans="1:12" ht="15" customHeight="1" x14ac:dyDescent="0.2">
      <c r="A226" s="68">
        <v>2</v>
      </c>
      <c r="B226" s="67">
        <v>0.8</v>
      </c>
      <c r="C226" s="67">
        <v>2.1</v>
      </c>
      <c r="D226" s="87"/>
      <c r="E226" s="87"/>
      <c r="F226" s="70">
        <f>A226*B226*C226</f>
        <v>3.3600000000000003</v>
      </c>
      <c r="G226" s="67" t="s">
        <v>9</v>
      </c>
      <c r="H226" s="71"/>
    </row>
    <row r="227" spans="1:12" ht="15" customHeight="1" x14ac:dyDescent="0.2">
      <c r="A227" s="68" t="s">
        <v>275</v>
      </c>
      <c r="B227" s="69"/>
      <c r="C227" s="69"/>
      <c r="D227" s="70"/>
      <c r="E227" s="70"/>
      <c r="F227" s="67"/>
      <c r="G227" s="67"/>
      <c r="H227" s="71"/>
    </row>
    <row r="228" spans="1:12" ht="15" customHeight="1" x14ac:dyDescent="0.2">
      <c r="A228" s="68">
        <v>2</v>
      </c>
      <c r="B228" s="67">
        <v>3.5</v>
      </c>
      <c r="C228" s="67">
        <v>2.65</v>
      </c>
      <c r="D228" s="87"/>
      <c r="E228" s="87"/>
      <c r="F228" s="70">
        <f>A228*B228*C228</f>
        <v>18.55</v>
      </c>
      <c r="G228" s="67" t="s">
        <v>9</v>
      </c>
      <c r="H228" s="71"/>
    </row>
    <row r="229" spans="1:12" ht="15" customHeight="1" x14ac:dyDescent="0.2">
      <c r="A229" s="67"/>
      <c r="B229" s="69"/>
      <c r="C229" s="69"/>
      <c r="D229" s="70" t="s">
        <v>220</v>
      </c>
      <c r="E229" s="70"/>
      <c r="F229" s="70">
        <f>SUM(F210:F228)</f>
        <v>45.069999999999993</v>
      </c>
      <c r="G229" s="67" t="s">
        <v>9</v>
      </c>
      <c r="H229" s="71"/>
    </row>
    <row r="230" spans="1:12" ht="15" customHeight="1" x14ac:dyDescent="0.2">
      <c r="A230" s="67"/>
      <c r="B230" s="69"/>
      <c r="C230" s="69"/>
      <c r="D230" s="70"/>
      <c r="E230" s="70"/>
      <c r="F230" s="67"/>
      <c r="G230" s="67"/>
      <c r="H230" s="71"/>
    </row>
    <row r="231" spans="1:12" ht="15" customHeight="1" x14ac:dyDescent="0.2">
      <c r="A231" s="67" t="s">
        <v>62</v>
      </c>
      <c r="B231" s="68" t="s">
        <v>277</v>
      </c>
      <c r="C231" s="69"/>
      <c r="D231" s="70"/>
      <c r="E231" s="70"/>
      <c r="F231" s="67"/>
      <c r="G231" s="67"/>
      <c r="H231" s="71"/>
      <c r="I231" s="70">
        <v>156.82</v>
      </c>
      <c r="J231" s="70"/>
      <c r="K231" s="67"/>
      <c r="L231" s="67" t="s">
        <v>9</v>
      </c>
    </row>
    <row r="232" spans="1:12" ht="15" customHeight="1" x14ac:dyDescent="0.2">
      <c r="A232" s="68" t="s">
        <v>278</v>
      </c>
      <c r="B232" s="69"/>
      <c r="C232" s="69"/>
      <c r="D232" s="70"/>
      <c r="E232" s="70"/>
      <c r="F232" s="67"/>
      <c r="G232" s="67"/>
      <c r="H232" s="71"/>
    </row>
    <row r="233" spans="1:12" ht="15" customHeight="1" x14ac:dyDescent="0.2">
      <c r="A233" s="68" t="s">
        <v>279</v>
      </c>
      <c r="B233" s="67"/>
      <c r="C233" s="67"/>
      <c r="D233" s="87"/>
      <c r="E233" s="87"/>
      <c r="F233" s="70"/>
      <c r="G233" s="67"/>
      <c r="H233" s="71"/>
    </row>
    <row r="234" spans="1:12" ht="15" customHeight="1" x14ac:dyDescent="0.2">
      <c r="A234" s="68">
        <v>2</v>
      </c>
      <c r="B234" s="67">
        <v>1.43</v>
      </c>
      <c r="C234" s="67">
        <v>2.95</v>
      </c>
      <c r="D234" s="87"/>
      <c r="E234" s="87"/>
      <c r="F234" s="70">
        <f>A234*B234*C234</f>
        <v>8.4369999999999994</v>
      </c>
      <c r="G234" s="67" t="s">
        <v>9</v>
      </c>
      <c r="H234" s="71"/>
    </row>
    <row r="235" spans="1:12" ht="15" customHeight="1" x14ac:dyDescent="0.2">
      <c r="A235" s="68">
        <v>2</v>
      </c>
      <c r="B235" s="67">
        <v>2.41</v>
      </c>
      <c r="C235" s="67">
        <v>2.95</v>
      </c>
      <c r="D235" s="87"/>
      <c r="E235" s="87"/>
      <c r="F235" s="70">
        <f>A235*B235*C235</f>
        <v>14.219000000000001</v>
      </c>
      <c r="G235" s="67" t="s">
        <v>9</v>
      </c>
      <c r="H235" s="71"/>
    </row>
    <row r="236" spans="1:12" ht="15" customHeight="1" x14ac:dyDescent="0.2">
      <c r="A236" s="68" t="s">
        <v>280</v>
      </c>
      <c r="B236" s="67"/>
      <c r="C236" s="67"/>
      <c r="D236" s="87"/>
      <c r="E236" s="87"/>
      <c r="F236" s="70"/>
      <c r="G236" s="67"/>
      <c r="H236" s="71"/>
    </row>
    <row r="237" spans="1:12" ht="15" customHeight="1" x14ac:dyDescent="0.2">
      <c r="A237" s="68">
        <v>2</v>
      </c>
      <c r="B237" s="67">
        <v>1.5</v>
      </c>
      <c r="C237" s="67">
        <v>2.95</v>
      </c>
      <c r="D237" s="87"/>
      <c r="E237" s="87"/>
      <c r="F237" s="70">
        <f>A237*B237*C237</f>
        <v>8.8500000000000014</v>
      </c>
      <c r="G237" s="67" t="s">
        <v>9</v>
      </c>
      <c r="H237" s="71"/>
    </row>
    <row r="238" spans="1:12" ht="15" customHeight="1" x14ac:dyDescent="0.2">
      <c r="A238" s="68">
        <v>2</v>
      </c>
      <c r="B238" s="67">
        <v>2.41</v>
      </c>
      <c r="C238" s="67">
        <v>2.95</v>
      </c>
      <c r="D238" s="87"/>
      <c r="E238" s="87"/>
      <c r="F238" s="70">
        <f>A238*B238*C238</f>
        <v>14.219000000000001</v>
      </c>
      <c r="G238" s="67" t="s">
        <v>9</v>
      </c>
      <c r="H238" s="71"/>
    </row>
    <row r="239" spans="1:12" ht="15" customHeight="1" x14ac:dyDescent="0.2">
      <c r="A239" s="68" t="s">
        <v>281</v>
      </c>
      <c r="B239" s="67"/>
      <c r="C239" s="67"/>
      <c r="D239" s="87"/>
      <c r="E239" s="87"/>
      <c r="F239" s="70"/>
      <c r="G239" s="67"/>
      <c r="H239" s="71"/>
    </row>
    <row r="240" spans="1:12" ht="15" customHeight="1" x14ac:dyDescent="0.2">
      <c r="A240" s="68">
        <v>2</v>
      </c>
      <c r="B240" s="67">
        <v>4.8099999999999996</v>
      </c>
      <c r="C240" s="67">
        <v>2.93</v>
      </c>
      <c r="D240" s="87"/>
      <c r="E240" s="87"/>
      <c r="F240" s="70">
        <f>A240*B240*C240</f>
        <v>28.186599999999999</v>
      </c>
      <c r="G240" s="67" t="s">
        <v>9</v>
      </c>
      <c r="H240" s="71"/>
    </row>
    <row r="241" spans="1:11" ht="15" customHeight="1" x14ac:dyDescent="0.2">
      <c r="A241" s="68">
        <v>2</v>
      </c>
      <c r="B241" s="67">
        <v>3.5</v>
      </c>
      <c r="C241" s="67">
        <v>2.93</v>
      </c>
      <c r="D241" s="87"/>
      <c r="E241" s="87"/>
      <c r="F241" s="70">
        <f>A241*B241*C241</f>
        <v>20.51</v>
      </c>
      <c r="G241" s="67" t="s">
        <v>9</v>
      </c>
      <c r="H241" s="71"/>
    </row>
    <row r="242" spans="1:11" ht="15" customHeight="1" x14ac:dyDescent="0.2">
      <c r="A242" s="68" t="s">
        <v>287</v>
      </c>
      <c r="B242" s="67"/>
      <c r="C242" s="67"/>
      <c r="D242" s="87"/>
      <c r="E242" s="87"/>
      <c r="F242" s="70"/>
      <c r="G242" s="67"/>
      <c r="H242" s="71"/>
    </row>
    <row r="243" spans="1:11" ht="15" customHeight="1" x14ac:dyDescent="0.2">
      <c r="A243" s="68">
        <v>2</v>
      </c>
      <c r="B243" s="67">
        <v>2.1</v>
      </c>
      <c r="C243" s="67">
        <v>2.93</v>
      </c>
      <c r="D243" s="87"/>
      <c r="E243" s="87"/>
      <c r="F243" s="70">
        <f>A243*B243*C243</f>
        <v>12.306000000000001</v>
      </c>
      <c r="G243" s="67" t="s">
        <v>9</v>
      </c>
      <c r="H243" s="71"/>
    </row>
    <row r="244" spans="1:11" ht="15" customHeight="1" x14ac:dyDescent="0.2">
      <c r="A244" s="68">
        <v>2</v>
      </c>
      <c r="B244" s="67">
        <v>1.5</v>
      </c>
      <c r="C244" s="67">
        <v>2.93</v>
      </c>
      <c r="D244" s="87"/>
      <c r="E244" s="70"/>
      <c r="F244" s="70">
        <f>A244*B244*C244</f>
        <v>8.7900000000000009</v>
      </c>
      <c r="G244" s="67" t="s">
        <v>9</v>
      </c>
      <c r="H244" s="71"/>
    </row>
    <row r="245" spans="1:11" ht="15" customHeight="1" x14ac:dyDescent="0.2">
      <c r="A245" s="68" t="s">
        <v>282</v>
      </c>
      <c r="B245" s="67"/>
      <c r="C245" s="67"/>
      <c r="D245" s="70"/>
      <c r="E245" s="87"/>
      <c r="F245" s="70"/>
      <c r="G245" s="67"/>
      <c r="H245" s="71"/>
    </row>
    <row r="246" spans="1:11" ht="15" customHeight="1" x14ac:dyDescent="0.2">
      <c r="A246" s="68">
        <v>2</v>
      </c>
      <c r="B246" s="67">
        <v>4.8</v>
      </c>
      <c r="C246" s="67">
        <v>2.93</v>
      </c>
      <c r="D246" s="87"/>
      <c r="E246" s="87"/>
      <c r="F246" s="70">
        <f>A246*B246*C246</f>
        <v>28.128</v>
      </c>
      <c r="G246" s="67" t="s">
        <v>9</v>
      </c>
      <c r="H246" s="71"/>
      <c r="J246" s="59">
        <f>2.85/1.5</f>
        <v>1.9000000000000001</v>
      </c>
    </row>
    <row r="247" spans="1:11" ht="15" customHeight="1" x14ac:dyDescent="0.2">
      <c r="A247" s="68">
        <v>2</v>
      </c>
      <c r="B247" s="67">
        <v>3.31</v>
      </c>
      <c r="C247" s="67">
        <v>2.93</v>
      </c>
      <c r="D247" s="87"/>
      <c r="E247" s="70"/>
      <c r="F247" s="70">
        <f>A247*B247*C247</f>
        <v>19.396600000000003</v>
      </c>
      <c r="G247" s="67" t="s">
        <v>9</v>
      </c>
      <c r="H247" s="71"/>
      <c r="K247" s="59">
        <f>3.13/1.5</f>
        <v>2.0866666666666664</v>
      </c>
    </row>
    <row r="248" spans="1:11" ht="15" customHeight="1" x14ac:dyDescent="0.2">
      <c r="A248" s="68" t="s">
        <v>286</v>
      </c>
      <c r="B248" s="67"/>
      <c r="C248" s="67"/>
      <c r="D248" s="70"/>
      <c r="E248" s="87"/>
      <c r="F248" s="70"/>
      <c r="G248" s="67"/>
      <c r="H248" s="71"/>
    </row>
    <row r="249" spans="1:11" ht="15" customHeight="1" x14ac:dyDescent="0.2">
      <c r="A249" s="68">
        <v>2</v>
      </c>
      <c r="B249" s="67">
        <v>1.5</v>
      </c>
      <c r="C249" s="67">
        <v>2.93</v>
      </c>
      <c r="D249" s="87"/>
      <c r="E249" s="87"/>
      <c r="F249" s="70">
        <f>A249*B249*C249</f>
        <v>8.7900000000000009</v>
      </c>
      <c r="G249" s="67" t="s">
        <v>9</v>
      </c>
      <c r="H249" s="71"/>
    </row>
    <row r="250" spans="1:11" ht="15" customHeight="1" x14ac:dyDescent="0.2">
      <c r="A250" s="68">
        <v>2</v>
      </c>
      <c r="B250" s="67">
        <v>1.9</v>
      </c>
      <c r="C250" s="67">
        <v>2.93</v>
      </c>
      <c r="D250" s="87"/>
      <c r="E250" s="70"/>
      <c r="F250" s="70">
        <f>A250*B250*C250</f>
        <v>11.134</v>
      </c>
      <c r="G250" s="67" t="s">
        <v>9</v>
      </c>
      <c r="H250" s="71"/>
    </row>
    <row r="251" spans="1:11" ht="15" customHeight="1" x14ac:dyDescent="0.2">
      <c r="A251" s="68" t="s">
        <v>283</v>
      </c>
      <c r="B251" s="67"/>
      <c r="C251" s="67"/>
      <c r="D251" s="70"/>
      <c r="E251" s="87"/>
      <c r="F251" s="70"/>
      <c r="G251" s="67"/>
      <c r="H251" s="71"/>
      <c r="K251" s="59">
        <f>3.61/1.5</f>
        <v>2.4066666666666667</v>
      </c>
    </row>
    <row r="252" spans="1:11" ht="15" customHeight="1" x14ac:dyDescent="0.2">
      <c r="A252" s="68">
        <v>2</v>
      </c>
      <c r="B252" s="67">
        <v>2.4</v>
      </c>
      <c r="C252" s="67">
        <v>3</v>
      </c>
      <c r="D252" s="87"/>
      <c r="E252" s="87"/>
      <c r="F252" s="70">
        <f>A252*B252*C252</f>
        <v>14.399999999999999</v>
      </c>
      <c r="G252" s="67" t="s">
        <v>9</v>
      </c>
      <c r="H252" s="71"/>
    </row>
    <row r="253" spans="1:11" ht="15" customHeight="1" x14ac:dyDescent="0.2">
      <c r="A253" s="68">
        <v>2</v>
      </c>
      <c r="B253" s="67">
        <v>1.5</v>
      </c>
      <c r="C253" s="67">
        <v>3</v>
      </c>
      <c r="D253" s="87"/>
      <c r="E253" s="87"/>
      <c r="F253" s="70">
        <f>A253*B253*C253</f>
        <v>9</v>
      </c>
      <c r="G253" s="67" t="s">
        <v>9</v>
      </c>
      <c r="H253" s="71"/>
    </row>
    <row r="254" spans="1:11" ht="15" customHeight="1" x14ac:dyDescent="0.2">
      <c r="A254" s="68" t="s">
        <v>284</v>
      </c>
      <c r="B254" s="67"/>
      <c r="C254" s="67"/>
      <c r="D254" s="70"/>
      <c r="E254" s="87"/>
      <c r="F254" s="70"/>
      <c r="G254" s="67"/>
      <c r="H254" s="71"/>
    </row>
    <row r="255" spans="1:11" ht="15" customHeight="1" x14ac:dyDescent="0.2">
      <c r="A255" s="68">
        <v>2</v>
      </c>
      <c r="B255" s="67">
        <v>2.4</v>
      </c>
      <c r="C255" s="67">
        <v>3</v>
      </c>
      <c r="D255" s="87"/>
      <c r="E255" s="87"/>
      <c r="F255" s="70">
        <f>A255*B255*C255</f>
        <v>14.399999999999999</v>
      </c>
      <c r="G255" s="67" t="s">
        <v>9</v>
      </c>
      <c r="H255" s="71"/>
    </row>
    <row r="256" spans="1:11" ht="15" customHeight="1" x14ac:dyDescent="0.2">
      <c r="A256" s="68">
        <v>2</v>
      </c>
      <c r="B256" s="67">
        <v>1.5</v>
      </c>
      <c r="C256" s="67">
        <v>3</v>
      </c>
      <c r="D256" s="87"/>
      <c r="E256" s="87"/>
      <c r="F256" s="70">
        <f>A256*B256*C256</f>
        <v>9</v>
      </c>
      <c r="G256" s="67" t="s">
        <v>9</v>
      </c>
      <c r="H256" s="71"/>
    </row>
    <row r="257" spans="1:8" ht="15" customHeight="1" x14ac:dyDescent="0.2">
      <c r="A257" s="68" t="s">
        <v>288</v>
      </c>
      <c r="B257" s="67"/>
      <c r="C257" s="67"/>
      <c r="D257" s="70"/>
      <c r="E257" s="87"/>
      <c r="F257" s="70"/>
      <c r="G257" s="67"/>
      <c r="H257" s="71"/>
    </row>
    <row r="258" spans="1:8" ht="15" customHeight="1" x14ac:dyDescent="0.2">
      <c r="A258" s="68">
        <v>2</v>
      </c>
      <c r="B258" s="67">
        <v>2.0699999999999998</v>
      </c>
      <c r="C258" s="67">
        <v>3</v>
      </c>
      <c r="D258" s="87"/>
      <c r="E258" s="87"/>
      <c r="F258" s="70">
        <f>A258*B258*C258</f>
        <v>12.419999999999998</v>
      </c>
      <c r="G258" s="67" t="s">
        <v>9</v>
      </c>
      <c r="H258" s="71"/>
    </row>
    <row r="259" spans="1:8" ht="15" customHeight="1" x14ac:dyDescent="0.2">
      <c r="A259" s="68">
        <v>2</v>
      </c>
      <c r="B259" s="67">
        <v>1.5</v>
      </c>
      <c r="C259" s="67">
        <v>3</v>
      </c>
      <c r="D259" s="87"/>
      <c r="E259" s="87"/>
      <c r="F259" s="70">
        <f>A259*B259*C259</f>
        <v>9</v>
      </c>
      <c r="G259" s="67" t="s">
        <v>9</v>
      </c>
      <c r="H259" s="71"/>
    </row>
    <row r="260" spans="1:8" ht="15" customHeight="1" x14ac:dyDescent="0.2">
      <c r="A260" s="68" t="s">
        <v>285</v>
      </c>
      <c r="B260" s="67"/>
      <c r="C260" s="67"/>
      <c r="D260" s="70"/>
      <c r="E260" s="87"/>
      <c r="F260" s="70"/>
      <c r="G260" s="67"/>
      <c r="H260" s="71"/>
    </row>
    <row r="261" spans="1:8" ht="15" customHeight="1" x14ac:dyDescent="0.2">
      <c r="A261" s="68">
        <v>4</v>
      </c>
      <c r="B261" s="67">
        <v>2.4</v>
      </c>
      <c r="C261" s="67">
        <v>3.27</v>
      </c>
      <c r="D261" s="87"/>
      <c r="E261" s="87"/>
      <c r="F261" s="70">
        <f>A261*B261*C261</f>
        <v>31.391999999999999</v>
      </c>
      <c r="G261" s="67" t="s">
        <v>9</v>
      </c>
      <c r="H261" s="71"/>
    </row>
    <row r="262" spans="1:8" ht="15" customHeight="1" x14ac:dyDescent="0.2">
      <c r="A262" s="68">
        <v>4</v>
      </c>
      <c r="B262" s="69">
        <v>1.5</v>
      </c>
      <c r="C262" s="69">
        <v>3.27</v>
      </c>
      <c r="D262" s="70"/>
      <c r="E262" s="70"/>
      <c r="F262" s="70">
        <f>A262*B262*C262</f>
        <v>19.62</v>
      </c>
      <c r="G262" s="67" t="s">
        <v>9</v>
      </c>
      <c r="H262" s="71"/>
    </row>
    <row r="263" spans="1:8" ht="15" customHeight="1" x14ac:dyDescent="0.2">
      <c r="A263" s="68" t="s">
        <v>576</v>
      </c>
      <c r="B263" s="69"/>
      <c r="C263" s="69"/>
      <c r="D263" s="70"/>
      <c r="E263" s="70"/>
      <c r="F263" s="70"/>
      <c r="G263" s="67"/>
      <c r="H263" s="71"/>
    </row>
    <row r="264" spans="1:8" ht="15" customHeight="1" x14ac:dyDescent="0.2">
      <c r="A264" s="68">
        <v>2</v>
      </c>
      <c r="B264" s="67">
        <v>4.9000000000000004</v>
      </c>
      <c r="C264" s="67">
        <v>2.9</v>
      </c>
      <c r="D264" s="87"/>
      <c r="E264" s="87"/>
      <c r="F264" s="70">
        <f>A264*B264*C264</f>
        <v>28.42</v>
      </c>
      <c r="G264" s="67" t="s">
        <v>9</v>
      </c>
      <c r="H264" s="71"/>
    </row>
    <row r="265" spans="1:8" ht="15" customHeight="1" x14ac:dyDescent="0.2">
      <c r="A265" s="68">
        <v>2</v>
      </c>
      <c r="B265" s="67">
        <v>3</v>
      </c>
      <c r="C265" s="67">
        <v>2.9</v>
      </c>
      <c r="D265" s="87"/>
      <c r="E265" s="87"/>
      <c r="F265" s="70">
        <f>A265*B265*C265</f>
        <v>17.399999999999999</v>
      </c>
      <c r="G265" s="67" t="s">
        <v>9</v>
      </c>
      <c r="H265" s="71"/>
    </row>
    <row r="266" spans="1:8" ht="15" customHeight="1" x14ac:dyDescent="0.2">
      <c r="A266" s="68" t="s">
        <v>577</v>
      </c>
      <c r="B266" s="67"/>
      <c r="C266" s="67"/>
      <c r="D266" s="70"/>
      <c r="E266" s="87"/>
      <c r="F266" s="70"/>
      <c r="G266" s="67"/>
      <c r="H266" s="71"/>
    </row>
    <row r="267" spans="1:8" ht="15" customHeight="1" x14ac:dyDescent="0.2">
      <c r="A267" s="68" t="s">
        <v>534</v>
      </c>
      <c r="B267" s="67"/>
      <c r="C267" s="67"/>
      <c r="D267" s="70"/>
      <c r="E267" s="70"/>
      <c r="F267" s="70">
        <v>3.61</v>
      </c>
      <c r="G267" s="67" t="s">
        <v>9</v>
      </c>
      <c r="H267" s="71"/>
    </row>
    <row r="268" spans="1:8" ht="15" customHeight="1" x14ac:dyDescent="0.2">
      <c r="A268" s="68" t="s">
        <v>535</v>
      </c>
      <c r="B268" s="67"/>
      <c r="C268" s="67"/>
      <c r="D268" s="70"/>
      <c r="E268" s="70"/>
      <c r="F268" s="70">
        <v>3.87</v>
      </c>
      <c r="G268" s="67" t="s">
        <v>9</v>
      </c>
      <c r="H268" s="71"/>
    </row>
    <row r="269" spans="1:8" ht="15" customHeight="1" x14ac:dyDescent="0.2">
      <c r="A269" s="68" t="s">
        <v>536</v>
      </c>
      <c r="B269" s="67"/>
      <c r="C269" s="67"/>
      <c r="D269" s="70"/>
      <c r="E269" s="70"/>
      <c r="F269" s="70">
        <v>16.71</v>
      </c>
      <c r="G269" s="67" t="s">
        <v>9</v>
      </c>
      <c r="H269" s="71"/>
    </row>
    <row r="270" spans="1:8" ht="15" customHeight="1" x14ac:dyDescent="0.2">
      <c r="A270" s="68" t="s">
        <v>537</v>
      </c>
      <c r="B270" s="67"/>
      <c r="C270" s="67"/>
      <c r="D270" s="70"/>
      <c r="E270" s="70"/>
      <c r="F270" s="70">
        <v>3.13</v>
      </c>
      <c r="G270" s="67" t="s">
        <v>9</v>
      </c>
      <c r="H270" s="71"/>
    </row>
    <row r="271" spans="1:8" ht="15" customHeight="1" x14ac:dyDescent="0.2">
      <c r="A271" s="68" t="s">
        <v>538</v>
      </c>
      <c r="B271" s="67"/>
      <c r="C271" s="67"/>
      <c r="D271" s="70"/>
      <c r="E271" s="70"/>
      <c r="F271" s="70">
        <v>15.89</v>
      </c>
      <c r="G271" s="67" t="s">
        <v>9</v>
      </c>
      <c r="H271" s="71"/>
    </row>
    <row r="272" spans="1:8" ht="15" customHeight="1" x14ac:dyDescent="0.2">
      <c r="A272" s="68" t="s">
        <v>539</v>
      </c>
      <c r="B272" s="67"/>
      <c r="C272" s="67"/>
      <c r="D272" s="70"/>
      <c r="E272" s="70"/>
      <c r="F272" s="70">
        <v>2.87</v>
      </c>
      <c r="G272" s="67" t="s">
        <v>9</v>
      </c>
      <c r="H272" s="71"/>
    </row>
    <row r="273" spans="1:8" ht="15" customHeight="1" x14ac:dyDescent="0.2">
      <c r="A273" s="68" t="s">
        <v>540</v>
      </c>
      <c r="B273" s="67"/>
      <c r="C273" s="67"/>
      <c r="D273" s="70"/>
      <c r="E273" s="70"/>
      <c r="F273" s="70">
        <v>3.37</v>
      </c>
      <c r="G273" s="67" t="s">
        <v>9</v>
      </c>
      <c r="H273" s="71"/>
    </row>
    <row r="274" spans="1:8" ht="15" customHeight="1" x14ac:dyDescent="0.2">
      <c r="A274" s="68" t="s">
        <v>541</v>
      </c>
      <c r="B274" s="67"/>
      <c r="C274" s="67"/>
      <c r="D274" s="70"/>
      <c r="E274" s="70"/>
      <c r="F274" s="70">
        <v>3.61</v>
      </c>
      <c r="G274" s="67" t="s">
        <v>9</v>
      </c>
      <c r="H274" s="71"/>
    </row>
    <row r="275" spans="1:8" ht="15" customHeight="1" x14ac:dyDescent="0.2">
      <c r="A275" s="68" t="s">
        <v>542</v>
      </c>
      <c r="B275" s="67"/>
      <c r="C275" s="67"/>
      <c r="D275" s="70"/>
      <c r="E275" s="70"/>
      <c r="F275" s="70">
        <v>3.1</v>
      </c>
      <c r="G275" s="67" t="s">
        <v>9</v>
      </c>
      <c r="H275" s="71"/>
    </row>
    <row r="276" spans="1:8" ht="15" customHeight="1" x14ac:dyDescent="0.2">
      <c r="A276" s="68" t="s">
        <v>543</v>
      </c>
      <c r="B276" s="67"/>
      <c r="C276" s="67"/>
      <c r="D276" s="70"/>
      <c r="E276" s="70"/>
      <c r="F276" s="70">
        <v>3.61</v>
      </c>
      <c r="G276" s="67" t="s">
        <v>9</v>
      </c>
      <c r="H276" s="71"/>
    </row>
    <row r="277" spans="1:8" ht="15" customHeight="1" x14ac:dyDescent="0.2">
      <c r="A277" s="68" t="s">
        <v>544</v>
      </c>
      <c r="B277" s="67"/>
      <c r="C277" s="67"/>
      <c r="D277" s="87"/>
      <c r="E277" s="87"/>
      <c r="F277" s="70">
        <v>3.59</v>
      </c>
      <c r="G277" s="67" t="s">
        <v>9</v>
      </c>
      <c r="H277" s="71"/>
    </row>
    <row r="278" spans="1:8" ht="15" customHeight="1" x14ac:dyDescent="0.2">
      <c r="A278" s="68" t="s">
        <v>557</v>
      </c>
      <c r="B278" s="67"/>
      <c r="C278" s="67"/>
      <c r="D278" s="87">
        <v>4.9000000000000004</v>
      </c>
      <c r="E278" s="87">
        <v>3</v>
      </c>
      <c r="F278" s="70">
        <f>E278*D278</f>
        <v>14.700000000000001</v>
      </c>
      <c r="G278" s="67" t="s">
        <v>9</v>
      </c>
      <c r="H278" s="71"/>
    </row>
    <row r="279" spans="1:8" ht="15" customHeight="1" x14ac:dyDescent="0.2">
      <c r="A279" s="67"/>
      <c r="B279" s="69"/>
      <c r="C279" s="69"/>
      <c r="D279" s="70"/>
      <c r="E279" s="70"/>
      <c r="F279" s="70">
        <f>SUM(F234:F278)</f>
        <v>426.07820000000004</v>
      </c>
      <c r="G279" s="67" t="s">
        <v>9</v>
      </c>
      <c r="H279" s="71"/>
    </row>
    <row r="280" spans="1:8" ht="15" customHeight="1" x14ac:dyDescent="0.2">
      <c r="A280" s="67"/>
      <c r="B280" s="69"/>
      <c r="C280" s="69"/>
      <c r="D280" s="70"/>
      <c r="E280" s="70"/>
      <c r="F280" s="70"/>
      <c r="G280" s="67"/>
      <c r="H280" s="71"/>
    </row>
    <row r="281" spans="1:8" ht="15" customHeight="1" x14ac:dyDescent="0.2">
      <c r="A281" s="67" t="s">
        <v>65</v>
      </c>
      <c r="B281" s="68" t="s">
        <v>289</v>
      </c>
      <c r="C281" s="69"/>
      <c r="D281" s="70"/>
      <c r="E281" s="70"/>
      <c r="F281" s="67"/>
      <c r="G281" s="67"/>
      <c r="H281" s="71"/>
    </row>
    <row r="282" spans="1:8" ht="15" customHeight="1" x14ac:dyDescent="0.2">
      <c r="A282" s="68" t="s">
        <v>290</v>
      </c>
      <c r="B282" s="69"/>
      <c r="C282" s="69"/>
      <c r="D282" s="70"/>
      <c r="E282" s="70"/>
      <c r="F282" s="67"/>
      <c r="G282" s="67"/>
      <c r="H282" s="71"/>
    </row>
    <row r="283" spans="1:8" ht="15" customHeight="1" x14ac:dyDescent="0.2">
      <c r="A283" s="68" t="s">
        <v>583</v>
      </c>
      <c r="B283" s="69"/>
      <c r="C283" s="69"/>
      <c r="D283" s="70"/>
      <c r="E283" s="70"/>
      <c r="F283" s="67">
        <v>0</v>
      </c>
      <c r="G283" s="67" t="s">
        <v>9</v>
      </c>
      <c r="H283" s="71"/>
    </row>
    <row r="284" spans="1:8" ht="15" customHeight="1" x14ac:dyDescent="0.2">
      <c r="A284" s="67"/>
      <c r="B284" s="69"/>
      <c r="C284" s="69"/>
      <c r="D284" s="70" t="s">
        <v>220</v>
      </c>
      <c r="E284" s="87"/>
      <c r="F284" s="67">
        <f>SUM(F283)</f>
        <v>0</v>
      </c>
      <c r="G284" s="67" t="s">
        <v>9</v>
      </c>
      <c r="H284" s="71"/>
    </row>
    <row r="285" spans="1:8" ht="15" customHeight="1" x14ac:dyDescent="0.2">
      <c r="A285" s="67"/>
      <c r="B285" s="69"/>
      <c r="C285" s="69"/>
      <c r="D285" s="70"/>
      <c r="E285" s="70"/>
      <c r="F285" s="67"/>
      <c r="G285" s="67"/>
      <c r="H285" s="71"/>
    </row>
    <row r="286" spans="1:8" ht="15" customHeight="1" x14ac:dyDescent="0.2">
      <c r="A286" s="67" t="s">
        <v>68</v>
      </c>
      <c r="B286" s="68" t="s">
        <v>291</v>
      </c>
      <c r="C286" s="69"/>
      <c r="D286" s="70"/>
      <c r="E286" s="70"/>
      <c r="F286" s="70"/>
      <c r="G286" s="67"/>
      <c r="H286" s="71"/>
    </row>
    <row r="287" spans="1:8" ht="15" customHeight="1" x14ac:dyDescent="0.2">
      <c r="A287" s="68" t="s">
        <v>292</v>
      </c>
      <c r="B287" s="72"/>
      <c r="C287" s="69"/>
      <c r="D287" s="70"/>
      <c r="E287" s="70"/>
      <c r="F287" s="70">
        <v>1</v>
      </c>
      <c r="G287" s="67" t="s">
        <v>224</v>
      </c>
      <c r="H287" s="71"/>
    </row>
    <row r="288" spans="1:8" ht="15" customHeight="1" x14ac:dyDescent="0.2">
      <c r="A288" s="67"/>
      <c r="B288" s="72"/>
      <c r="C288" s="69"/>
      <c r="D288" s="70" t="s">
        <v>220</v>
      </c>
      <c r="E288" s="87"/>
      <c r="F288" s="67">
        <f>SUM(F287)</f>
        <v>1</v>
      </c>
      <c r="G288" s="67" t="s">
        <v>224</v>
      </c>
      <c r="H288" s="71"/>
    </row>
    <row r="289" spans="1:8" ht="15" customHeight="1" x14ac:dyDescent="0.2">
      <c r="A289" s="67"/>
      <c r="B289" s="72"/>
      <c r="C289" s="69"/>
      <c r="D289" s="70"/>
      <c r="E289" s="70"/>
      <c r="F289" s="70"/>
      <c r="G289" s="67"/>
      <c r="H289" s="71"/>
    </row>
    <row r="290" spans="1:8" ht="15" customHeight="1" x14ac:dyDescent="0.2">
      <c r="A290" s="67" t="s">
        <v>70</v>
      </c>
      <c r="B290" s="68" t="s">
        <v>71</v>
      </c>
      <c r="C290" s="67"/>
      <c r="D290" s="70"/>
      <c r="E290" s="70"/>
      <c r="F290" s="70"/>
      <c r="G290" s="67"/>
      <c r="H290" s="71"/>
    </row>
    <row r="291" spans="1:8" ht="15" customHeight="1" x14ac:dyDescent="0.2">
      <c r="A291" s="68" t="s">
        <v>293</v>
      </c>
      <c r="B291" s="68"/>
      <c r="C291" s="67"/>
      <c r="D291" s="70"/>
      <c r="E291" s="70"/>
      <c r="F291" s="70">
        <v>2</v>
      </c>
      <c r="G291" s="67" t="s">
        <v>224</v>
      </c>
      <c r="H291" s="71"/>
    </row>
    <row r="292" spans="1:8" ht="15" customHeight="1" x14ac:dyDescent="0.2">
      <c r="A292" s="68" t="s">
        <v>255</v>
      </c>
      <c r="B292" s="67"/>
      <c r="C292" s="67"/>
      <c r="D292" s="87"/>
      <c r="E292" s="87"/>
      <c r="F292" s="70">
        <v>1</v>
      </c>
      <c r="G292" s="67" t="s">
        <v>224</v>
      </c>
      <c r="H292" s="71"/>
    </row>
    <row r="293" spans="1:8" ht="15" customHeight="1" x14ac:dyDescent="0.2">
      <c r="A293" s="68" t="s">
        <v>256</v>
      </c>
      <c r="B293" s="67"/>
      <c r="C293" s="67"/>
      <c r="D293" s="87"/>
      <c r="E293" s="87"/>
      <c r="F293" s="70">
        <v>1</v>
      </c>
      <c r="G293" s="67" t="s">
        <v>224</v>
      </c>
      <c r="H293" s="71"/>
    </row>
    <row r="294" spans="1:8" ht="15" customHeight="1" x14ac:dyDescent="0.2">
      <c r="A294" s="68" t="s">
        <v>263</v>
      </c>
      <c r="B294" s="67"/>
      <c r="C294" s="67"/>
      <c r="D294" s="87"/>
      <c r="E294" s="87"/>
      <c r="F294" s="70">
        <v>1</v>
      </c>
      <c r="G294" s="67" t="s">
        <v>224</v>
      </c>
      <c r="H294" s="71"/>
    </row>
    <row r="295" spans="1:8" ht="15" customHeight="1" x14ac:dyDescent="0.2">
      <c r="A295" s="68" t="s">
        <v>588</v>
      </c>
      <c r="B295" s="67"/>
      <c r="C295" s="67"/>
      <c r="D295" s="87"/>
      <c r="E295" s="87"/>
      <c r="F295" s="70">
        <v>1</v>
      </c>
      <c r="G295" s="67" t="s">
        <v>224</v>
      </c>
      <c r="H295" s="71"/>
    </row>
    <row r="296" spans="1:8" ht="15" customHeight="1" x14ac:dyDescent="0.2">
      <c r="A296" s="68" t="s">
        <v>359</v>
      </c>
      <c r="B296" s="67"/>
      <c r="C296" s="67"/>
      <c r="D296" s="87"/>
      <c r="E296" s="87"/>
      <c r="F296" s="70"/>
      <c r="G296" s="67"/>
      <c r="H296" s="71"/>
    </row>
    <row r="297" spans="1:8" ht="15" customHeight="1" x14ac:dyDescent="0.2">
      <c r="A297" s="104" t="s">
        <v>13033</v>
      </c>
      <c r="B297" s="103"/>
      <c r="C297" s="70"/>
      <c r="D297" s="103"/>
      <c r="E297" s="69"/>
      <c r="F297" s="68">
        <v>20</v>
      </c>
      <c r="G297" s="67" t="s">
        <v>224</v>
      </c>
      <c r="H297" s="71"/>
    </row>
    <row r="298" spans="1:8" ht="15" customHeight="1" x14ac:dyDescent="0.2">
      <c r="A298" s="104" t="s">
        <v>13034</v>
      </c>
      <c r="B298" s="103"/>
      <c r="C298" s="103"/>
      <c r="D298" s="103"/>
      <c r="E298" s="103"/>
      <c r="F298" s="69">
        <v>35</v>
      </c>
      <c r="G298" s="67" t="s">
        <v>224</v>
      </c>
      <c r="H298" s="71"/>
    </row>
    <row r="299" spans="1:8" ht="15" customHeight="1" x14ac:dyDescent="0.2">
      <c r="A299" s="104"/>
      <c r="B299" s="103"/>
      <c r="C299" s="103"/>
      <c r="D299" s="70" t="s">
        <v>220</v>
      </c>
      <c r="E299" s="103"/>
      <c r="F299" s="69">
        <f>SUM(F291:F298)</f>
        <v>61</v>
      </c>
      <c r="G299" s="103" t="s">
        <v>224</v>
      </c>
      <c r="H299" s="71"/>
    </row>
    <row r="300" spans="1:8" ht="15" customHeight="1" x14ac:dyDescent="0.2">
      <c r="A300" s="104"/>
      <c r="B300" s="103"/>
      <c r="C300" s="103"/>
      <c r="D300" s="103"/>
      <c r="E300" s="103"/>
      <c r="F300" s="69"/>
      <c r="G300" s="115"/>
      <c r="H300" s="71"/>
    </row>
    <row r="301" spans="1:8" ht="15" customHeight="1" x14ac:dyDescent="0.2">
      <c r="A301" s="67"/>
      <c r="B301" s="68"/>
      <c r="C301" s="67"/>
      <c r="D301" s="70"/>
      <c r="E301" s="70"/>
      <c r="F301" s="70"/>
      <c r="G301" s="67"/>
      <c r="H301" s="71"/>
    </row>
    <row r="302" spans="1:8" ht="15" customHeight="1" x14ac:dyDescent="0.2">
      <c r="A302" s="67" t="s">
        <v>72</v>
      </c>
      <c r="B302" s="68" t="s">
        <v>294</v>
      </c>
      <c r="C302" s="67"/>
      <c r="D302" s="70"/>
      <c r="E302" s="70"/>
      <c r="F302" s="67"/>
      <c r="G302" s="67"/>
      <c r="H302" s="71"/>
    </row>
    <row r="303" spans="1:8" ht="15" customHeight="1" x14ac:dyDescent="0.2">
      <c r="A303" s="68" t="s">
        <v>295</v>
      </c>
      <c r="B303" s="68"/>
      <c r="C303" s="67"/>
      <c r="D303" s="70"/>
      <c r="E303" s="70"/>
      <c r="F303" s="67"/>
      <c r="G303" s="67"/>
      <c r="H303" s="71"/>
    </row>
    <row r="304" spans="1:8" ht="15" customHeight="1" x14ac:dyDescent="0.2">
      <c r="A304" s="68" t="s">
        <v>601</v>
      </c>
      <c r="B304" s="68"/>
      <c r="C304" s="67"/>
      <c r="D304" s="70"/>
      <c r="E304" s="70"/>
      <c r="F304" s="67"/>
      <c r="G304" s="67"/>
      <c r="H304" s="71"/>
    </row>
    <row r="305" spans="1:8" ht="15" customHeight="1" x14ac:dyDescent="0.2">
      <c r="A305" s="68" t="s">
        <v>584</v>
      </c>
      <c r="B305" s="68"/>
      <c r="C305" s="67"/>
      <c r="D305" s="70"/>
      <c r="E305" s="70"/>
      <c r="F305" s="68">
        <f>15+8.5+6+49.72+13.84+12.03</f>
        <v>105.09</v>
      </c>
      <c r="G305" s="67" t="s">
        <v>9</v>
      </c>
      <c r="H305" s="71"/>
    </row>
    <row r="306" spans="1:8" ht="15" customHeight="1" x14ac:dyDescent="0.2">
      <c r="A306" s="67"/>
      <c r="B306" s="68"/>
      <c r="C306" s="67"/>
      <c r="D306" s="70" t="s">
        <v>220</v>
      </c>
      <c r="E306" s="103"/>
      <c r="F306" s="67">
        <f>SUM(F305)</f>
        <v>105.09</v>
      </c>
      <c r="G306" s="67" t="s">
        <v>9</v>
      </c>
      <c r="H306" s="71"/>
    </row>
    <row r="307" spans="1:8" ht="15" customHeight="1" x14ac:dyDescent="0.2">
      <c r="A307" s="67"/>
      <c r="B307" s="68"/>
      <c r="C307" s="67"/>
      <c r="D307" s="70"/>
      <c r="E307" s="70"/>
      <c r="F307" s="67"/>
      <c r="G307" s="67"/>
      <c r="H307" s="71"/>
    </row>
    <row r="308" spans="1:8" ht="15" customHeight="1" x14ac:dyDescent="0.2">
      <c r="A308" s="67" t="s">
        <v>75</v>
      </c>
      <c r="B308" s="68" t="s">
        <v>76</v>
      </c>
      <c r="C308" s="67"/>
      <c r="D308" s="70"/>
      <c r="E308" s="70"/>
      <c r="F308" s="67"/>
      <c r="G308" s="67"/>
      <c r="H308" s="57"/>
    </row>
    <row r="309" spans="1:8" ht="15" customHeight="1" x14ac:dyDescent="0.2">
      <c r="A309" s="68">
        <v>3</v>
      </c>
      <c r="B309" s="68">
        <v>8</v>
      </c>
      <c r="C309" s="67"/>
      <c r="D309" s="70"/>
      <c r="E309" s="70"/>
      <c r="F309" s="67">
        <f>A309*B309</f>
        <v>24</v>
      </c>
      <c r="G309" s="67" t="s">
        <v>243</v>
      </c>
      <c r="H309" s="57"/>
    </row>
    <row r="310" spans="1:8" ht="15" customHeight="1" x14ac:dyDescent="0.2">
      <c r="A310" s="67"/>
      <c r="B310" s="68"/>
      <c r="C310" s="67"/>
      <c r="D310" s="70" t="s">
        <v>220</v>
      </c>
      <c r="E310" s="70"/>
      <c r="F310" s="67">
        <f>SUM(F309)</f>
        <v>24</v>
      </c>
      <c r="G310" s="67" t="s">
        <v>243</v>
      </c>
      <c r="H310" s="57"/>
    </row>
    <row r="311" spans="1:8" ht="15" customHeight="1" x14ac:dyDescent="0.2">
      <c r="A311" s="67"/>
      <c r="B311" s="68"/>
      <c r="C311" s="67"/>
      <c r="D311" s="70"/>
      <c r="E311" s="70"/>
      <c r="F311" s="67"/>
      <c r="G311" s="67"/>
      <c r="H311" s="57"/>
    </row>
    <row r="312" spans="1:8" ht="15" customHeight="1" x14ac:dyDescent="0.2">
      <c r="A312" s="67" t="s">
        <v>78</v>
      </c>
      <c r="B312" s="68" t="s">
        <v>79</v>
      </c>
      <c r="C312" s="67"/>
      <c r="D312" s="70"/>
      <c r="E312" s="70"/>
      <c r="F312" s="67"/>
      <c r="G312" s="67"/>
      <c r="H312" s="57"/>
    </row>
    <row r="313" spans="1:8" ht="15" customHeight="1" x14ac:dyDescent="0.2">
      <c r="A313" s="68">
        <v>3</v>
      </c>
      <c r="B313" s="68">
        <v>8</v>
      </c>
      <c r="C313" s="67"/>
      <c r="D313" s="70"/>
      <c r="E313" s="70"/>
      <c r="F313" s="67">
        <f>A313*B313</f>
        <v>24</v>
      </c>
      <c r="G313" s="67" t="s">
        <v>243</v>
      </c>
      <c r="H313" s="57"/>
    </row>
    <row r="314" spans="1:8" ht="15" customHeight="1" x14ac:dyDescent="0.2">
      <c r="A314" s="67"/>
      <c r="B314" s="68"/>
      <c r="C314" s="67"/>
      <c r="D314" s="70" t="s">
        <v>220</v>
      </c>
      <c r="E314" s="70"/>
      <c r="F314" s="67">
        <f>SUM(F313)</f>
        <v>24</v>
      </c>
      <c r="G314" s="67" t="s">
        <v>243</v>
      </c>
      <c r="H314" s="57"/>
    </row>
    <row r="315" spans="1:8" ht="15" customHeight="1" x14ac:dyDescent="0.2">
      <c r="A315" s="67"/>
      <c r="B315" s="68"/>
      <c r="C315" s="67"/>
      <c r="D315" s="70"/>
      <c r="E315" s="70"/>
      <c r="F315" s="67"/>
      <c r="G315" s="67"/>
      <c r="H315" s="57"/>
    </row>
    <row r="316" spans="1:8" ht="15" customHeight="1" x14ac:dyDescent="0.2">
      <c r="A316" s="67" t="s">
        <v>80</v>
      </c>
      <c r="B316" s="68" t="s">
        <v>296</v>
      </c>
      <c r="C316" s="69"/>
      <c r="D316" s="70"/>
      <c r="E316" s="70"/>
      <c r="F316" s="67"/>
      <c r="G316" s="67"/>
      <c r="H316" s="71"/>
    </row>
    <row r="317" spans="1:8" ht="15" customHeight="1" x14ac:dyDescent="0.2">
      <c r="A317" s="68" t="s">
        <v>585</v>
      </c>
      <c r="B317" s="72"/>
      <c r="C317" s="69"/>
      <c r="D317" s="70"/>
      <c r="E317" s="70"/>
      <c r="F317" s="67"/>
      <c r="G317" s="67"/>
      <c r="H317" s="71"/>
    </row>
    <row r="318" spans="1:8" ht="15" customHeight="1" x14ac:dyDescent="0.2">
      <c r="A318" s="68" t="s">
        <v>586</v>
      </c>
      <c r="B318" s="72"/>
      <c r="C318" s="69"/>
      <c r="D318" s="70"/>
      <c r="E318" s="70"/>
      <c r="F318" s="67"/>
      <c r="G318" s="67"/>
      <c r="H318" s="71"/>
    </row>
    <row r="319" spans="1:8" ht="15" customHeight="1" x14ac:dyDescent="0.2">
      <c r="A319" s="68" t="s">
        <v>602</v>
      </c>
      <c r="B319" s="72"/>
      <c r="C319" s="69"/>
      <c r="D319" s="70"/>
      <c r="E319" s="70"/>
      <c r="F319" s="67">
        <v>461.52</v>
      </c>
      <c r="G319" s="67" t="s">
        <v>9</v>
      </c>
      <c r="H319" s="71"/>
    </row>
    <row r="320" spans="1:8" ht="15" customHeight="1" x14ac:dyDescent="0.2">
      <c r="A320" s="68" t="s">
        <v>603</v>
      </c>
      <c r="B320" s="72"/>
      <c r="C320" s="69"/>
      <c r="D320" s="70"/>
      <c r="E320" s="70"/>
      <c r="F320" s="67">
        <f>5.41+49.72+5.88+13.84</f>
        <v>74.849999999999994</v>
      </c>
      <c r="G320" s="67" t="s">
        <v>9</v>
      </c>
      <c r="H320" s="71"/>
    </row>
    <row r="321" spans="1:8" ht="15" customHeight="1" x14ac:dyDescent="0.2">
      <c r="A321" s="68" t="s">
        <v>604</v>
      </c>
      <c r="B321" s="72"/>
      <c r="C321" s="69"/>
      <c r="D321" s="70"/>
      <c r="E321" s="70"/>
      <c r="F321" s="67">
        <f>117.46/2</f>
        <v>58.73</v>
      </c>
      <c r="G321" s="67" t="s">
        <v>9</v>
      </c>
      <c r="H321" s="71"/>
    </row>
    <row r="322" spans="1:8" ht="15" customHeight="1" x14ac:dyDescent="0.2">
      <c r="A322" s="67"/>
      <c r="B322" s="72"/>
      <c r="C322" s="69"/>
      <c r="D322" s="70"/>
      <c r="E322" s="70"/>
      <c r="F322" s="67">
        <f>SUM(F319:F321)</f>
        <v>595.1</v>
      </c>
      <c r="G322" s="67" t="s">
        <v>9</v>
      </c>
      <c r="H322" s="71"/>
    </row>
    <row r="323" spans="1:8" ht="15" customHeight="1" x14ac:dyDescent="0.2">
      <c r="A323" s="67"/>
      <c r="B323" s="72"/>
      <c r="C323" s="69"/>
      <c r="D323" s="70"/>
      <c r="E323" s="70"/>
      <c r="F323" s="67"/>
      <c r="G323" s="67"/>
      <c r="H323" s="71"/>
    </row>
    <row r="324" spans="1:8" ht="15" customHeight="1" x14ac:dyDescent="0.2">
      <c r="A324" s="116">
        <v>5</v>
      </c>
      <c r="B324" s="117" t="s">
        <v>83</v>
      </c>
      <c r="C324" s="117"/>
      <c r="D324" s="118"/>
      <c r="E324" s="118"/>
      <c r="F324" s="118"/>
      <c r="G324" s="118"/>
      <c r="H324" s="57"/>
    </row>
    <row r="325" spans="1:8" ht="15" customHeight="1" x14ac:dyDescent="0.2">
      <c r="A325" s="67" t="s">
        <v>84</v>
      </c>
      <c r="B325" s="68" t="s">
        <v>297</v>
      </c>
      <c r="C325" s="69"/>
      <c r="D325" s="70"/>
      <c r="E325" s="70"/>
      <c r="F325" s="67"/>
      <c r="G325" s="67"/>
      <c r="H325" s="71"/>
    </row>
    <row r="326" spans="1:8" ht="15" customHeight="1" x14ac:dyDescent="0.2">
      <c r="A326" s="68" t="s">
        <v>298</v>
      </c>
      <c r="B326" s="72"/>
      <c r="C326" s="69"/>
      <c r="D326" s="70"/>
      <c r="E326" s="70"/>
      <c r="F326" s="67"/>
      <c r="G326" s="67"/>
      <c r="H326" s="71"/>
    </row>
    <row r="327" spans="1:8" ht="15" customHeight="1" x14ac:dyDescent="0.2">
      <c r="A327" s="68" t="s">
        <v>299</v>
      </c>
      <c r="B327" s="72"/>
      <c r="C327" s="69"/>
      <c r="D327" s="70"/>
      <c r="E327" s="70"/>
      <c r="F327" s="67"/>
      <c r="G327" s="67"/>
      <c r="H327" s="71"/>
    </row>
    <row r="328" spans="1:8" ht="15" customHeight="1" x14ac:dyDescent="0.2">
      <c r="A328" s="68" t="s">
        <v>300</v>
      </c>
      <c r="B328" s="72"/>
      <c r="C328" s="69"/>
      <c r="D328" s="70"/>
      <c r="E328" s="70"/>
      <c r="F328" s="67"/>
      <c r="G328" s="67"/>
      <c r="H328" s="71"/>
    </row>
    <row r="329" spans="1:8" ht="15" customHeight="1" x14ac:dyDescent="0.2">
      <c r="A329" s="68" t="s">
        <v>301</v>
      </c>
      <c r="B329" s="72"/>
      <c r="C329" s="69"/>
      <c r="D329" s="70"/>
      <c r="E329" s="70"/>
      <c r="F329" s="67">
        <v>0</v>
      </c>
      <c r="G329" s="67" t="s">
        <v>9</v>
      </c>
      <c r="H329" s="71"/>
    </row>
    <row r="330" spans="1:8" ht="15" customHeight="1" x14ac:dyDescent="0.2">
      <c r="A330" s="67"/>
      <c r="B330" s="72"/>
      <c r="C330" s="69"/>
      <c r="D330" s="70" t="s">
        <v>220</v>
      </c>
      <c r="E330" s="70"/>
      <c r="F330" s="67">
        <f>SUM(F329)</f>
        <v>0</v>
      </c>
      <c r="G330" s="67" t="s">
        <v>9</v>
      </c>
      <c r="H330" s="71"/>
    </row>
    <row r="331" spans="1:8" ht="15" customHeight="1" x14ac:dyDescent="0.2">
      <c r="A331" s="67"/>
      <c r="B331" s="72"/>
      <c r="C331" s="69"/>
      <c r="D331" s="70"/>
      <c r="E331" s="70"/>
      <c r="F331" s="67"/>
      <c r="G331" s="67"/>
      <c r="H331" s="71"/>
    </row>
    <row r="332" spans="1:8" ht="15" customHeight="1" x14ac:dyDescent="0.2">
      <c r="A332" s="67" t="s">
        <v>87</v>
      </c>
      <c r="B332" s="68" t="s">
        <v>302</v>
      </c>
      <c r="C332" s="69"/>
      <c r="D332" s="70"/>
      <c r="E332" s="70"/>
      <c r="F332" s="67"/>
      <c r="G332" s="67"/>
      <c r="H332" s="71"/>
    </row>
    <row r="333" spans="1:8" ht="15" customHeight="1" x14ac:dyDescent="0.2">
      <c r="A333" s="68" t="s">
        <v>303</v>
      </c>
      <c r="B333" s="72"/>
      <c r="C333" s="69"/>
      <c r="D333" s="70"/>
      <c r="E333" s="70"/>
      <c r="F333" s="67"/>
      <c r="G333" s="67"/>
      <c r="H333" s="71"/>
    </row>
    <row r="334" spans="1:8" ht="15" customHeight="1" x14ac:dyDescent="0.2">
      <c r="B334" s="72"/>
      <c r="C334" s="69"/>
      <c r="D334" s="70"/>
      <c r="E334" s="70"/>
      <c r="F334" s="67"/>
      <c r="G334" s="67"/>
      <c r="H334" s="71"/>
    </row>
    <row r="335" spans="1:8" ht="15" customHeight="1" x14ac:dyDescent="0.2">
      <c r="A335" s="68" t="s">
        <v>304</v>
      </c>
      <c r="B335" s="72"/>
      <c r="C335" s="69"/>
      <c r="D335" s="70"/>
      <c r="E335" s="70"/>
      <c r="F335" s="67"/>
      <c r="G335" s="67"/>
      <c r="H335" s="71"/>
    </row>
    <row r="336" spans="1:8" ht="15" customHeight="1" x14ac:dyDescent="0.2">
      <c r="A336" s="68" t="s">
        <v>534</v>
      </c>
      <c r="B336" s="67"/>
      <c r="C336" s="67"/>
      <c r="D336" s="70"/>
      <c r="E336" s="70"/>
      <c r="F336" s="70">
        <v>3.61</v>
      </c>
      <c r="G336" s="67" t="s">
        <v>9</v>
      </c>
      <c r="H336" s="71">
        <v>3.7730000000000006</v>
      </c>
    </row>
    <row r="337" spans="1:8" ht="15" customHeight="1" x14ac:dyDescent="0.2">
      <c r="A337" s="68" t="s">
        <v>535</v>
      </c>
      <c r="B337" s="67"/>
      <c r="C337" s="67"/>
      <c r="D337" s="70"/>
      <c r="E337" s="70"/>
      <c r="F337" s="70">
        <v>3.87</v>
      </c>
      <c r="G337" s="67" t="s">
        <v>9</v>
      </c>
      <c r="H337" s="71">
        <v>3.9710000000000001</v>
      </c>
    </row>
    <row r="338" spans="1:8" ht="15" customHeight="1" x14ac:dyDescent="0.2">
      <c r="A338" s="68" t="s">
        <v>536</v>
      </c>
      <c r="B338" s="67"/>
      <c r="C338" s="67"/>
      <c r="D338" s="70"/>
      <c r="E338" s="70"/>
      <c r="F338" s="70">
        <v>16.71</v>
      </c>
      <c r="G338" s="67" t="s">
        <v>9</v>
      </c>
      <c r="H338" s="71">
        <v>18.381000000000004</v>
      </c>
    </row>
    <row r="339" spans="1:8" ht="15" customHeight="1" x14ac:dyDescent="0.2">
      <c r="A339" s="68" t="s">
        <v>537</v>
      </c>
      <c r="B339" s="67"/>
      <c r="C339" s="67"/>
      <c r="D339" s="70"/>
      <c r="E339" s="70"/>
      <c r="F339" s="70">
        <v>3.13</v>
      </c>
      <c r="G339" s="67" t="s">
        <v>9</v>
      </c>
      <c r="H339" s="71">
        <v>3.4430000000000001</v>
      </c>
    </row>
    <row r="340" spans="1:8" ht="15" customHeight="1" x14ac:dyDescent="0.2">
      <c r="A340" s="68" t="s">
        <v>538</v>
      </c>
      <c r="B340" s="67"/>
      <c r="C340" s="67"/>
      <c r="D340" s="70"/>
      <c r="E340" s="70"/>
      <c r="F340" s="70">
        <v>15.89</v>
      </c>
      <c r="G340" s="67" t="s">
        <v>9</v>
      </c>
      <c r="H340" s="71">
        <v>17.479000000000003</v>
      </c>
    </row>
    <row r="341" spans="1:8" ht="15" customHeight="1" x14ac:dyDescent="0.2">
      <c r="A341" s="68" t="s">
        <v>539</v>
      </c>
      <c r="B341" s="67"/>
      <c r="C341" s="67"/>
      <c r="D341" s="70"/>
      <c r="E341" s="70"/>
      <c r="F341" s="70">
        <v>2.87</v>
      </c>
      <c r="G341" s="67" t="s">
        <v>9</v>
      </c>
      <c r="H341" s="71">
        <v>3.1350000000000002</v>
      </c>
    </row>
    <row r="342" spans="1:8" ht="15" customHeight="1" x14ac:dyDescent="0.2">
      <c r="A342" s="68" t="s">
        <v>540</v>
      </c>
      <c r="B342" s="67"/>
      <c r="C342" s="67"/>
      <c r="D342" s="70"/>
      <c r="E342" s="70"/>
      <c r="F342" s="70">
        <v>3.37</v>
      </c>
      <c r="G342" s="67" t="s">
        <v>9</v>
      </c>
      <c r="H342" s="71">
        <v>3.7070000000000003</v>
      </c>
    </row>
    <row r="343" spans="1:8" ht="15" customHeight="1" x14ac:dyDescent="0.2">
      <c r="A343" s="68" t="s">
        <v>541</v>
      </c>
      <c r="B343" s="67"/>
      <c r="C343" s="67"/>
      <c r="D343" s="70"/>
      <c r="E343" s="70"/>
      <c r="F343" s="70">
        <v>3.61</v>
      </c>
      <c r="G343" s="67" t="s">
        <v>9</v>
      </c>
      <c r="H343" s="71">
        <v>3.9710000000000001</v>
      </c>
    </row>
    <row r="344" spans="1:8" ht="15" customHeight="1" x14ac:dyDescent="0.2">
      <c r="A344" s="68" t="s">
        <v>542</v>
      </c>
      <c r="B344" s="67"/>
      <c r="C344" s="67"/>
      <c r="D344" s="70"/>
      <c r="E344" s="70"/>
      <c r="F344" s="70">
        <v>3.1</v>
      </c>
      <c r="G344" s="67" t="s">
        <v>9</v>
      </c>
      <c r="H344" s="71">
        <v>3.4100000000000006</v>
      </c>
    </row>
    <row r="345" spans="1:8" ht="15" customHeight="1" x14ac:dyDescent="0.2">
      <c r="A345" s="68" t="s">
        <v>543</v>
      </c>
      <c r="B345" s="67"/>
      <c r="C345" s="67"/>
      <c r="D345" s="70"/>
      <c r="E345" s="70"/>
      <c r="F345" s="70">
        <v>3.61</v>
      </c>
      <c r="G345" s="67" t="s">
        <v>9</v>
      </c>
      <c r="H345" s="71">
        <v>3.9710000000000001</v>
      </c>
    </row>
    <row r="346" spans="1:8" ht="15" customHeight="1" x14ac:dyDescent="0.2">
      <c r="A346" s="68" t="s">
        <v>544</v>
      </c>
      <c r="B346" s="67"/>
      <c r="C346" s="67"/>
      <c r="D346" s="87"/>
      <c r="E346" s="87"/>
      <c r="F346" s="70">
        <v>3.59</v>
      </c>
      <c r="G346" s="67" t="s">
        <v>9</v>
      </c>
      <c r="H346" s="71">
        <v>3.9490000000000003</v>
      </c>
    </row>
    <row r="347" spans="1:8" ht="15" customHeight="1" x14ac:dyDescent="0.2">
      <c r="A347" s="68" t="s">
        <v>557</v>
      </c>
      <c r="B347" s="67"/>
      <c r="C347" s="67"/>
      <c r="D347" s="87">
        <v>4.9000000000000004</v>
      </c>
      <c r="E347" s="87">
        <v>3</v>
      </c>
      <c r="F347" s="70">
        <f>E347*D347</f>
        <v>14.700000000000001</v>
      </c>
      <c r="G347" s="67" t="s">
        <v>9</v>
      </c>
      <c r="H347" s="71"/>
    </row>
    <row r="348" spans="1:8" ht="15" customHeight="1" x14ac:dyDescent="0.2">
      <c r="A348" s="68"/>
      <c r="B348" s="67"/>
      <c r="C348" s="67"/>
      <c r="D348" s="70" t="s">
        <v>220</v>
      </c>
      <c r="E348" s="70"/>
      <c r="F348" s="70">
        <f>SUM(F336:F347)</f>
        <v>78.06</v>
      </c>
      <c r="G348" s="67" t="s">
        <v>9</v>
      </c>
      <c r="H348" s="71"/>
    </row>
    <row r="349" spans="1:8" ht="15" customHeight="1" x14ac:dyDescent="0.2">
      <c r="A349" s="68" t="s">
        <v>13099</v>
      </c>
      <c r="B349" s="67"/>
      <c r="C349" s="67"/>
      <c r="D349" s="70"/>
      <c r="E349" s="70"/>
      <c r="F349" s="70">
        <f>1.1*F348</f>
        <v>85.866000000000014</v>
      </c>
      <c r="G349" s="67" t="s">
        <v>9</v>
      </c>
      <c r="H349" s="71"/>
    </row>
    <row r="350" spans="1:8" ht="15" customHeight="1" x14ac:dyDescent="0.2">
      <c r="A350" s="68"/>
      <c r="B350" s="67"/>
      <c r="C350" s="67"/>
      <c r="D350" s="70" t="s">
        <v>407</v>
      </c>
      <c r="E350" s="70"/>
      <c r="F350" s="70">
        <f>SUM(F349)</f>
        <v>85.866000000000014</v>
      </c>
      <c r="G350" s="67" t="s">
        <v>9</v>
      </c>
      <c r="H350" s="71"/>
    </row>
    <row r="351" spans="1:8" ht="15" customHeight="1" x14ac:dyDescent="0.2">
      <c r="A351" s="68"/>
      <c r="B351" s="67"/>
      <c r="C351" s="67"/>
      <c r="D351" s="70"/>
      <c r="E351" s="70"/>
      <c r="F351" s="70"/>
      <c r="G351" s="67"/>
      <c r="H351" s="71"/>
    </row>
    <row r="352" spans="1:8" ht="15" customHeight="1" x14ac:dyDescent="0.2">
      <c r="A352" s="67" t="s">
        <v>90</v>
      </c>
      <c r="B352" s="68" t="s">
        <v>91</v>
      </c>
      <c r="C352" s="67"/>
      <c r="D352" s="70"/>
      <c r="E352" s="70"/>
      <c r="F352" s="67"/>
      <c r="G352" s="67"/>
      <c r="H352" s="57"/>
    </row>
    <row r="353" spans="1:8" ht="15" customHeight="1" x14ac:dyDescent="0.2">
      <c r="A353" s="68" t="s">
        <v>554</v>
      </c>
      <c r="B353" s="68"/>
      <c r="C353" s="67"/>
      <c r="D353" s="70"/>
      <c r="E353" s="70"/>
      <c r="F353" s="67"/>
      <c r="G353" s="67"/>
      <c r="H353" s="57"/>
    </row>
    <row r="354" spans="1:8" ht="15" customHeight="1" x14ac:dyDescent="0.2">
      <c r="A354" s="68" t="s">
        <v>555</v>
      </c>
      <c r="B354" s="68"/>
      <c r="C354" s="67">
        <v>80</v>
      </c>
      <c r="D354" s="70">
        <v>0.4</v>
      </c>
      <c r="E354" s="70">
        <v>0.4</v>
      </c>
      <c r="F354" s="67">
        <f>C354*D354*E354</f>
        <v>12.8</v>
      </c>
      <c r="G354" s="67" t="s">
        <v>9</v>
      </c>
      <c r="H354" s="57"/>
    </row>
    <row r="355" spans="1:8" ht="15" customHeight="1" x14ac:dyDescent="0.2">
      <c r="A355" s="67" t="s">
        <v>556</v>
      </c>
      <c r="B355" s="68"/>
      <c r="C355" s="67">
        <v>47</v>
      </c>
      <c r="D355" s="70">
        <v>0.4</v>
      </c>
      <c r="E355" s="70">
        <v>0.4</v>
      </c>
      <c r="F355" s="67">
        <f>C355*D355*E355</f>
        <v>7.5200000000000005</v>
      </c>
      <c r="G355" s="67" t="s">
        <v>9</v>
      </c>
      <c r="H355" s="57"/>
    </row>
    <row r="356" spans="1:8" ht="15" customHeight="1" x14ac:dyDescent="0.2">
      <c r="A356" s="67"/>
      <c r="B356" s="68"/>
      <c r="C356" s="67"/>
      <c r="D356" s="70" t="s">
        <v>220</v>
      </c>
      <c r="E356" s="70"/>
      <c r="F356" s="70">
        <f>SUM(F354:F355)</f>
        <v>20.32</v>
      </c>
      <c r="G356" s="67" t="s">
        <v>9</v>
      </c>
      <c r="H356" s="57"/>
    </row>
    <row r="357" spans="1:8" ht="15" customHeight="1" x14ac:dyDescent="0.2">
      <c r="A357" s="67"/>
      <c r="B357" s="68"/>
      <c r="C357" s="67"/>
      <c r="D357" s="70"/>
      <c r="E357" s="70"/>
      <c r="F357" s="67"/>
      <c r="G357" s="67"/>
      <c r="H357" s="57"/>
    </row>
    <row r="358" spans="1:8" ht="15" customHeight="1" x14ac:dyDescent="0.2">
      <c r="A358" s="67" t="s">
        <v>93</v>
      </c>
      <c r="B358" s="68" t="s">
        <v>308</v>
      </c>
      <c r="C358" s="67"/>
      <c r="D358" s="70"/>
      <c r="E358" s="70"/>
      <c r="F358" s="67"/>
      <c r="G358" s="67"/>
      <c r="H358" s="58"/>
    </row>
    <row r="359" spans="1:8" ht="15" customHeight="1" x14ac:dyDescent="0.2">
      <c r="A359" s="68" t="s">
        <v>309</v>
      </c>
      <c r="B359" s="68"/>
      <c r="C359" s="67"/>
      <c r="D359" s="70"/>
      <c r="E359" s="70"/>
      <c r="F359" s="67"/>
      <c r="G359" s="67"/>
      <c r="H359" s="58"/>
    </row>
    <row r="360" spans="1:8" ht="15" customHeight="1" x14ac:dyDescent="0.2">
      <c r="A360" s="68" t="s">
        <v>310</v>
      </c>
      <c r="B360" s="68"/>
      <c r="C360" s="67"/>
      <c r="D360" s="70"/>
      <c r="E360" s="70"/>
      <c r="F360" s="67"/>
      <c r="G360" s="67"/>
      <c r="H360" s="58"/>
    </row>
    <row r="361" spans="1:8" ht="15" customHeight="1" x14ac:dyDescent="0.2">
      <c r="A361" s="68" t="s">
        <v>561</v>
      </c>
      <c r="B361" s="67"/>
      <c r="C361" s="67"/>
      <c r="D361" s="87"/>
      <c r="E361" s="87"/>
      <c r="F361" s="70">
        <v>10</v>
      </c>
      <c r="G361" s="67" t="s">
        <v>9</v>
      </c>
      <c r="H361" s="58"/>
    </row>
    <row r="362" spans="1:8" ht="15" customHeight="1" x14ac:dyDescent="0.2">
      <c r="A362" s="68" t="s">
        <v>13100</v>
      </c>
      <c r="B362" s="67"/>
      <c r="C362" s="67"/>
      <c r="D362" s="87"/>
      <c r="E362" s="87"/>
      <c r="F362" s="70"/>
      <c r="G362" s="67"/>
      <c r="H362" s="58"/>
    </row>
    <row r="363" spans="1:8" ht="15" customHeight="1" x14ac:dyDescent="0.2">
      <c r="A363" s="68" t="s">
        <v>605</v>
      </c>
      <c r="B363" s="67"/>
      <c r="C363" s="67"/>
      <c r="D363" s="87"/>
      <c r="E363" s="87"/>
      <c r="F363" s="70"/>
      <c r="G363" s="67"/>
      <c r="H363" s="58"/>
    </row>
    <row r="364" spans="1:8" ht="15" customHeight="1" x14ac:dyDescent="0.2">
      <c r="A364" s="68">
        <v>2</v>
      </c>
      <c r="B364" s="67">
        <v>1.43</v>
      </c>
      <c r="C364" s="67">
        <v>2.95</v>
      </c>
      <c r="D364" s="87"/>
      <c r="E364" s="87"/>
      <c r="F364" s="70">
        <f>A364*B364*C364</f>
        <v>8.4369999999999994</v>
      </c>
      <c r="G364" s="67" t="s">
        <v>9</v>
      </c>
      <c r="H364" s="58"/>
    </row>
    <row r="365" spans="1:8" ht="15" customHeight="1" x14ac:dyDescent="0.2">
      <c r="A365" s="68">
        <v>2</v>
      </c>
      <c r="B365" s="67">
        <v>2.41</v>
      </c>
      <c r="C365" s="67">
        <v>2.95</v>
      </c>
      <c r="D365" s="87"/>
      <c r="E365" s="87"/>
      <c r="F365" s="70">
        <f>A365*B365*C365</f>
        <v>14.219000000000001</v>
      </c>
      <c r="G365" s="67" t="s">
        <v>9</v>
      </c>
      <c r="H365" s="58"/>
    </row>
    <row r="366" spans="1:8" ht="15" customHeight="1" x14ac:dyDescent="0.2">
      <c r="A366" s="68" t="s">
        <v>280</v>
      </c>
      <c r="B366" s="67"/>
      <c r="C366" s="67"/>
      <c r="D366" s="87"/>
      <c r="E366" s="87"/>
      <c r="F366" s="70"/>
      <c r="G366" s="67"/>
      <c r="H366" s="58"/>
    </row>
    <row r="367" spans="1:8" ht="15" customHeight="1" x14ac:dyDescent="0.2">
      <c r="A367" s="68">
        <v>2</v>
      </c>
      <c r="B367" s="67">
        <v>1.5</v>
      </c>
      <c r="C367" s="67">
        <v>2.95</v>
      </c>
      <c r="D367" s="87"/>
      <c r="E367" s="87"/>
      <c r="F367" s="70">
        <f>A367*B367*C367</f>
        <v>8.8500000000000014</v>
      </c>
      <c r="G367" s="67" t="s">
        <v>9</v>
      </c>
      <c r="H367" s="58"/>
    </row>
    <row r="368" spans="1:8" ht="15" customHeight="1" x14ac:dyDescent="0.2">
      <c r="A368" s="68">
        <v>2</v>
      </c>
      <c r="B368" s="67">
        <v>2.41</v>
      </c>
      <c r="C368" s="67">
        <v>2.95</v>
      </c>
      <c r="D368" s="87"/>
      <c r="E368" s="87"/>
      <c r="F368" s="70">
        <f>A368*B368*C368</f>
        <v>14.219000000000001</v>
      </c>
      <c r="G368" s="67" t="s">
        <v>9</v>
      </c>
      <c r="H368" s="58"/>
    </row>
    <row r="369" spans="1:8" ht="15" customHeight="1" x14ac:dyDescent="0.2">
      <c r="A369" s="68" t="s">
        <v>281</v>
      </c>
      <c r="B369" s="67"/>
      <c r="C369" s="67"/>
      <c r="D369" s="87"/>
      <c r="E369" s="87"/>
      <c r="F369" s="70"/>
      <c r="G369" s="67"/>
      <c r="H369" s="58"/>
    </row>
    <row r="370" spans="1:8" ht="15" customHeight="1" x14ac:dyDescent="0.2">
      <c r="A370" s="68">
        <v>2</v>
      </c>
      <c r="B370" s="67">
        <v>4.8099999999999996</v>
      </c>
      <c r="C370" s="67">
        <v>2.93</v>
      </c>
      <c r="D370" s="87"/>
      <c r="E370" s="87"/>
      <c r="F370" s="70">
        <f>A370*B370*C370</f>
        <v>28.186599999999999</v>
      </c>
      <c r="G370" s="67" t="s">
        <v>9</v>
      </c>
      <c r="H370" s="58"/>
    </row>
    <row r="371" spans="1:8" ht="15" customHeight="1" x14ac:dyDescent="0.2">
      <c r="A371" s="68">
        <v>2</v>
      </c>
      <c r="B371" s="67">
        <v>3.5</v>
      </c>
      <c r="C371" s="67">
        <v>2.93</v>
      </c>
      <c r="D371" s="87"/>
      <c r="E371" s="87"/>
      <c r="F371" s="70">
        <f>A371*B371*C371</f>
        <v>20.51</v>
      </c>
      <c r="G371" s="67" t="s">
        <v>9</v>
      </c>
      <c r="H371" s="58"/>
    </row>
    <row r="372" spans="1:8" ht="15" customHeight="1" x14ac:dyDescent="0.2">
      <c r="A372" s="68" t="s">
        <v>287</v>
      </c>
      <c r="B372" s="67"/>
      <c r="C372" s="67"/>
      <c r="D372" s="87"/>
      <c r="E372" s="87"/>
      <c r="F372" s="70"/>
      <c r="G372" s="67"/>
      <c r="H372" s="58"/>
    </row>
    <row r="373" spans="1:8" ht="15" customHeight="1" x14ac:dyDescent="0.2">
      <c r="A373" s="68">
        <v>2</v>
      </c>
      <c r="B373" s="67">
        <v>2.1</v>
      </c>
      <c r="C373" s="67">
        <v>2.93</v>
      </c>
      <c r="D373" s="87"/>
      <c r="E373" s="87"/>
      <c r="F373" s="70">
        <f>A373*B373*C373</f>
        <v>12.306000000000001</v>
      </c>
      <c r="G373" s="67" t="s">
        <v>9</v>
      </c>
      <c r="H373" s="58"/>
    </row>
    <row r="374" spans="1:8" ht="15" customHeight="1" x14ac:dyDescent="0.2">
      <c r="A374" s="68">
        <v>2</v>
      </c>
      <c r="B374" s="67">
        <v>1.5</v>
      </c>
      <c r="C374" s="67">
        <v>2.93</v>
      </c>
      <c r="D374" s="87"/>
      <c r="E374" s="70"/>
      <c r="F374" s="70">
        <f>A374*B374*C374</f>
        <v>8.7900000000000009</v>
      </c>
      <c r="G374" s="67" t="s">
        <v>9</v>
      </c>
      <c r="H374" s="58"/>
    </row>
    <row r="375" spans="1:8" ht="15" customHeight="1" x14ac:dyDescent="0.2">
      <c r="A375" s="68" t="s">
        <v>282</v>
      </c>
      <c r="B375" s="67"/>
      <c r="C375" s="67"/>
      <c r="D375" s="70"/>
      <c r="E375" s="87"/>
      <c r="F375" s="70"/>
      <c r="G375" s="67"/>
      <c r="H375" s="58"/>
    </row>
    <row r="376" spans="1:8" ht="15" customHeight="1" x14ac:dyDescent="0.2">
      <c r="A376" s="68">
        <v>2</v>
      </c>
      <c r="B376" s="67">
        <v>4.8</v>
      </c>
      <c r="C376" s="67">
        <v>2.93</v>
      </c>
      <c r="D376" s="87"/>
      <c r="E376" s="87"/>
      <c r="F376" s="70">
        <f>A376*B376*C376</f>
        <v>28.128</v>
      </c>
      <c r="G376" s="67" t="s">
        <v>9</v>
      </c>
      <c r="H376" s="58"/>
    </row>
    <row r="377" spans="1:8" ht="15" customHeight="1" x14ac:dyDescent="0.2">
      <c r="A377" s="68">
        <v>2</v>
      </c>
      <c r="B377" s="67">
        <v>3.31</v>
      </c>
      <c r="C377" s="67">
        <v>2.93</v>
      </c>
      <c r="D377" s="87"/>
      <c r="E377" s="70"/>
      <c r="F377" s="70">
        <f>A377*B377*C377</f>
        <v>19.396600000000003</v>
      </c>
      <c r="G377" s="67" t="s">
        <v>9</v>
      </c>
      <c r="H377" s="58"/>
    </row>
    <row r="378" spans="1:8" ht="15" customHeight="1" x14ac:dyDescent="0.2">
      <c r="A378" s="68" t="s">
        <v>286</v>
      </c>
      <c r="B378" s="67"/>
      <c r="C378" s="67"/>
      <c r="D378" s="70"/>
      <c r="E378" s="87"/>
      <c r="F378" s="70"/>
      <c r="G378" s="67"/>
      <c r="H378" s="58"/>
    </row>
    <row r="379" spans="1:8" ht="15" customHeight="1" x14ac:dyDescent="0.2">
      <c r="A379" s="68">
        <v>2</v>
      </c>
      <c r="B379" s="67">
        <v>1.5</v>
      </c>
      <c r="C379" s="67">
        <v>2.93</v>
      </c>
      <c r="D379" s="87"/>
      <c r="E379" s="87"/>
      <c r="F379" s="70">
        <f>A379*B379*C379</f>
        <v>8.7900000000000009</v>
      </c>
      <c r="G379" s="67" t="s">
        <v>9</v>
      </c>
      <c r="H379" s="58"/>
    </row>
    <row r="380" spans="1:8" ht="15" customHeight="1" x14ac:dyDescent="0.2">
      <c r="A380" s="68">
        <v>2</v>
      </c>
      <c r="B380" s="67">
        <v>1.9</v>
      </c>
      <c r="C380" s="67">
        <v>2.93</v>
      </c>
      <c r="D380" s="87"/>
      <c r="E380" s="70"/>
      <c r="F380" s="70">
        <f>A380*B380*C380</f>
        <v>11.134</v>
      </c>
      <c r="G380" s="67" t="s">
        <v>9</v>
      </c>
      <c r="H380" s="58"/>
    </row>
    <row r="381" spans="1:8" ht="15" customHeight="1" x14ac:dyDescent="0.2">
      <c r="A381" s="68" t="s">
        <v>283</v>
      </c>
      <c r="B381" s="67"/>
      <c r="C381" s="67"/>
      <c r="D381" s="70"/>
      <c r="E381" s="87"/>
      <c r="F381" s="70"/>
      <c r="G381" s="67"/>
      <c r="H381" s="58"/>
    </row>
    <row r="382" spans="1:8" ht="15" customHeight="1" x14ac:dyDescent="0.2">
      <c r="A382" s="68">
        <v>2</v>
      </c>
      <c r="B382" s="67">
        <v>2.4</v>
      </c>
      <c r="C382" s="67">
        <v>3</v>
      </c>
      <c r="D382" s="87"/>
      <c r="E382" s="87"/>
      <c r="F382" s="70">
        <f>A382*B382*C382</f>
        <v>14.399999999999999</v>
      </c>
      <c r="G382" s="67" t="s">
        <v>9</v>
      </c>
      <c r="H382" s="58"/>
    </row>
    <row r="383" spans="1:8" ht="15" customHeight="1" x14ac:dyDescent="0.2">
      <c r="A383" s="68">
        <v>2</v>
      </c>
      <c r="B383" s="67">
        <v>1.5</v>
      </c>
      <c r="C383" s="67">
        <v>3</v>
      </c>
      <c r="D383" s="87"/>
      <c r="E383" s="87"/>
      <c r="F383" s="70">
        <f>A383*B383*C383</f>
        <v>9</v>
      </c>
      <c r="G383" s="67" t="s">
        <v>9</v>
      </c>
      <c r="H383" s="58"/>
    </row>
    <row r="384" spans="1:8" ht="15" customHeight="1" x14ac:dyDescent="0.2">
      <c r="A384" s="68" t="s">
        <v>284</v>
      </c>
      <c r="B384" s="67"/>
      <c r="C384" s="67"/>
      <c r="D384" s="70"/>
      <c r="E384" s="87"/>
      <c r="F384" s="70"/>
      <c r="G384" s="67"/>
      <c r="H384" s="58"/>
    </row>
    <row r="385" spans="1:12" ht="15" customHeight="1" x14ac:dyDescent="0.2">
      <c r="A385" s="68">
        <v>2</v>
      </c>
      <c r="B385" s="67">
        <v>2.4</v>
      </c>
      <c r="C385" s="67">
        <v>3</v>
      </c>
      <c r="D385" s="87"/>
      <c r="E385" s="87"/>
      <c r="F385" s="70">
        <f>A385*B385*C385</f>
        <v>14.399999999999999</v>
      </c>
      <c r="G385" s="67" t="s">
        <v>9</v>
      </c>
      <c r="H385" s="58"/>
    </row>
    <row r="386" spans="1:12" ht="15" customHeight="1" x14ac:dyDescent="0.2">
      <c r="A386" s="68">
        <v>2</v>
      </c>
      <c r="B386" s="67">
        <v>1.5</v>
      </c>
      <c r="C386" s="67">
        <v>3</v>
      </c>
      <c r="D386" s="87"/>
      <c r="E386" s="87"/>
      <c r="F386" s="70">
        <f>A386*B386*C386</f>
        <v>9</v>
      </c>
      <c r="G386" s="67" t="s">
        <v>9</v>
      </c>
      <c r="H386" s="58"/>
    </row>
    <row r="387" spans="1:12" ht="15" customHeight="1" x14ac:dyDescent="0.2">
      <c r="A387" s="68" t="s">
        <v>288</v>
      </c>
      <c r="B387" s="67"/>
      <c r="C387" s="67"/>
      <c r="D387" s="70"/>
      <c r="E387" s="87"/>
      <c r="F387" s="70"/>
      <c r="G387" s="67"/>
      <c r="H387" s="58"/>
    </row>
    <row r="388" spans="1:12" ht="15" customHeight="1" x14ac:dyDescent="0.2">
      <c r="A388" s="68">
        <v>2</v>
      </c>
      <c r="B388" s="67">
        <v>2.0699999999999998</v>
      </c>
      <c r="C388" s="67">
        <v>3</v>
      </c>
      <c r="D388" s="87"/>
      <c r="E388" s="87"/>
      <c r="F388" s="70">
        <f>A388*B388*C388</f>
        <v>12.419999999999998</v>
      </c>
      <c r="G388" s="67" t="s">
        <v>9</v>
      </c>
      <c r="H388" s="58"/>
    </row>
    <row r="389" spans="1:12" ht="15" customHeight="1" x14ac:dyDescent="0.2">
      <c r="A389" s="68">
        <v>2</v>
      </c>
      <c r="B389" s="67">
        <v>1.5</v>
      </c>
      <c r="C389" s="67">
        <v>3</v>
      </c>
      <c r="D389" s="87"/>
      <c r="E389" s="87"/>
      <c r="F389" s="70">
        <f>A389*B389*C389</f>
        <v>9</v>
      </c>
      <c r="G389" s="67" t="s">
        <v>9</v>
      </c>
      <c r="H389" s="58"/>
    </row>
    <row r="390" spans="1:12" ht="15" customHeight="1" x14ac:dyDescent="0.2">
      <c r="A390" s="68" t="s">
        <v>285</v>
      </c>
      <c r="B390" s="67"/>
      <c r="C390" s="67"/>
      <c r="D390" s="70"/>
      <c r="E390" s="87"/>
      <c r="F390" s="70"/>
      <c r="G390" s="67"/>
      <c r="H390" s="58"/>
    </row>
    <row r="391" spans="1:12" ht="15" customHeight="1" x14ac:dyDescent="0.2">
      <c r="A391" s="68">
        <v>4</v>
      </c>
      <c r="B391" s="67">
        <v>2.4</v>
      </c>
      <c r="C391" s="67">
        <v>3.27</v>
      </c>
      <c r="D391" s="87"/>
      <c r="E391" s="87"/>
      <c r="F391" s="70">
        <f>A391*B391*C391</f>
        <v>31.391999999999999</v>
      </c>
      <c r="G391" s="67" t="s">
        <v>9</v>
      </c>
      <c r="H391" s="58"/>
    </row>
    <row r="392" spans="1:12" ht="15" customHeight="1" x14ac:dyDescent="0.2">
      <c r="A392" s="68">
        <v>4</v>
      </c>
      <c r="B392" s="69">
        <v>1.5</v>
      </c>
      <c r="C392" s="69">
        <v>3.27</v>
      </c>
      <c r="D392" s="70"/>
      <c r="E392" s="70"/>
      <c r="F392" s="70">
        <f>A392*B392*C392</f>
        <v>19.62</v>
      </c>
      <c r="G392" s="67" t="s">
        <v>9</v>
      </c>
      <c r="H392" s="58"/>
    </row>
    <row r="393" spans="1:12" ht="15" customHeight="1" x14ac:dyDescent="0.2">
      <c r="A393" s="68" t="s">
        <v>576</v>
      </c>
      <c r="B393" s="69"/>
      <c r="C393" s="69"/>
      <c r="D393" s="70"/>
      <c r="E393" s="70"/>
      <c r="F393" s="70"/>
      <c r="G393" s="67"/>
      <c r="H393" s="58"/>
    </row>
    <row r="394" spans="1:12" ht="15" customHeight="1" x14ac:dyDescent="0.2">
      <c r="A394" s="68">
        <v>2</v>
      </c>
      <c r="B394" s="67">
        <v>4.9000000000000004</v>
      </c>
      <c r="C394" s="67">
        <v>2.9</v>
      </c>
      <c r="D394" s="87"/>
      <c r="E394" s="87"/>
      <c r="F394" s="70">
        <f>A394*B394*C394</f>
        <v>28.42</v>
      </c>
      <c r="G394" s="67" t="s">
        <v>9</v>
      </c>
      <c r="H394" s="58"/>
    </row>
    <row r="395" spans="1:12" ht="15" customHeight="1" x14ac:dyDescent="0.2">
      <c r="A395" s="68">
        <v>2</v>
      </c>
      <c r="B395" s="67">
        <v>3</v>
      </c>
      <c r="C395" s="67">
        <v>2.9</v>
      </c>
      <c r="D395" s="87"/>
      <c r="E395" s="87"/>
      <c r="F395" s="70">
        <f>A395*B395*C395</f>
        <v>17.399999999999999</v>
      </c>
      <c r="G395" s="67" t="s">
        <v>9</v>
      </c>
      <c r="H395" s="58"/>
    </row>
    <row r="396" spans="1:12" ht="15" customHeight="1" x14ac:dyDescent="0.2">
      <c r="A396" s="68"/>
      <c r="B396" s="67"/>
      <c r="C396" s="67"/>
      <c r="D396" s="70" t="s">
        <v>220</v>
      </c>
      <c r="E396" s="87"/>
      <c r="F396" s="70">
        <f>SUM(F361:F395)</f>
        <v>358.01819999999998</v>
      </c>
      <c r="G396" s="67" t="s">
        <v>9</v>
      </c>
      <c r="H396" s="58"/>
    </row>
    <row r="397" spans="1:12" ht="15" customHeight="1" x14ac:dyDescent="0.2">
      <c r="A397" s="67"/>
      <c r="B397" s="68"/>
      <c r="C397" s="67"/>
      <c r="D397" s="70"/>
      <c r="E397" s="70"/>
      <c r="F397" s="67"/>
      <c r="G397" s="67"/>
      <c r="H397" s="58"/>
    </row>
    <row r="398" spans="1:12" ht="15" customHeight="1" x14ac:dyDescent="0.2">
      <c r="A398" s="67" t="s">
        <v>96</v>
      </c>
      <c r="B398" s="68" t="s">
        <v>311</v>
      </c>
      <c r="C398" s="67"/>
      <c r="D398" s="70"/>
      <c r="E398" s="70"/>
      <c r="F398" s="67"/>
      <c r="G398" s="67"/>
      <c r="H398" s="58"/>
      <c r="I398" s="70">
        <v>10</v>
      </c>
      <c r="J398" s="70"/>
      <c r="K398" s="67"/>
      <c r="L398" s="67" t="s">
        <v>9</v>
      </c>
    </row>
    <row r="399" spans="1:12" ht="15" customHeight="1" x14ac:dyDescent="0.2">
      <c r="A399" s="68" t="s">
        <v>312</v>
      </c>
      <c r="B399" s="68"/>
      <c r="C399" s="67"/>
      <c r="D399" s="70"/>
      <c r="E399" s="70"/>
      <c r="F399" s="67"/>
      <c r="G399" s="67"/>
      <c r="H399" s="58"/>
    </row>
    <row r="400" spans="1:12" ht="15" customHeight="1" x14ac:dyDescent="0.2">
      <c r="A400" s="68" t="s">
        <v>313</v>
      </c>
      <c r="B400" s="68"/>
      <c r="C400" s="67"/>
      <c r="D400" s="70"/>
      <c r="E400" s="70"/>
      <c r="F400" s="67"/>
      <c r="G400" s="67"/>
      <c r="H400" s="58"/>
    </row>
    <row r="401" spans="1:8" ht="15" customHeight="1" x14ac:dyDescent="0.2">
      <c r="A401" s="68" t="s">
        <v>561</v>
      </c>
      <c r="B401" s="67"/>
      <c r="C401" s="67"/>
      <c r="D401" s="87"/>
      <c r="E401" s="87"/>
      <c r="F401" s="70">
        <v>10</v>
      </c>
      <c r="G401" s="67" t="s">
        <v>9</v>
      </c>
      <c r="H401" s="58"/>
    </row>
    <row r="402" spans="1:8" ht="15" customHeight="1" x14ac:dyDescent="0.2">
      <c r="A402" s="68"/>
      <c r="B402" s="67"/>
      <c r="C402" s="67"/>
      <c r="D402" s="70" t="s">
        <v>220</v>
      </c>
      <c r="E402" s="87"/>
      <c r="F402" s="70">
        <f>SUM(F401)</f>
        <v>10</v>
      </c>
      <c r="G402" s="67" t="s">
        <v>9</v>
      </c>
      <c r="H402" s="58"/>
    </row>
    <row r="403" spans="1:8" ht="15" customHeight="1" x14ac:dyDescent="0.2">
      <c r="A403" s="67"/>
      <c r="B403" s="68"/>
      <c r="C403" s="67"/>
      <c r="D403" s="70"/>
      <c r="E403" s="70"/>
      <c r="F403" s="67"/>
      <c r="G403" s="67"/>
      <c r="H403" s="58"/>
    </row>
    <row r="404" spans="1:8" ht="15" customHeight="1" x14ac:dyDescent="0.2">
      <c r="A404" s="67" t="s">
        <v>98</v>
      </c>
      <c r="B404" s="68" t="s">
        <v>99</v>
      </c>
      <c r="C404" s="67"/>
      <c r="D404" s="70"/>
      <c r="E404" s="70"/>
      <c r="F404" s="70"/>
      <c r="G404" s="67"/>
      <c r="H404" s="57"/>
    </row>
    <row r="405" spans="1:8" ht="15" customHeight="1" x14ac:dyDescent="0.2">
      <c r="A405" s="68" t="s">
        <v>587</v>
      </c>
      <c r="B405" s="67"/>
      <c r="C405" s="67"/>
      <c r="D405" s="87"/>
      <c r="E405" s="87"/>
      <c r="F405" s="70">
        <v>2.5</v>
      </c>
      <c r="G405" s="67" t="s">
        <v>249</v>
      </c>
      <c r="H405" s="57"/>
    </row>
    <row r="406" spans="1:8" ht="15" customHeight="1" x14ac:dyDescent="0.2">
      <c r="A406" s="68" t="s">
        <v>554</v>
      </c>
      <c r="B406" s="67"/>
      <c r="C406" s="67"/>
      <c r="D406" s="70" t="s">
        <v>220</v>
      </c>
      <c r="E406" s="87"/>
      <c r="F406" s="70">
        <f>SUM(F405)</f>
        <v>2.5</v>
      </c>
      <c r="G406" s="67" t="s">
        <v>249</v>
      </c>
      <c r="H406" s="57"/>
    </row>
    <row r="407" spans="1:8" ht="15" customHeight="1" x14ac:dyDescent="0.2">
      <c r="A407" s="67"/>
      <c r="B407" s="68"/>
      <c r="C407" s="67"/>
      <c r="D407" s="70"/>
      <c r="E407" s="70"/>
      <c r="F407" s="70"/>
      <c r="G407" s="67"/>
      <c r="H407" s="57"/>
    </row>
    <row r="408" spans="1:8" ht="15" customHeight="1" x14ac:dyDescent="0.2">
      <c r="A408" s="67" t="s">
        <v>100</v>
      </c>
      <c r="B408" s="68" t="s">
        <v>101</v>
      </c>
      <c r="C408" s="67"/>
      <c r="D408" s="70"/>
      <c r="E408" s="70"/>
      <c r="F408" s="70"/>
      <c r="G408" s="67"/>
      <c r="H408" s="57"/>
    </row>
    <row r="409" spans="1:8" ht="15" customHeight="1" x14ac:dyDescent="0.2">
      <c r="A409" s="68" t="s">
        <v>560</v>
      </c>
      <c r="B409" s="68"/>
      <c r="C409" s="67"/>
      <c r="D409" s="70"/>
      <c r="E409" s="70"/>
      <c r="F409" s="70">
        <f>117.46/2</f>
        <v>58.73</v>
      </c>
      <c r="G409" s="67" t="s">
        <v>9</v>
      </c>
      <c r="H409" s="57"/>
    </row>
    <row r="410" spans="1:8" ht="15" customHeight="1" x14ac:dyDescent="0.2">
      <c r="A410" s="67"/>
      <c r="B410" s="68"/>
      <c r="C410" s="67"/>
      <c r="D410" s="70" t="s">
        <v>220</v>
      </c>
      <c r="E410" s="70"/>
      <c r="F410" s="70">
        <f>SUM(F409)</f>
        <v>58.73</v>
      </c>
      <c r="G410" s="67" t="s">
        <v>9</v>
      </c>
      <c r="H410" s="57"/>
    </row>
    <row r="411" spans="1:8" ht="15" customHeight="1" x14ac:dyDescent="0.2">
      <c r="A411" s="67"/>
      <c r="B411" s="68"/>
      <c r="C411" s="67"/>
      <c r="D411" s="103"/>
      <c r="E411" s="70"/>
      <c r="F411" s="70"/>
      <c r="G411" s="67"/>
      <c r="H411" s="57"/>
    </row>
    <row r="412" spans="1:8" ht="15" customHeight="1" x14ac:dyDescent="0.2">
      <c r="A412" s="67" t="s">
        <v>103</v>
      </c>
      <c r="B412" s="68" t="s">
        <v>104</v>
      </c>
      <c r="C412" s="67"/>
      <c r="D412" s="70"/>
      <c r="E412" s="70"/>
      <c r="F412" s="70"/>
      <c r="G412" s="67"/>
      <c r="H412" s="57"/>
    </row>
    <row r="413" spans="1:8" ht="15" customHeight="1" x14ac:dyDescent="0.2">
      <c r="A413" s="68" t="s">
        <v>307</v>
      </c>
      <c r="B413" s="68"/>
      <c r="C413" s="67"/>
      <c r="D413" s="70"/>
      <c r="E413" s="70"/>
      <c r="F413" s="70">
        <v>150</v>
      </c>
      <c r="G413" s="67" t="s">
        <v>9</v>
      </c>
      <c r="H413" s="57"/>
    </row>
    <row r="414" spans="1:8" ht="15" customHeight="1" x14ac:dyDescent="0.2">
      <c r="A414" s="67"/>
      <c r="B414" s="68"/>
      <c r="C414" s="67"/>
      <c r="D414" s="70" t="s">
        <v>220</v>
      </c>
      <c r="E414" s="70"/>
      <c r="F414" s="70">
        <f>SUM(F413)</f>
        <v>150</v>
      </c>
      <c r="G414" s="67" t="s">
        <v>9</v>
      </c>
      <c r="H414" s="57"/>
    </row>
    <row r="415" spans="1:8" ht="15" customHeight="1" x14ac:dyDescent="0.2">
      <c r="A415" s="67"/>
      <c r="B415" s="68"/>
      <c r="C415" s="67"/>
      <c r="D415" s="70"/>
      <c r="E415" s="70"/>
      <c r="F415" s="70"/>
      <c r="G415" s="67"/>
      <c r="H415" s="57"/>
    </row>
    <row r="416" spans="1:8" ht="15" customHeight="1" x14ac:dyDescent="0.2">
      <c r="A416" s="67" t="s">
        <v>105</v>
      </c>
      <c r="B416" s="68" t="s">
        <v>106</v>
      </c>
      <c r="C416" s="67"/>
      <c r="D416" s="70"/>
      <c r="E416" s="70"/>
      <c r="F416" s="67"/>
      <c r="G416" s="67"/>
      <c r="H416" s="57"/>
    </row>
    <row r="417" spans="1:8" ht="15" customHeight="1" x14ac:dyDescent="0.2">
      <c r="A417" s="68" t="s">
        <v>307</v>
      </c>
      <c r="B417" s="68"/>
      <c r="C417" s="67"/>
      <c r="D417" s="70"/>
      <c r="E417" s="70"/>
      <c r="F417" s="70">
        <v>300</v>
      </c>
      <c r="G417" s="67" t="s">
        <v>9</v>
      </c>
      <c r="H417" s="57"/>
    </row>
    <row r="418" spans="1:8" ht="15" customHeight="1" x14ac:dyDescent="0.2">
      <c r="A418" s="67"/>
      <c r="B418" s="68"/>
      <c r="C418" s="67"/>
      <c r="D418" s="70" t="s">
        <v>220</v>
      </c>
      <c r="E418" s="70"/>
      <c r="F418" s="70">
        <f>SUM(F417)</f>
        <v>300</v>
      </c>
      <c r="G418" s="67" t="s">
        <v>9</v>
      </c>
      <c r="H418" s="57"/>
    </row>
    <row r="419" spans="1:8" ht="15" customHeight="1" x14ac:dyDescent="0.2">
      <c r="A419" s="67"/>
      <c r="B419" s="68"/>
      <c r="C419" s="67"/>
      <c r="D419" s="70"/>
      <c r="E419" s="70"/>
      <c r="F419" s="67"/>
      <c r="G419" s="67"/>
      <c r="H419" s="57"/>
    </row>
    <row r="420" spans="1:8" ht="15" customHeight="1" x14ac:dyDescent="0.2">
      <c r="A420" s="67" t="s">
        <v>108</v>
      </c>
      <c r="B420" s="68" t="s">
        <v>296</v>
      </c>
      <c r="C420" s="69"/>
      <c r="D420" s="70"/>
      <c r="E420" s="70"/>
      <c r="F420" s="67"/>
      <c r="G420" s="67"/>
      <c r="H420" s="71"/>
    </row>
    <row r="421" spans="1:8" ht="15" customHeight="1" x14ac:dyDescent="0.2">
      <c r="A421" s="68" t="s">
        <v>13065</v>
      </c>
      <c r="B421" s="72"/>
      <c r="C421" s="69"/>
      <c r="D421" s="70"/>
      <c r="E421" s="70"/>
      <c r="F421" s="67"/>
      <c r="G421" s="67"/>
      <c r="H421" s="71"/>
    </row>
    <row r="422" spans="1:8" ht="15" customHeight="1" x14ac:dyDescent="0.2">
      <c r="A422" s="68" t="s">
        <v>13066</v>
      </c>
      <c r="B422" s="72"/>
      <c r="C422" s="69"/>
      <c r="D422" s="70"/>
      <c r="E422" s="70"/>
      <c r="F422" s="67"/>
      <c r="G422" s="67"/>
      <c r="H422" s="71"/>
    </row>
    <row r="423" spans="1:8" ht="15" customHeight="1" x14ac:dyDescent="0.2">
      <c r="A423" s="68" t="s">
        <v>558</v>
      </c>
      <c r="B423" s="72"/>
      <c r="C423" s="69"/>
      <c r="D423" s="70"/>
      <c r="E423" s="70"/>
      <c r="F423" s="67"/>
      <c r="G423" s="67"/>
      <c r="H423" s="71"/>
    </row>
    <row r="424" spans="1:8" ht="15" customHeight="1" x14ac:dyDescent="0.2">
      <c r="A424" s="68" t="s">
        <v>559</v>
      </c>
      <c r="B424" s="67"/>
      <c r="C424" s="67"/>
      <c r="D424" s="70"/>
      <c r="E424" s="70"/>
      <c r="F424" s="70">
        <v>3.61</v>
      </c>
      <c r="G424" s="67" t="s">
        <v>9</v>
      </c>
      <c r="H424" s="71"/>
    </row>
    <row r="425" spans="1:8" ht="15" customHeight="1" x14ac:dyDescent="0.2">
      <c r="A425" s="68" t="s">
        <v>535</v>
      </c>
      <c r="B425" s="67"/>
      <c r="C425" s="67"/>
      <c r="D425" s="70"/>
      <c r="E425" s="70"/>
      <c r="F425" s="70">
        <v>3.87</v>
      </c>
      <c r="G425" s="67" t="s">
        <v>9</v>
      </c>
      <c r="H425" s="71"/>
    </row>
    <row r="426" spans="1:8" ht="15" customHeight="1" x14ac:dyDescent="0.2">
      <c r="A426" s="68" t="s">
        <v>536</v>
      </c>
      <c r="B426" s="67"/>
      <c r="C426" s="67"/>
      <c r="D426" s="70"/>
      <c r="E426" s="70"/>
      <c r="F426" s="70">
        <v>16.71</v>
      </c>
      <c r="G426" s="67" t="s">
        <v>9</v>
      </c>
      <c r="H426" s="71"/>
    </row>
    <row r="427" spans="1:8" ht="15" customHeight="1" x14ac:dyDescent="0.2">
      <c r="A427" s="68" t="s">
        <v>537</v>
      </c>
      <c r="B427" s="67"/>
      <c r="C427" s="67"/>
      <c r="D427" s="70"/>
      <c r="E427" s="70"/>
      <c r="F427" s="70">
        <v>3.13</v>
      </c>
      <c r="G427" s="67" t="s">
        <v>9</v>
      </c>
      <c r="H427" s="71"/>
    </row>
    <row r="428" spans="1:8" ht="15" customHeight="1" x14ac:dyDescent="0.2">
      <c r="A428" s="68" t="s">
        <v>538</v>
      </c>
      <c r="B428" s="67"/>
      <c r="C428" s="67"/>
      <c r="D428" s="70"/>
      <c r="E428" s="70"/>
      <c r="F428" s="70">
        <v>15.89</v>
      </c>
      <c r="G428" s="67" t="s">
        <v>9</v>
      </c>
      <c r="H428" s="71"/>
    </row>
    <row r="429" spans="1:8" ht="15" customHeight="1" x14ac:dyDescent="0.2">
      <c r="A429" s="68" t="s">
        <v>539</v>
      </c>
      <c r="B429" s="67"/>
      <c r="C429" s="67"/>
      <c r="D429" s="70"/>
      <c r="E429" s="70"/>
      <c r="F429" s="70">
        <v>2.87</v>
      </c>
      <c r="G429" s="67" t="s">
        <v>9</v>
      </c>
      <c r="H429" s="71"/>
    </row>
    <row r="430" spans="1:8" ht="15" customHeight="1" x14ac:dyDescent="0.2">
      <c r="A430" s="68" t="s">
        <v>540</v>
      </c>
      <c r="B430" s="67"/>
      <c r="C430" s="67"/>
      <c r="D430" s="70"/>
      <c r="E430" s="70"/>
      <c r="F430" s="70">
        <v>3.37</v>
      </c>
      <c r="G430" s="67" t="s">
        <v>9</v>
      </c>
      <c r="H430" s="71"/>
    </row>
    <row r="431" spans="1:8" ht="15" customHeight="1" x14ac:dyDescent="0.2">
      <c r="A431" s="68" t="s">
        <v>541</v>
      </c>
      <c r="B431" s="67"/>
      <c r="C431" s="67"/>
      <c r="D431" s="70"/>
      <c r="E431" s="70"/>
      <c r="F431" s="70">
        <v>3.61</v>
      </c>
      <c r="G431" s="67" t="s">
        <v>9</v>
      </c>
      <c r="H431" s="71"/>
    </row>
    <row r="432" spans="1:8" ht="15" customHeight="1" x14ac:dyDescent="0.2">
      <c r="A432" s="68" t="s">
        <v>542</v>
      </c>
      <c r="B432" s="67"/>
      <c r="C432" s="67"/>
      <c r="D432" s="70"/>
      <c r="E432" s="70"/>
      <c r="F432" s="70">
        <v>3.1</v>
      </c>
      <c r="G432" s="67" t="s">
        <v>9</v>
      </c>
      <c r="H432" s="71"/>
    </row>
    <row r="433" spans="1:8" ht="15" customHeight="1" x14ac:dyDescent="0.2">
      <c r="A433" s="68" t="s">
        <v>543</v>
      </c>
      <c r="B433" s="67"/>
      <c r="C433" s="67"/>
      <c r="D433" s="70"/>
      <c r="E433" s="70"/>
      <c r="F433" s="70">
        <v>3.61</v>
      </c>
      <c r="G433" s="67" t="s">
        <v>9</v>
      </c>
      <c r="H433" s="71"/>
    </row>
    <row r="434" spans="1:8" ht="15" customHeight="1" x14ac:dyDescent="0.2">
      <c r="A434" s="68" t="s">
        <v>544</v>
      </c>
      <c r="B434" s="67"/>
      <c r="C434" s="67"/>
      <c r="D434" s="87"/>
      <c r="E434" s="87"/>
      <c r="F434" s="70">
        <v>3.59</v>
      </c>
      <c r="G434" s="67" t="s">
        <v>9</v>
      </c>
      <c r="H434" s="71"/>
    </row>
    <row r="435" spans="1:8" ht="15" customHeight="1" x14ac:dyDescent="0.2">
      <c r="A435" s="68" t="s">
        <v>557</v>
      </c>
      <c r="B435" s="67"/>
      <c r="C435" s="67"/>
      <c r="D435" s="87">
        <v>4.9000000000000004</v>
      </c>
      <c r="E435" s="87">
        <v>3</v>
      </c>
      <c r="F435" s="70">
        <f>E435*D435</f>
        <v>14.700000000000001</v>
      </c>
      <c r="G435" s="67" t="s">
        <v>9</v>
      </c>
      <c r="H435" s="71"/>
    </row>
    <row r="436" spans="1:8" ht="15" customHeight="1" x14ac:dyDescent="0.2">
      <c r="A436" s="67"/>
      <c r="B436" s="72"/>
      <c r="C436" s="69"/>
      <c r="D436" s="70" t="s">
        <v>220</v>
      </c>
      <c r="E436" s="70"/>
      <c r="F436" s="67">
        <f>SUM(F424:F435)</f>
        <v>78.06</v>
      </c>
      <c r="G436" s="67" t="s">
        <v>9</v>
      </c>
      <c r="H436" s="71"/>
    </row>
    <row r="437" spans="1:8" ht="15" customHeight="1" x14ac:dyDescent="0.2">
      <c r="A437" s="67"/>
      <c r="B437" s="68"/>
      <c r="C437" s="67"/>
      <c r="D437" s="70"/>
      <c r="E437" s="70"/>
      <c r="F437" s="67"/>
      <c r="G437" s="67"/>
      <c r="H437" s="71"/>
    </row>
    <row r="438" spans="1:8" ht="15" customHeight="1" x14ac:dyDescent="0.2">
      <c r="A438" s="116">
        <v>6</v>
      </c>
      <c r="B438" s="119" t="s">
        <v>109</v>
      </c>
      <c r="C438" s="117"/>
      <c r="D438" s="118"/>
      <c r="E438" s="118"/>
      <c r="F438" s="118"/>
      <c r="G438" s="118"/>
      <c r="H438" s="57"/>
    </row>
    <row r="439" spans="1:8" ht="15" customHeight="1" x14ac:dyDescent="0.2">
      <c r="A439" s="67" t="s">
        <v>110</v>
      </c>
      <c r="B439" s="68" t="s">
        <v>314</v>
      </c>
      <c r="C439" s="69"/>
      <c r="D439" s="70"/>
      <c r="E439" s="70"/>
      <c r="F439" s="67"/>
      <c r="G439" s="67"/>
      <c r="H439" s="71"/>
    </row>
    <row r="440" spans="1:8" ht="15" customHeight="1" x14ac:dyDescent="0.2">
      <c r="A440" s="68" t="s">
        <v>315</v>
      </c>
      <c r="B440" s="67"/>
      <c r="C440" s="69"/>
      <c r="D440" s="70"/>
      <c r="E440" s="70"/>
      <c r="F440" s="67"/>
      <c r="G440" s="67"/>
      <c r="H440" s="71"/>
    </row>
    <row r="441" spans="1:8" ht="15" customHeight="1" x14ac:dyDescent="0.2">
      <c r="A441" s="68" t="s">
        <v>316</v>
      </c>
      <c r="B441" s="67"/>
      <c r="C441" s="69"/>
      <c r="D441" s="70"/>
      <c r="E441" s="70"/>
      <c r="F441" s="67"/>
      <c r="G441" s="67"/>
      <c r="H441" s="71"/>
    </row>
    <row r="442" spans="1:8" ht="15" customHeight="1" x14ac:dyDescent="0.2">
      <c r="A442" s="88" t="s">
        <v>351</v>
      </c>
      <c r="B442" s="67"/>
      <c r="C442" s="67">
        <v>4</v>
      </c>
      <c r="D442" s="70">
        <v>6</v>
      </c>
      <c r="E442" s="70"/>
      <c r="F442" s="70">
        <f>D442*C442</f>
        <v>24</v>
      </c>
      <c r="G442" s="67" t="s">
        <v>249</v>
      </c>
      <c r="H442" s="71"/>
    </row>
    <row r="443" spans="1:8" ht="15" customHeight="1" x14ac:dyDescent="0.2">
      <c r="A443" s="88" t="s">
        <v>340</v>
      </c>
      <c r="B443" s="67"/>
      <c r="C443" s="67">
        <v>3</v>
      </c>
      <c r="D443" s="70">
        <v>6</v>
      </c>
      <c r="E443" s="70"/>
      <c r="F443" s="70">
        <f t="shared" ref="F443:F457" si="0">D443*C443</f>
        <v>18</v>
      </c>
      <c r="G443" s="67" t="s">
        <v>249</v>
      </c>
      <c r="H443" s="71"/>
    </row>
    <row r="444" spans="1:8" ht="15" customHeight="1" x14ac:dyDescent="0.2">
      <c r="A444" s="88" t="s">
        <v>352</v>
      </c>
      <c r="B444" s="67"/>
      <c r="C444" s="67">
        <v>2</v>
      </c>
      <c r="D444" s="70">
        <v>6</v>
      </c>
      <c r="E444" s="70"/>
      <c r="F444" s="70">
        <f t="shared" si="0"/>
        <v>12</v>
      </c>
      <c r="G444" s="67" t="s">
        <v>249</v>
      </c>
      <c r="H444" s="71"/>
    </row>
    <row r="445" spans="1:8" ht="15" customHeight="1" x14ac:dyDescent="0.2">
      <c r="A445" s="88" t="s">
        <v>353</v>
      </c>
      <c r="B445" s="67"/>
      <c r="C445" s="67">
        <v>4</v>
      </c>
      <c r="D445" s="70">
        <v>6</v>
      </c>
      <c r="E445" s="70"/>
      <c r="F445" s="70">
        <f t="shared" si="0"/>
        <v>24</v>
      </c>
      <c r="G445" s="67" t="s">
        <v>249</v>
      </c>
      <c r="H445" s="71"/>
    </row>
    <row r="446" spans="1:8" ht="15" customHeight="1" x14ac:dyDescent="0.2">
      <c r="A446" s="88" t="s">
        <v>338</v>
      </c>
      <c r="B446" s="67"/>
      <c r="C446" s="67">
        <v>2</v>
      </c>
      <c r="D446" s="70">
        <v>6</v>
      </c>
      <c r="E446" s="70"/>
      <c r="F446" s="70">
        <f t="shared" si="0"/>
        <v>12</v>
      </c>
      <c r="G446" s="67" t="s">
        <v>249</v>
      </c>
      <c r="H446" s="71"/>
    </row>
    <row r="447" spans="1:8" ht="15" customHeight="1" x14ac:dyDescent="0.2">
      <c r="A447" s="88" t="s">
        <v>354</v>
      </c>
      <c r="B447" s="67"/>
      <c r="C447" s="67">
        <v>3</v>
      </c>
      <c r="D447" s="70">
        <v>6</v>
      </c>
      <c r="E447" s="70"/>
      <c r="F447" s="70">
        <f t="shared" si="0"/>
        <v>18</v>
      </c>
      <c r="G447" s="67" t="s">
        <v>249</v>
      </c>
      <c r="H447" s="71"/>
    </row>
    <row r="448" spans="1:8" ht="15" customHeight="1" x14ac:dyDescent="0.2">
      <c r="A448" s="88" t="s">
        <v>336</v>
      </c>
      <c r="B448" s="67"/>
      <c r="C448" s="67">
        <v>2</v>
      </c>
      <c r="D448" s="70">
        <v>6</v>
      </c>
      <c r="E448" s="70"/>
      <c r="F448" s="70">
        <f t="shared" si="0"/>
        <v>12</v>
      </c>
      <c r="G448" s="67" t="s">
        <v>249</v>
      </c>
      <c r="H448" s="71"/>
    </row>
    <row r="449" spans="1:8" ht="15" customHeight="1" x14ac:dyDescent="0.2">
      <c r="A449" s="88" t="s">
        <v>347</v>
      </c>
      <c r="B449" s="67"/>
      <c r="C449" s="67">
        <v>3</v>
      </c>
      <c r="D449" s="70">
        <v>6</v>
      </c>
      <c r="E449" s="70"/>
      <c r="F449" s="70">
        <f t="shared" si="0"/>
        <v>18</v>
      </c>
      <c r="G449" s="67" t="s">
        <v>249</v>
      </c>
      <c r="H449" s="71"/>
    </row>
    <row r="450" spans="1:8" ht="15" customHeight="1" x14ac:dyDescent="0.2">
      <c r="A450" s="88" t="s">
        <v>355</v>
      </c>
      <c r="B450" s="67"/>
      <c r="C450" s="67">
        <v>6</v>
      </c>
      <c r="D450" s="70">
        <v>6</v>
      </c>
      <c r="E450" s="70"/>
      <c r="F450" s="70">
        <f t="shared" si="0"/>
        <v>36</v>
      </c>
      <c r="G450" s="67" t="s">
        <v>249</v>
      </c>
      <c r="H450" s="71"/>
    </row>
    <row r="451" spans="1:8" ht="15" customHeight="1" x14ac:dyDescent="0.2">
      <c r="A451" s="88" t="s">
        <v>341</v>
      </c>
      <c r="B451" s="67"/>
      <c r="C451" s="67">
        <v>2</v>
      </c>
      <c r="D451" s="70">
        <v>6</v>
      </c>
      <c r="E451" s="70"/>
      <c r="F451" s="70">
        <f t="shared" si="0"/>
        <v>12</v>
      </c>
      <c r="G451" s="67" t="s">
        <v>249</v>
      </c>
      <c r="H451" s="71"/>
    </row>
    <row r="452" spans="1:8" ht="15" customHeight="1" x14ac:dyDescent="0.2">
      <c r="A452" s="88" t="s">
        <v>553</v>
      </c>
      <c r="B452" s="67"/>
      <c r="C452" s="67">
        <v>1</v>
      </c>
      <c r="D452" s="70">
        <v>6</v>
      </c>
      <c r="E452" s="70"/>
      <c r="F452" s="70">
        <f t="shared" si="0"/>
        <v>6</v>
      </c>
      <c r="G452" s="67" t="s">
        <v>249</v>
      </c>
      <c r="H452" s="71"/>
    </row>
    <row r="453" spans="1:8" ht="15" customHeight="1" x14ac:dyDescent="0.2">
      <c r="A453" s="68" t="s">
        <v>356</v>
      </c>
      <c r="B453" s="67"/>
      <c r="C453" s="67">
        <v>1</v>
      </c>
      <c r="D453" s="70">
        <v>6</v>
      </c>
      <c r="E453" s="70"/>
      <c r="F453" s="70">
        <f t="shared" si="0"/>
        <v>6</v>
      </c>
      <c r="G453" s="67" t="s">
        <v>249</v>
      </c>
      <c r="H453" s="71"/>
    </row>
    <row r="454" spans="1:8" ht="15" customHeight="1" x14ac:dyDescent="0.2">
      <c r="A454" s="68" t="s">
        <v>552</v>
      </c>
      <c r="B454" s="67"/>
      <c r="C454" s="67">
        <v>4</v>
      </c>
      <c r="D454" s="70">
        <v>6</v>
      </c>
      <c r="E454" s="70"/>
      <c r="F454" s="70">
        <f t="shared" si="0"/>
        <v>24</v>
      </c>
      <c r="G454" s="67" t="s">
        <v>249</v>
      </c>
      <c r="H454" s="71"/>
    </row>
    <row r="455" spans="1:8" ht="15" customHeight="1" x14ac:dyDescent="0.2">
      <c r="A455" s="68" t="s">
        <v>357</v>
      </c>
      <c r="B455" s="67"/>
      <c r="C455" s="67">
        <v>4</v>
      </c>
      <c r="D455" s="70">
        <v>6</v>
      </c>
      <c r="E455" s="70"/>
      <c r="F455" s="70">
        <f t="shared" si="0"/>
        <v>24</v>
      </c>
      <c r="G455" s="67" t="s">
        <v>249</v>
      </c>
      <c r="H455" s="71"/>
    </row>
    <row r="456" spans="1:8" ht="15" customHeight="1" x14ac:dyDescent="0.2">
      <c r="A456" s="68" t="s">
        <v>345</v>
      </c>
      <c r="B456" s="67"/>
      <c r="C456" s="67">
        <v>6</v>
      </c>
      <c r="D456" s="70">
        <v>6</v>
      </c>
      <c r="E456" s="70"/>
      <c r="F456" s="70">
        <f t="shared" si="0"/>
        <v>36</v>
      </c>
      <c r="G456" s="67" t="s">
        <v>249</v>
      </c>
      <c r="H456" s="71"/>
    </row>
    <row r="457" spans="1:8" ht="15" customHeight="1" x14ac:dyDescent="0.2">
      <c r="A457" s="68" t="s">
        <v>358</v>
      </c>
      <c r="B457" s="67"/>
      <c r="C457" s="67">
        <v>8</v>
      </c>
      <c r="D457" s="70">
        <v>6</v>
      </c>
      <c r="E457" s="70"/>
      <c r="F457" s="70">
        <f t="shared" si="0"/>
        <v>48</v>
      </c>
      <c r="G457" s="67" t="s">
        <v>249</v>
      </c>
      <c r="H457" s="71"/>
    </row>
    <row r="458" spans="1:8" ht="15" customHeight="1" x14ac:dyDescent="0.2">
      <c r="A458" s="88"/>
      <c r="B458" s="67"/>
      <c r="C458" s="67"/>
      <c r="D458" s="70" t="s">
        <v>220</v>
      </c>
      <c r="E458" s="70"/>
      <c r="F458" s="70">
        <f>SUM(F442:F457)</f>
        <v>330</v>
      </c>
      <c r="G458" s="67" t="s">
        <v>249</v>
      </c>
      <c r="H458" s="71"/>
    </row>
    <row r="459" spans="1:8" ht="15" customHeight="1" x14ac:dyDescent="0.2">
      <c r="A459" s="67"/>
      <c r="B459" s="67"/>
      <c r="C459" s="69"/>
      <c r="D459" s="70"/>
      <c r="E459" s="70"/>
      <c r="F459" s="67"/>
      <c r="G459" s="67"/>
      <c r="H459" s="71"/>
    </row>
    <row r="460" spans="1:8" ht="15" customHeight="1" x14ac:dyDescent="0.2">
      <c r="A460" s="67" t="s">
        <v>113</v>
      </c>
      <c r="B460" s="68" t="s">
        <v>317</v>
      </c>
      <c r="C460" s="69"/>
      <c r="D460" s="70"/>
      <c r="E460" s="70"/>
      <c r="F460" s="67"/>
      <c r="G460" s="67"/>
      <c r="H460" s="71"/>
    </row>
    <row r="461" spans="1:8" ht="15" customHeight="1" x14ac:dyDescent="0.2">
      <c r="A461" s="68" t="s">
        <v>318</v>
      </c>
      <c r="B461" s="67"/>
      <c r="C461" s="69"/>
      <c r="D461" s="70"/>
      <c r="E461" s="70"/>
      <c r="F461" s="67"/>
      <c r="G461" s="67"/>
      <c r="H461" s="71"/>
    </row>
    <row r="462" spans="1:8" ht="15" customHeight="1" x14ac:dyDescent="0.2">
      <c r="A462" s="88" t="s">
        <v>351</v>
      </c>
      <c r="B462" s="67"/>
      <c r="C462" s="67">
        <v>4</v>
      </c>
      <c r="D462" s="70">
        <v>2</v>
      </c>
      <c r="E462" s="70"/>
      <c r="F462" s="67">
        <f>D462*C462</f>
        <v>8</v>
      </c>
      <c r="G462" s="67" t="s">
        <v>249</v>
      </c>
      <c r="H462" s="71"/>
    </row>
    <row r="463" spans="1:8" ht="15" customHeight="1" x14ac:dyDescent="0.2">
      <c r="A463" s="88" t="s">
        <v>340</v>
      </c>
      <c r="B463" s="67"/>
      <c r="C463" s="67">
        <v>3</v>
      </c>
      <c r="D463" s="70">
        <v>2</v>
      </c>
      <c r="E463" s="70"/>
      <c r="F463" s="67">
        <f t="shared" ref="F463:F477" si="1">D463*C463</f>
        <v>6</v>
      </c>
      <c r="G463" s="67" t="s">
        <v>249</v>
      </c>
      <c r="H463" s="71"/>
    </row>
    <row r="464" spans="1:8" ht="15" customHeight="1" x14ac:dyDescent="0.2">
      <c r="A464" s="88" t="s">
        <v>352</v>
      </c>
      <c r="B464" s="67"/>
      <c r="C464" s="67">
        <v>2</v>
      </c>
      <c r="D464" s="70">
        <v>2</v>
      </c>
      <c r="E464" s="70"/>
      <c r="F464" s="67">
        <f t="shared" si="1"/>
        <v>4</v>
      </c>
      <c r="G464" s="67" t="s">
        <v>249</v>
      </c>
      <c r="H464" s="71"/>
    </row>
    <row r="465" spans="1:8" ht="15" customHeight="1" x14ac:dyDescent="0.2">
      <c r="A465" s="88" t="s">
        <v>353</v>
      </c>
      <c r="B465" s="67"/>
      <c r="C465" s="67">
        <v>4</v>
      </c>
      <c r="D465" s="70">
        <v>2</v>
      </c>
      <c r="E465" s="70"/>
      <c r="F465" s="67">
        <f t="shared" si="1"/>
        <v>8</v>
      </c>
      <c r="G465" s="67" t="s">
        <v>249</v>
      </c>
      <c r="H465" s="71"/>
    </row>
    <row r="466" spans="1:8" ht="15" customHeight="1" x14ac:dyDescent="0.2">
      <c r="A466" s="88" t="s">
        <v>338</v>
      </c>
      <c r="B466" s="67"/>
      <c r="C466" s="67">
        <v>2</v>
      </c>
      <c r="D466" s="70">
        <v>2</v>
      </c>
      <c r="E466" s="70"/>
      <c r="F466" s="67">
        <f t="shared" si="1"/>
        <v>4</v>
      </c>
      <c r="G466" s="67" t="s">
        <v>249</v>
      </c>
      <c r="H466" s="71"/>
    </row>
    <row r="467" spans="1:8" ht="15" customHeight="1" x14ac:dyDescent="0.2">
      <c r="A467" s="88" t="s">
        <v>354</v>
      </c>
      <c r="B467" s="67"/>
      <c r="C467" s="67">
        <v>3</v>
      </c>
      <c r="D467" s="70">
        <v>2</v>
      </c>
      <c r="E467" s="70"/>
      <c r="F467" s="67">
        <f t="shared" si="1"/>
        <v>6</v>
      </c>
      <c r="G467" s="67" t="s">
        <v>249</v>
      </c>
      <c r="H467" s="71"/>
    </row>
    <row r="468" spans="1:8" ht="15" customHeight="1" x14ac:dyDescent="0.2">
      <c r="A468" s="88" t="s">
        <v>336</v>
      </c>
      <c r="B468" s="67"/>
      <c r="C468" s="67">
        <v>2</v>
      </c>
      <c r="D468" s="70">
        <v>2</v>
      </c>
      <c r="E468" s="70"/>
      <c r="F468" s="67">
        <f t="shared" si="1"/>
        <v>4</v>
      </c>
      <c r="G468" s="67" t="s">
        <v>249</v>
      </c>
      <c r="H468" s="71"/>
    </row>
    <row r="469" spans="1:8" ht="15" customHeight="1" x14ac:dyDescent="0.2">
      <c r="A469" s="88" t="s">
        <v>347</v>
      </c>
      <c r="B469" s="67"/>
      <c r="C469" s="67">
        <v>3</v>
      </c>
      <c r="D469" s="70">
        <v>2</v>
      </c>
      <c r="E469" s="70"/>
      <c r="F469" s="67">
        <f t="shared" si="1"/>
        <v>6</v>
      </c>
      <c r="G469" s="67" t="s">
        <v>249</v>
      </c>
      <c r="H469" s="71"/>
    </row>
    <row r="470" spans="1:8" ht="15" customHeight="1" x14ac:dyDescent="0.2">
      <c r="A470" s="88" t="s">
        <v>355</v>
      </c>
      <c r="B470" s="67"/>
      <c r="C470" s="67">
        <v>6</v>
      </c>
      <c r="D470" s="70">
        <v>2</v>
      </c>
      <c r="E470" s="70"/>
      <c r="F470" s="67">
        <f t="shared" si="1"/>
        <v>12</v>
      </c>
      <c r="G470" s="67" t="s">
        <v>249</v>
      </c>
      <c r="H470" s="71"/>
    </row>
    <row r="471" spans="1:8" ht="15" customHeight="1" x14ac:dyDescent="0.2">
      <c r="A471" s="88" t="s">
        <v>341</v>
      </c>
      <c r="B471" s="67"/>
      <c r="C471" s="67">
        <v>2</v>
      </c>
      <c r="D471" s="70">
        <v>2</v>
      </c>
      <c r="E471" s="70"/>
      <c r="F471" s="67">
        <f t="shared" si="1"/>
        <v>4</v>
      </c>
      <c r="G471" s="67" t="s">
        <v>249</v>
      </c>
      <c r="H471" s="71"/>
    </row>
    <row r="472" spans="1:8" ht="15" customHeight="1" x14ac:dyDescent="0.2">
      <c r="A472" s="88" t="s">
        <v>553</v>
      </c>
      <c r="B472" s="67"/>
      <c r="C472" s="67">
        <v>1</v>
      </c>
      <c r="D472" s="70">
        <v>2</v>
      </c>
      <c r="E472" s="70"/>
      <c r="F472" s="67">
        <f t="shared" si="1"/>
        <v>2</v>
      </c>
      <c r="G472" s="67" t="s">
        <v>249</v>
      </c>
      <c r="H472" s="71"/>
    </row>
    <row r="473" spans="1:8" ht="15" customHeight="1" x14ac:dyDescent="0.2">
      <c r="A473" s="68" t="s">
        <v>356</v>
      </c>
      <c r="B473" s="67"/>
      <c r="C473" s="67">
        <v>1</v>
      </c>
      <c r="D473" s="70">
        <v>2</v>
      </c>
      <c r="E473" s="70"/>
      <c r="F473" s="67">
        <f t="shared" si="1"/>
        <v>2</v>
      </c>
      <c r="G473" s="67" t="s">
        <v>249</v>
      </c>
      <c r="H473" s="71"/>
    </row>
    <row r="474" spans="1:8" ht="15" customHeight="1" x14ac:dyDescent="0.2">
      <c r="A474" s="68" t="s">
        <v>552</v>
      </c>
      <c r="B474" s="67"/>
      <c r="C474" s="67">
        <v>4</v>
      </c>
      <c r="D474" s="70">
        <v>2</v>
      </c>
      <c r="E474" s="70"/>
      <c r="F474" s="67">
        <f t="shared" si="1"/>
        <v>8</v>
      </c>
      <c r="G474" s="67" t="s">
        <v>249</v>
      </c>
      <c r="H474" s="71"/>
    </row>
    <row r="475" spans="1:8" ht="15" customHeight="1" x14ac:dyDescent="0.2">
      <c r="A475" s="68" t="s">
        <v>357</v>
      </c>
      <c r="B475" s="67"/>
      <c r="C475" s="67">
        <v>4</v>
      </c>
      <c r="D475" s="70">
        <v>2</v>
      </c>
      <c r="E475" s="70"/>
      <c r="F475" s="67">
        <f t="shared" si="1"/>
        <v>8</v>
      </c>
      <c r="G475" s="67" t="s">
        <v>249</v>
      </c>
      <c r="H475" s="71"/>
    </row>
    <row r="476" spans="1:8" ht="15" customHeight="1" x14ac:dyDescent="0.2">
      <c r="A476" s="68" t="s">
        <v>345</v>
      </c>
      <c r="B476" s="67"/>
      <c r="C476" s="67">
        <v>6</v>
      </c>
      <c r="D476" s="70">
        <v>2</v>
      </c>
      <c r="E476" s="70"/>
      <c r="F476" s="67">
        <f t="shared" si="1"/>
        <v>12</v>
      </c>
      <c r="G476" s="67" t="s">
        <v>249</v>
      </c>
      <c r="H476" s="71"/>
    </row>
    <row r="477" spans="1:8" ht="15" customHeight="1" x14ac:dyDescent="0.2">
      <c r="A477" s="68" t="s">
        <v>358</v>
      </c>
      <c r="B477" s="67"/>
      <c r="C477" s="67">
        <v>8</v>
      </c>
      <c r="D477" s="70">
        <v>2</v>
      </c>
      <c r="E477" s="70"/>
      <c r="F477" s="67">
        <f t="shared" si="1"/>
        <v>16</v>
      </c>
      <c r="G477" s="67" t="s">
        <v>249</v>
      </c>
      <c r="H477" s="71"/>
    </row>
    <row r="478" spans="1:8" ht="15" customHeight="1" x14ac:dyDescent="0.2">
      <c r="A478" s="88"/>
      <c r="B478" s="67"/>
      <c r="C478" s="67"/>
      <c r="D478" s="70" t="s">
        <v>220</v>
      </c>
      <c r="E478" s="70"/>
      <c r="F478" s="70">
        <f>SUM(F462:F477)</f>
        <v>110</v>
      </c>
      <c r="G478" s="67" t="s">
        <v>249</v>
      </c>
      <c r="H478" s="71"/>
    </row>
    <row r="479" spans="1:8" ht="15" customHeight="1" x14ac:dyDescent="0.2">
      <c r="A479" s="67"/>
      <c r="B479" s="67"/>
      <c r="C479" s="69"/>
      <c r="D479" s="70"/>
      <c r="E479" s="70"/>
      <c r="F479" s="67"/>
      <c r="G479" s="67"/>
      <c r="H479" s="71"/>
    </row>
    <row r="480" spans="1:8" ht="15" customHeight="1" x14ac:dyDescent="0.2">
      <c r="A480" s="67" t="s">
        <v>116</v>
      </c>
      <c r="B480" s="68" t="s">
        <v>319</v>
      </c>
      <c r="C480" s="67"/>
      <c r="D480" s="70"/>
      <c r="E480" s="70"/>
      <c r="F480" s="70"/>
      <c r="G480" s="67"/>
      <c r="H480" s="71"/>
    </row>
    <row r="481" spans="1:8" ht="15" customHeight="1" x14ac:dyDescent="0.2">
      <c r="A481" s="68" t="s">
        <v>320</v>
      </c>
      <c r="B481" s="67"/>
      <c r="C481" s="67"/>
      <c r="D481" s="70"/>
      <c r="E481" s="70"/>
      <c r="F481" s="70"/>
      <c r="G481" s="67"/>
      <c r="H481" s="71"/>
    </row>
    <row r="482" spans="1:8" ht="15" customHeight="1" x14ac:dyDescent="0.2">
      <c r="A482" s="88" t="s">
        <v>341</v>
      </c>
      <c r="B482" s="67"/>
      <c r="C482" s="67"/>
      <c r="D482" s="70"/>
      <c r="E482" s="70"/>
      <c r="F482" s="67">
        <v>3</v>
      </c>
      <c r="G482" s="67" t="s">
        <v>224</v>
      </c>
      <c r="H482" s="71"/>
    </row>
    <row r="483" spans="1:8" ht="15" customHeight="1" x14ac:dyDescent="0.2">
      <c r="A483" s="67"/>
      <c r="B483" s="67"/>
      <c r="C483" s="67"/>
      <c r="D483" s="70" t="s">
        <v>220</v>
      </c>
      <c r="E483" s="70"/>
      <c r="F483" s="70">
        <f>SUM(F482)</f>
        <v>3</v>
      </c>
      <c r="G483" s="67" t="s">
        <v>224</v>
      </c>
      <c r="H483" s="71"/>
    </row>
    <row r="484" spans="1:8" ht="15" customHeight="1" x14ac:dyDescent="0.2">
      <c r="A484" s="67"/>
      <c r="B484" s="67"/>
      <c r="C484" s="67"/>
      <c r="D484" s="70"/>
      <c r="E484" s="70"/>
      <c r="F484" s="70"/>
      <c r="G484" s="67"/>
      <c r="H484" s="71"/>
    </row>
    <row r="485" spans="1:8" ht="15" customHeight="1" x14ac:dyDescent="0.2">
      <c r="A485" s="67" t="s">
        <v>118</v>
      </c>
      <c r="B485" s="68" t="s">
        <v>13067</v>
      </c>
      <c r="C485" s="67"/>
      <c r="D485" s="70"/>
      <c r="E485" s="70"/>
      <c r="F485" s="70"/>
      <c r="G485" s="67"/>
      <c r="H485" s="71"/>
    </row>
    <row r="486" spans="1:8" ht="15" customHeight="1" x14ac:dyDescent="0.2">
      <c r="A486" s="68" t="s">
        <v>13068</v>
      </c>
      <c r="B486" s="68"/>
      <c r="C486" s="67"/>
      <c r="D486" s="70"/>
      <c r="E486" s="70"/>
      <c r="F486" s="70"/>
      <c r="G486" s="67"/>
      <c r="H486" s="71"/>
    </row>
    <row r="487" spans="1:8" ht="15" customHeight="1" x14ac:dyDescent="0.2">
      <c r="A487" s="88" t="s">
        <v>351</v>
      </c>
      <c r="B487" s="67"/>
      <c r="C487" s="67">
        <v>4</v>
      </c>
      <c r="D487" s="70"/>
      <c r="E487" s="70"/>
      <c r="F487" s="67">
        <v>4</v>
      </c>
      <c r="G487" s="67" t="s">
        <v>224</v>
      </c>
      <c r="H487" s="71"/>
    </row>
    <row r="488" spans="1:8" ht="15" customHeight="1" x14ac:dyDescent="0.2">
      <c r="A488" s="88" t="s">
        <v>340</v>
      </c>
      <c r="B488" s="67"/>
      <c r="C488" s="67">
        <v>3</v>
      </c>
      <c r="D488" s="70"/>
      <c r="E488" s="70"/>
      <c r="F488" s="67">
        <v>3</v>
      </c>
      <c r="G488" s="67" t="s">
        <v>224</v>
      </c>
      <c r="H488" s="71"/>
    </row>
    <row r="489" spans="1:8" ht="15" customHeight="1" x14ac:dyDescent="0.2">
      <c r="A489" s="88" t="s">
        <v>352</v>
      </c>
      <c r="B489" s="67"/>
      <c r="C489" s="67">
        <v>2</v>
      </c>
      <c r="D489" s="70"/>
      <c r="E489" s="70"/>
      <c r="F489" s="67">
        <v>2</v>
      </c>
      <c r="G489" s="67" t="s">
        <v>224</v>
      </c>
      <c r="H489" s="71"/>
    </row>
    <row r="490" spans="1:8" ht="15" customHeight="1" x14ac:dyDescent="0.2">
      <c r="A490" s="88" t="s">
        <v>353</v>
      </c>
      <c r="B490" s="67"/>
      <c r="C490" s="67">
        <v>4</v>
      </c>
      <c r="D490" s="70"/>
      <c r="E490" s="70"/>
      <c r="F490" s="67">
        <v>4</v>
      </c>
      <c r="G490" s="67" t="s">
        <v>224</v>
      </c>
      <c r="H490" s="71"/>
    </row>
    <row r="491" spans="1:8" ht="15" customHeight="1" x14ac:dyDescent="0.2">
      <c r="A491" s="88" t="s">
        <v>338</v>
      </c>
      <c r="B491" s="67"/>
      <c r="C491" s="67">
        <v>2</v>
      </c>
      <c r="D491" s="70"/>
      <c r="E491" s="70"/>
      <c r="F491" s="67">
        <v>2</v>
      </c>
      <c r="G491" s="67" t="s">
        <v>224</v>
      </c>
      <c r="H491" s="71"/>
    </row>
    <row r="492" spans="1:8" ht="15" customHeight="1" x14ac:dyDescent="0.2">
      <c r="A492" s="88" t="s">
        <v>354</v>
      </c>
      <c r="B492" s="67"/>
      <c r="C492" s="67">
        <v>3</v>
      </c>
      <c r="D492" s="70"/>
      <c r="E492" s="70"/>
      <c r="F492" s="67">
        <v>3</v>
      </c>
      <c r="G492" s="67" t="s">
        <v>224</v>
      </c>
      <c r="H492" s="71"/>
    </row>
    <row r="493" spans="1:8" ht="15" customHeight="1" x14ac:dyDescent="0.2">
      <c r="A493" s="88" t="s">
        <v>336</v>
      </c>
      <c r="B493" s="67"/>
      <c r="C493" s="67">
        <v>2</v>
      </c>
      <c r="D493" s="70"/>
      <c r="E493" s="70"/>
      <c r="F493" s="67">
        <v>2</v>
      </c>
      <c r="G493" s="67" t="s">
        <v>224</v>
      </c>
      <c r="H493" s="71"/>
    </row>
    <row r="494" spans="1:8" ht="15" customHeight="1" x14ac:dyDescent="0.2">
      <c r="A494" s="88" t="s">
        <v>347</v>
      </c>
      <c r="B494" s="67"/>
      <c r="C494" s="67">
        <v>3</v>
      </c>
      <c r="D494" s="70"/>
      <c r="E494" s="70"/>
      <c r="F494" s="67">
        <v>3</v>
      </c>
      <c r="G494" s="67" t="s">
        <v>224</v>
      </c>
      <c r="H494" s="71"/>
    </row>
    <row r="495" spans="1:8" ht="15" customHeight="1" x14ac:dyDescent="0.2">
      <c r="A495" s="88" t="s">
        <v>355</v>
      </c>
      <c r="B495" s="67"/>
      <c r="C495" s="67">
        <v>6</v>
      </c>
      <c r="D495" s="70"/>
      <c r="E495" s="70"/>
      <c r="F495" s="67">
        <v>6</v>
      </c>
      <c r="G495" s="67" t="s">
        <v>224</v>
      </c>
      <c r="H495" s="71"/>
    </row>
    <row r="496" spans="1:8" ht="15" customHeight="1" x14ac:dyDescent="0.2">
      <c r="A496" s="88" t="s">
        <v>341</v>
      </c>
      <c r="B496" s="67"/>
      <c r="C496" s="67">
        <v>2</v>
      </c>
      <c r="D496" s="70"/>
      <c r="E496" s="70"/>
      <c r="F496" s="67">
        <v>2</v>
      </c>
      <c r="G496" s="67" t="s">
        <v>224</v>
      </c>
      <c r="H496" s="71"/>
    </row>
    <row r="497" spans="1:15" ht="15" customHeight="1" x14ac:dyDescent="0.2">
      <c r="A497" s="88" t="s">
        <v>553</v>
      </c>
      <c r="B497" s="67"/>
      <c r="C497" s="67">
        <v>1</v>
      </c>
      <c r="D497" s="70"/>
      <c r="E497" s="70"/>
      <c r="F497" s="67">
        <v>1</v>
      </c>
      <c r="G497" s="67" t="s">
        <v>224</v>
      </c>
      <c r="H497" s="71"/>
    </row>
    <row r="498" spans="1:15" ht="15" customHeight="1" x14ac:dyDescent="0.2">
      <c r="A498" s="68" t="s">
        <v>356</v>
      </c>
      <c r="B498" s="67"/>
      <c r="C498" s="67">
        <v>1</v>
      </c>
      <c r="D498" s="70"/>
      <c r="E498" s="70"/>
      <c r="F498" s="67">
        <v>1</v>
      </c>
      <c r="G498" s="67" t="s">
        <v>224</v>
      </c>
      <c r="H498" s="71"/>
    </row>
    <row r="499" spans="1:15" ht="15" customHeight="1" x14ac:dyDescent="0.2">
      <c r="A499" s="68" t="s">
        <v>552</v>
      </c>
      <c r="B499" s="67"/>
      <c r="C499" s="67">
        <v>4</v>
      </c>
      <c r="D499" s="70"/>
      <c r="E499" s="70"/>
      <c r="F499" s="67">
        <v>4</v>
      </c>
      <c r="G499" s="67" t="s">
        <v>224</v>
      </c>
      <c r="H499" s="71"/>
    </row>
    <row r="500" spans="1:15" ht="15" customHeight="1" x14ac:dyDescent="0.2">
      <c r="A500" s="68" t="s">
        <v>357</v>
      </c>
      <c r="B500" s="67"/>
      <c r="C500" s="67">
        <v>4</v>
      </c>
      <c r="D500" s="70"/>
      <c r="E500" s="70"/>
      <c r="F500" s="67">
        <v>4</v>
      </c>
      <c r="G500" s="67" t="s">
        <v>224</v>
      </c>
      <c r="H500" s="71"/>
    </row>
    <row r="501" spans="1:15" ht="15" customHeight="1" x14ac:dyDescent="0.2">
      <c r="A501" s="68" t="s">
        <v>345</v>
      </c>
      <c r="B501" s="67"/>
      <c r="C501" s="67">
        <v>6</v>
      </c>
      <c r="D501" s="70"/>
      <c r="E501" s="70"/>
      <c r="F501" s="67">
        <v>6</v>
      </c>
      <c r="G501" s="67" t="s">
        <v>224</v>
      </c>
      <c r="H501" s="71"/>
    </row>
    <row r="502" spans="1:15" ht="15" customHeight="1" x14ac:dyDescent="0.2">
      <c r="A502" s="68" t="s">
        <v>358</v>
      </c>
      <c r="B502" s="67"/>
      <c r="C502" s="67">
        <v>8</v>
      </c>
      <c r="D502" s="70"/>
      <c r="E502" s="70"/>
      <c r="F502" s="67">
        <v>8</v>
      </c>
      <c r="G502" s="67" t="s">
        <v>224</v>
      </c>
      <c r="H502" s="71"/>
    </row>
    <row r="503" spans="1:15" ht="15" customHeight="1" x14ac:dyDescent="0.2">
      <c r="A503" s="88"/>
      <c r="B503" s="67"/>
      <c r="C503" s="67"/>
      <c r="D503" s="70" t="s">
        <v>220</v>
      </c>
      <c r="E503" s="70"/>
      <c r="F503" s="70">
        <f>SUM(F487:F502)</f>
        <v>55</v>
      </c>
      <c r="G503" s="67" t="s">
        <v>224</v>
      </c>
      <c r="H503" s="71"/>
    </row>
    <row r="504" spans="1:15" ht="15" customHeight="1" x14ac:dyDescent="0.2">
      <c r="A504" s="67"/>
      <c r="B504" s="68"/>
      <c r="C504" s="67"/>
      <c r="D504" s="70"/>
      <c r="E504" s="70"/>
      <c r="F504" s="70"/>
      <c r="G504" s="67"/>
      <c r="H504" s="71"/>
    </row>
    <row r="505" spans="1:15" ht="15" customHeight="1" x14ac:dyDescent="0.2">
      <c r="A505" s="67" t="s">
        <v>120</v>
      </c>
      <c r="B505" s="68" t="s">
        <v>13069</v>
      </c>
      <c r="C505" s="67"/>
      <c r="D505" s="70"/>
      <c r="E505" s="70"/>
      <c r="F505" s="70"/>
      <c r="G505" s="67"/>
      <c r="H505" s="71"/>
    </row>
    <row r="506" spans="1:15" ht="15" customHeight="1" x14ac:dyDescent="0.2">
      <c r="A506" s="67" t="s">
        <v>13070</v>
      </c>
      <c r="B506" s="68"/>
      <c r="C506" s="67"/>
      <c r="D506" s="70"/>
      <c r="E506" s="70"/>
      <c r="F506" s="70"/>
      <c r="G506" s="67"/>
      <c r="H506" s="71"/>
    </row>
    <row r="507" spans="1:15" ht="15" customHeight="1" x14ac:dyDescent="0.2">
      <c r="A507" s="68" t="s">
        <v>13101</v>
      </c>
      <c r="B507" s="67"/>
      <c r="C507" s="67"/>
      <c r="D507" s="70"/>
      <c r="E507" s="70"/>
      <c r="F507" s="70">
        <v>6</v>
      </c>
      <c r="G507" s="67" t="s">
        <v>224</v>
      </c>
      <c r="H507" s="71"/>
    </row>
    <row r="508" spans="1:15" ht="15" customHeight="1" x14ac:dyDescent="0.2">
      <c r="A508" s="67"/>
      <c r="B508" s="67"/>
      <c r="C508" s="67"/>
      <c r="D508" s="70" t="s">
        <v>220</v>
      </c>
      <c r="E508" s="70"/>
      <c r="F508" s="70">
        <f>SUM(F507:F507)</f>
        <v>6</v>
      </c>
      <c r="G508" s="67" t="s">
        <v>224</v>
      </c>
      <c r="H508" s="71"/>
      <c r="J508" s="68" t="s">
        <v>559</v>
      </c>
      <c r="K508" s="67"/>
      <c r="L508" s="67"/>
      <c r="M508" s="70"/>
      <c r="N508" s="70"/>
      <c r="O508" s="70">
        <v>3.61</v>
      </c>
    </row>
    <row r="509" spans="1:15" ht="15" customHeight="1" x14ac:dyDescent="0.2">
      <c r="A509" s="67"/>
      <c r="B509" s="67"/>
      <c r="C509" s="67"/>
      <c r="D509" s="70"/>
      <c r="E509" s="70"/>
      <c r="F509" s="70"/>
      <c r="G509" s="67"/>
      <c r="H509" s="71"/>
      <c r="J509" s="68" t="s">
        <v>535</v>
      </c>
      <c r="K509" s="67"/>
      <c r="L509" s="67"/>
      <c r="M509" s="70"/>
      <c r="N509" s="70"/>
      <c r="O509" s="70">
        <v>3.87</v>
      </c>
    </row>
    <row r="510" spans="1:15" ht="15" customHeight="1" x14ac:dyDescent="0.2">
      <c r="A510" s="67" t="s">
        <v>120</v>
      </c>
      <c r="B510" s="68" t="s">
        <v>122</v>
      </c>
      <c r="C510" s="67"/>
      <c r="D510" s="70"/>
      <c r="E510" s="70"/>
      <c r="F510" s="67"/>
      <c r="G510" s="115"/>
      <c r="H510" s="57"/>
      <c r="J510" s="68" t="s">
        <v>542</v>
      </c>
      <c r="K510" s="67"/>
      <c r="L510" s="67"/>
      <c r="M510" s="70"/>
      <c r="N510" s="70"/>
      <c r="O510" s="70">
        <v>3.1</v>
      </c>
    </row>
    <row r="511" spans="1:15" ht="15" customHeight="1" x14ac:dyDescent="0.2">
      <c r="A511" s="68" t="s">
        <v>307</v>
      </c>
      <c r="B511" s="68"/>
      <c r="C511" s="67">
        <v>5</v>
      </c>
      <c r="D511" s="70">
        <v>8</v>
      </c>
      <c r="E511" s="70"/>
      <c r="F511" s="67">
        <f>D511*C511</f>
        <v>40</v>
      </c>
      <c r="G511" s="67" t="s">
        <v>42</v>
      </c>
      <c r="H511" s="57"/>
      <c r="J511" s="68" t="s">
        <v>543</v>
      </c>
      <c r="K511" s="67"/>
      <c r="L511" s="67"/>
      <c r="M511" s="70"/>
      <c r="N511" s="70"/>
      <c r="O511" s="70">
        <v>3.61</v>
      </c>
    </row>
    <row r="512" spans="1:15" ht="15" customHeight="1" x14ac:dyDescent="0.2">
      <c r="A512" s="67"/>
      <c r="B512" s="68"/>
      <c r="C512" s="67"/>
      <c r="D512" s="70" t="s">
        <v>220</v>
      </c>
      <c r="E512" s="70"/>
      <c r="F512" s="67">
        <f>SUM(F511)</f>
        <v>40</v>
      </c>
      <c r="G512" s="67" t="s">
        <v>42</v>
      </c>
      <c r="H512" s="57"/>
      <c r="J512" s="68" t="s">
        <v>544</v>
      </c>
      <c r="K512" s="67"/>
      <c r="L512" s="67"/>
      <c r="M512" s="87"/>
      <c r="N512" s="87"/>
      <c r="O512" s="70">
        <v>3.59</v>
      </c>
    </row>
    <row r="513" spans="1:15" ht="15" customHeight="1" x14ac:dyDescent="0.2">
      <c r="A513" s="67"/>
      <c r="B513" s="68"/>
      <c r="C513" s="67"/>
      <c r="D513" s="70"/>
      <c r="E513" s="70"/>
      <c r="F513" s="67"/>
      <c r="G513" s="67"/>
      <c r="H513" s="57"/>
      <c r="J513" s="68" t="s">
        <v>557</v>
      </c>
      <c r="K513" s="67"/>
      <c r="L513" s="67"/>
      <c r="M513" s="87">
        <v>4.9000000000000004</v>
      </c>
      <c r="N513" s="87">
        <v>3</v>
      </c>
      <c r="O513" s="70">
        <f>N513*M513</f>
        <v>14.700000000000001</v>
      </c>
    </row>
    <row r="514" spans="1:15" ht="15" customHeight="1" x14ac:dyDescent="0.2">
      <c r="A514" s="67" t="s">
        <v>124</v>
      </c>
      <c r="B514" s="68" t="s">
        <v>13071</v>
      </c>
      <c r="C514" s="69"/>
      <c r="D514" s="70"/>
      <c r="E514" s="70"/>
      <c r="F514" s="67"/>
      <c r="G514" s="67"/>
      <c r="H514" s="71"/>
    </row>
    <row r="515" spans="1:15" ht="15" customHeight="1" x14ac:dyDescent="0.2">
      <c r="A515" s="67" t="s">
        <v>13072</v>
      </c>
      <c r="B515" s="68"/>
      <c r="C515" s="69"/>
      <c r="D515" s="70"/>
      <c r="E515" s="70"/>
      <c r="F515" s="67"/>
      <c r="G515" s="67"/>
      <c r="H515" s="71"/>
    </row>
    <row r="516" spans="1:15" ht="15" customHeight="1" x14ac:dyDescent="0.2">
      <c r="A516" s="68" t="s">
        <v>307</v>
      </c>
      <c r="B516" s="68"/>
      <c r="C516" s="67"/>
      <c r="D516" s="70"/>
      <c r="E516" s="70"/>
      <c r="F516" s="67">
        <v>24</v>
      </c>
      <c r="G516" s="67" t="s">
        <v>17</v>
      </c>
      <c r="H516" s="71"/>
    </row>
    <row r="517" spans="1:15" ht="15" customHeight="1" x14ac:dyDescent="0.2">
      <c r="A517" s="67"/>
      <c r="B517" s="68"/>
      <c r="C517" s="67"/>
      <c r="D517" s="70" t="s">
        <v>220</v>
      </c>
      <c r="E517" s="70"/>
      <c r="F517" s="67">
        <f>SUM(F516)</f>
        <v>24</v>
      </c>
      <c r="G517" s="67" t="s">
        <v>17</v>
      </c>
      <c r="H517" s="71"/>
    </row>
    <row r="518" spans="1:15" ht="15" customHeight="1" x14ac:dyDescent="0.2">
      <c r="A518" s="67"/>
      <c r="B518" s="69"/>
      <c r="C518" s="69"/>
      <c r="D518" s="70"/>
      <c r="E518" s="70"/>
      <c r="F518" s="67"/>
      <c r="G518" s="67"/>
      <c r="H518" s="71"/>
    </row>
    <row r="519" spans="1:15" ht="15" customHeight="1" x14ac:dyDescent="0.2">
      <c r="A519" s="116">
        <v>7</v>
      </c>
      <c r="B519" s="117" t="s">
        <v>126</v>
      </c>
      <c r="C519" s="117"/>
      <c r="D519" s="118"/>
      <c r="E519" s="118"/>
      <c r="F519" s="118"/>
      <c r="G519" s="118"/>
      <c r="H519" s="57"/>
    </row>
    <row r="520" spans="1:15" ht="15" customHeight="1" x14ac:dyDescent="0.2">
      <c r="A520" s="89" t="s">
        <v>127</v>
      </c>
      <c r="B520" s="68" t="s">
        <v>322</v>
      </c>
      <c r="C520" s="67"/>
      <c r="D520" s="70"/>
      <c r="E520" s="70"/>
      <c r="F520" s="67"/>
      <c r="G520" s="67"/>
      <c r="H520" s="58"/>
      <c r="I520" s="71"/>
    </row>
    <row r="521" spans="1:15" ht="15" customHeight="1" x14ac:dyDescent="0.2">
      <c r="A521" s="88" t="s">
        <v>323</v>
      </c>
      <c r="B521" s="67"/>
      <c r="C521" s="67"/>
      <c r="D521" s="70"/>
      <c r="E521" s="70"/>
      <c r="F521" s="67"/>
      <c r="G521" s="67"/>
      <c r="H521" s="58"/>
      <c r="I521" s="71"/>
    </row>
    <row r="522" spans="1:15" ht="15" customHeight="1" x14ac:dyDescent="0.2">
      <c r="A522" s="68" t="s">
        <v>601</v>
      </c>
      <c r="B522" s="68"/>
      <c r="C522" s="67"/>
      <c r="D522" s="70"/>
      <c r="E522" s="70"/>
      <c r="F522" s="67"/>
      <c r="G522" s="67"/>
      <c r="H522" s="58"/>
      <c r="I522" s="71"/>
    </row>
    <row r="523" spans="1:15" ht="15" customHeight="1" x14ac:dyDescent="0.2">
      <c r="A523" s="68" t="s">
        <v>584</v>
      </c>
      <c r="B523" s="68"/>
      <c r="C523" s="67"/>
      <c r="D523" s="70"/>
      <c r="E523" s="70"/>
      <c r="F523" s="68">
        <f>15+8.5+6+49.72+13.84+12.03</f>
        <v>105.09</v>
      </c>
      <c r="G523" s="67" t="s">
        <v>9</v>
      </c>
      <c r="H523" s="58"/>
      <c r="I523" s="71"/>
    </row>
    <row r="524" spans="1:15" ht="15" customHeight="1" x14ac:dyDescent="0.2">
      <c r="A524" s="88"/>
      <c r="B524" s="67"/>
      <c r="C524" s="67"/>
      <c r="D524" s="70"/>
      <c r="E524" s="70" t="s">
        <v>220</v>
      </c>
      <c r="F524" s="67">
        <f>SUM(F523)</f>
        <v>105.09</v>
      </c>
      <c r="G524" s="67" t="s">
        <v>9</v>
      </c>
      <c r="H524" s="58"/>
      <c r="I524" s="57"/>
    </row>
    <row r="525" spans="1:15" ht="15" customHeight="1" x14ac:dyDescent="0.2">
      <c r="A525" s="89"/>
      <c r="B525" s="67"/>
      <c r="C525" s="67"/>
      <c r="D525" s="70"/>
      <c r="E525" s="70"/>
      <c r="F525" s="70"/>
      <c r="G525" s="67"/>
      <c r="H525" s="58"/>
      <c r="I525" s="57"/>
    </row>
    <row r="526" spans="1:15" ht="15" customHeight="1" x14ac:dyDescent="0.2">
      <c r="A526" s="89" t="s">
        <v>132</v>
      </c>
      <c r="B526" s="68" t="s">
        <v>133</v>
      </c>
      <c r="C526" s="67"/>
      <c r="D526" s="70"/>
      <c r="E526" s="70"/>
      <c r="F526" s="70"/>
      <c r="G526" s="67"/>
      <c r="H526" s="58"/>
      <c r="I526" s="57"/>
    </row>
    <row r="527" spans="1:15" ht="15" customHeight="1" x14ac:dyDescent="0.2">
      <c r="A527" s="88" t="s">
        <v>574</v>
      </c>
      <c r="B527" s="68"/>
      <c r="C527" s="67"/>
      <c r="D527" s="70"/>
      <c r="E527" s="70"/>
      <c r="F527" s="70"/>
      <c r="G527" s="67"/>
      <c r="H527" s="58"/>
      <c r="I527" s="57"/>
    </row>
    <row r="528" spans="1:15" ht="15" customHeight="1" x14ac:dyDescent="0.2">
      <c r="A528" s="68" t="s">
        <v>562</v>
      </c>
      <c r="B528" s="67"/>
      <c r="C528" s="67"/>
      <c r="D528" s="70"/>
      <c r="E528" s="70"/>
      <c r="F528" s="70">
        <v>7.75</v>
      </c>
      <c r="G528" s="67" t="s">
        <v>249</v>
      </c>
      <c r="H528" s="58"/>
      <c r="I528" s="57"/>
    </row>
    <row r="529" spans="1:9" ht="15" customHeight="1" x14ac:dyDescent="0.2">
      <c r="A529" s="68" t="s">
        <v>563</v>
      </c>
      <c r="B529" s="67"/>
      <c r="C529" s="67"/>
      <c r="D529" s="70"/>
      <c r="E529" s="70"/>
      <c r="F529" s="70">
        <v>7.82</v>
      </c>
      <c r="G529" s="67" t="s">
        <v>249</v>
      </c>
      <c r="H529" s="58"/>
      <c r="I529" s="57"/>
    </row>
    <row r="530" spans="1:9" ht="15" customHeight="1" x14ac:dyDescent="0.2">
      <c r="A530" s="68" t="s">
        <v>564</v>
      </c>
      <c r="B530" s="67"/>
      <c r="C530" s="67"/>
      <c r="D530" s="70"/>
      <c r="E530" s="70"/>
      <c r="F530" s="70">
        <v>16.68</v>
      </c>
      <c r="G530" s="67" t="s">
        <v>249</v>
      </c>
      <c r="H530" s="58"/>
      <c r="I530" s="57"/>
    </row>
    <row r="531" spans="1:9" ht="15" customHeight="1" x14ac:dyDescent="0.2">
      <c r="A531" s="68" t="s">
        <v>565</v>
      </c>
      <c r="B531" s="67"/>
      <c r="C531" s="67"/>
      <c r="D531" s="70"/>
      <c r="E531" s="70"/>
      <c r="F531" s="70">
        <v>7.2</v>
      </c>
      <c r="G531" s="67" t="s">
        <v>249</v>
      </c>
      <c r="H531" s="58"/>
      <c r="I531" s="57"/>
    </row>
    <row r="532" spans="1:9" ht="15" customHeight="1" x14ac:dyDescent="0.2">
      <c r="A532" s="68" t="s">
        <v>566</v>
      </c>
      <c r="B532" s="67"/>
      <c r="C532" s="67"/>
      <c r="D532" s="70"/>
      <c r="E532" s="70"/>
      <c r="F532" s="70">
        <v>16.45</v>
      </c>
      <c r="G532" s="67" t="s">
        <v>249</v>
      </c>
      <c r="H532" s="58"/>
      <c r="I532" s="57"/>
    </row>
    <row r="533" spans="1:9" ht="15" customHeight="1" x14ac:dyDescent="0.2">
      <c r="A533" s="68" t="s">
        <v>567</v>
      </c>
      <c r="B533" s="67"/>
      <c r="C533" s="67"/>
      <c r="D533" s="70"/>
      <c r="E533" s="70"/>
      <c r="F533" s="70">
        <v>6.83</v>
      </c>
      <c r="G533" s="67" t="s">
        <v>249</v>
      </c>
      <c r="H533" s="58"/>
      <c r="I533" s="57"/>
    </row>
    <row r="534" spans="1:9" ht="15" customHeight="1" x14ac:dyDescent="0.2">
      <c r="A534" s="68" t="s">
        <v>568</v>
      </c>
      <c r="B534" s="67"/>
      <c r="C534" s="67"/>
      <c r="D534" s="70"/>
      <c r="E534" s="70"/>
      <c r="F534" s="70">
        <v>7.87</v>
      </c>
      <c r="G534" s="67" t="s">
        <v>249</v>
      </c>
      <c r="H534" s="58"/>
      <c r="I534" s="57"/>
    </row>
    <row r="535" spans="1:9" ht="15" customHeight="1" x14ac:dyDescent="0.2">
      <c r="A535" s="68" t="s">
        <v>569</v>
      </c>
      <c r="B535" s="67"/>
      <c r="C535" s="67"/>
      <c r="D535" s="70"/>
      <c r="E535" s="70"/>
      <c r="F535" s="70">
        <v>7.65</v>
      </c>
      <c r="G535" s="67" t="s">
        <v>249</v>
      </c>
      <c r="H535" s="58"/>
      <c r="I535" s="57"/>
    </row>
    <row r="536" spans="1:9" ht="15" customHeight="1" x14ac:dyDescent="0.2">
      <c r="A536" s="68" t="s">
        <v>570</v>
      </c>
      <c r="B536" s="67"/>
      <c r="C536" s="67"/>
      <c r="D536" s="70"/>
      <c r="E536" s="70"/>
      <c r="F536" s="70">
        <v>7.33</v>
      </c>
      <c r="G536" s="67" t="s">
        <v>249</v>
      </c>
      <c r="H536" s="58"/>
      <c r="I536" s="57"/>
    </row>
    <row r="537" spans="1:9" ht="15" customHeight="1" x14ac:dyDescent="0.2">
      <c r="A537" s="68" t="s">
        <v>571</v>
      </c>
      <c r="B537" s="67"/>
      <c r="C537" s="67"/>
      <c r="D537" s="70"/>
      <c r="E537" s="70"/>
      <c r="F537" s="70">
        <v>7.89</v>
      </c>
      <c r="G537" s="67" t="s">
        <v>249</v>
      </c>
      <c r="H537" s="58"/>
      <c r="I537" s="57"/>
    </row>
    <row r="538" spans="1:9" ht="15" customHeight="1" x14ac:dyDescent="0.2">
      <c r="A538" s="68" t="s">
        <v>572</v>
      </c>
      <c r="B538" s="67"/>
      <c r="C538" s="67"/>
      <c r="D538" s="70"/>
      <c r="E538" s="70"/>
      <c r="F538" s="70">
        <v>7.89</v>
      </c>
      <c r="G538" s="67" t="s">
        <v>249</v>
      </c>
      <c r="H538" s="58"/>
      <c r="I538" s="57"/>
    </row>
    <row r="539" spans="1:9" ht="15" customHeight="1" x14ac:dyDescent="0.2">
      <c r="A539" s="68" t="s">
        <v>573</v>
      </c>
      <c r="B539" s="67"/>
      <c r="C539" s="67"/>
      <c r="D539" s="70"/>
      <c r="E539" s="70"/>
      <c r="F539" s="70">
        <v>15.8</v>
      </c>
      <c r="G539" s="67" t="s">
        <v>249</v>
      </c>
      <c r="H539" s="58"/>
      <c r="I539" s="57"/>
    </row>
    <row r="540" spans="1:9" ht="15" customHeight="1" x14ac:dyDescent="0.2">
      <c r="A540" s="89"/>
      <c r="B540" s="68"/>
      <c r="C540" s="67"/>
      <c r="D540" s="70"/>
      <c r="E540" s="70" t="s">
        <v>220</v>
      </c>
      <c r="F540" s="70">
        <f>SUM(F528:F539)</f>
        <v>117.16000000000001</v>
      </c>
      <c r="G540" s="67" t="s">
        <v>249</v>
      </c>
      <c r="H540" s="58"/>
      <c r="I540" s="57"/>
    </row>
    <row r="541" spans="1:9" ht="15" customHeight="1" x14ac:dyDescent="0.2">
      <c r="A541" s="89"/>
      <c r="B541" s="68"/>
      <c r="C541" s="67"/>
      <c r="D541" s="70"/>
      <c r="E541" s="70"/>
      <c r="F541" s="70"/>
      <c r="G541" s="67"/>
      <c r="H541" s="58"/>
      <c r="I541" s="57"/>
    </row>
    <row r="542" spans="1:9" ht="15" customHeight="1" x14ac:dyDescent="0.2">
      <c r="A542" s="120">
        <v>8</v>
      </c>
      <c r="B542" s="121" t="s">
        <v>134</v>
      </c>
      <c r="C542" s="121"/>
      <c r="D542" s="122"/>
      <c r="E542" s="122"/>
      <c r="F542" s="122"/>
      <c r="G542" s="122"/>
      <c r="H542" s="58"/>
      <c r="I542" s="57"/>
    </row>
    <row r="543" spans="1:9" ht="15" customHeight="1" x14ac:dyDescent="0.2">
      <c r="A543" s="89" t="s">
        <v>135</v>
      </c>
      <c r="B543" s="68" t="s">
        <v>324</v>
      </c>
      <c r="C543" s="67"/>
      <c r="D543" s="70"/>
      <c r="E543" s="70"/>
      <c r="F543" s="70"/>
      <c r="G543" s="67"/>
      <c r="H543" s="58"/>
      <c r="I543" s="71"/>
    </row>
    <row r="544" spans="1:9" ht="15" customHeight="1" x14ac:dyDescent="0.2">
      <c r="A544" s="88" t="s">
        <v>325</v>
      </c>
      <c r="B544" s="67"/>
      <c r="C544" s="67"/>
      <c r="D544" s="70"/>
      <c r="E544" s="70"/>
      <c r="F544" s="70"/>
      <c r="G544" s="67"/>
      <c r="H544" s="58"/>
      <c r="I544" s="71"/>
    </row>
    <row r="545" spans="1:9" ht="15" customHeight="1" x14ac:dyDescent="0.2">
      <c r="A545" s="68" t="s">
        <v>255</v>
      </c>
      <c r="B545" s="67"/>
      <c r="C545" s="67"/>
      <c r="D545" s="70"/>
      <c r="E545" s="70"/>
      <c r="F545" s="70">
        <v>1</v>
      </c>
      <c r="G545" s="67" t="s">
        <v>224</v>
      </c>
      <c r="H545" s="58"/>
      <c r="I545" s="71"/>
    </row>
    <row r="546" spans="1:9" ht="15" customHeight="1" x14ac:dyDescent="0.2">
      <c r="A546" s="68" t="s">
        <v>256</v>
      </c>
      <c r="B546" s="67"/>
      <c r="C546" s="67"/>
      <c r="D546" s="70"/>
      <c r="E546" s="70"/>
      <c r="F546" s="70">
        <v>1</v>
      </c>
      <c r="G546" s="67" t="s">
        <v>224</v>
      </c>
      <c r="H546" s="58"/>
      <c r="I546" s="71"/>
    </row>
    <row r="547" spans="1:9" ht="15" customHeight="1" x14ac:dyDescent="0.2">
      <c r="A547" s="68" t="s">
        <v>257</v>
      </c>
      <c r="B547" s="67"/>
      <c r="C547" s="67"/>
      <c r="D547" s="70"/>
      <c r="E547" s="70"/>
      <c r="F547" s="70">
        <v>1</v>
      </c>
      <c r="G547" s="67" t="s">
        <v>224</v>
      </c>
      <c r="H547" s="58"/>
      <c r="I547" s="71"/>
    </row>
    <row r="548" spans="1:9" ht="15" customHeight="1" x14ac:dyDescent="0.2">
      <c r="A548" s="68" t="s">
        <v>259</v>
      </c>
      <c r="B548" s="67"/>
      <c r="C548" s="67"/>
      <c r="D548" s="70"/>
      <c r="E548" s="70"/>
      <c r="F548" s="70">
        <v>1</v>
      </c>
      <c r="G548" s="67" t="s">
        <v>224</v>
      </c>
      <c r="H548" s="58"/>
      <c r="I548" s="71"/>
    </row>
    <row r="549" spans="1:9" ht="15" customHeight="1" x14ac:dyDescent="0.2">
      <c r="A549" s="68" t="s">
        <v>262</v>
      </c>
      <c r="B549" s="67"/>
      <c r="C549" s="67"/>
      <c r="D549" s="70"/>
      <c r="E549" s="70"/>
      <c r="F549" s="70">
        <v>1</v>
      </c>
      <c r="G549" s="67" t="s">
        <v>224</v>
      </c>
      <c r="H549" s="58"/>
      <c r="I549" s="71"/>
    </row>
    <row r="550" spans="1:9" ht="15" customHeight="1" x14ac:dyDescent="0.2">
      <c r="A550" s="68" t="s">
        <v>261</v>
      </c>
      <c r="B550" s="67"/>
      <c r="C550" s="67"/>
      <c r="D550" s="70"/>
      <c r="E550" s="70"/>
      <c r="F550" s="70">
        <v>1</v>
      </c>
      <c r="G550" s="67" t="s">
        <v>224</v>
      </c>
      <c r="H550" s="58"/>
      <c r="I550" s="71"/>
    </row>
    <row r="551" spans="1:9" ht="15" customHeight="1" x14ac:dyDescent="0.2">
      <c r="A551" s="68" t="s">
        <v>305</v>
      </c>
      <c r="B551" s="67"/>
      <c r="C551" s="67"/>
      <c r="D551" s="70"/>
      <c r="E551" s="70"/>
      <c r="F551" s="70">
        <v>1</v>
      </c>
      <c r="G551" s="67" t="s">
        <v>224</v>
      </c>
      <c r="H551" s="58"/>
      <c r="I551" s="71"/>
    </row>
    <row r="552" spans="1:9" ht="15" customHeight="1" x14ac:dyDescent="0.2">
      <c r="A552" s="68" t="s">
        <v>306</v>
      </c>
      <c r="B552" s="67"/>
      <c r="C552" s="67"/>
      <c r="D552" s="87"/>
      <c r="E552" s="87"/>
      <c r="F552" s="70">
        <v>1</v>
      </c>
      <c r="G552" s="67" t="s">
        <v>224</v>
      </c>
      <c r="H552" s="58"/>
      <c r="I552" s="71"/>
    </row>
    <row r="553" spans="1:9" ht="15" customHeight="1" x14ac:dyDescent="0.2">
      <c r="A553" s="68"/>
      <c r="B553" s="67"/>
      <c r="C553" s="67"/>
      <c r="D553" s="70" t="s">
        <v>220</v>
      </c>
      <c r="E553" s="70"/>
      <c r="F553" s="70">
        <f>SUM(F545:F552)</f>
        <v>8</v>
      </c>
      <c r="G553" s="67" t="s">
        <v>224</v>
      </c>
      <c r="H553" s="58"/>
      <c r="I553" s="71"/>
    </row>
    <row r="554" spans="1:9" ht="15" customHeight="1" x14ac:dyDescent="0.2">
      <c r="A554" s="68"/>
      <c r="B554" s="67"/>
      <c r="C554" s="67"/>
      <c r="D554" s="70"/>
      <c r="E554" s="70"/>
      <c r="F554" s="70"/>
      <c r="G554" s="67"/>
      <c r="H554" s="58"/>
      <c r="I554" s="71"/>
    </row>
    <row r="555" spans="1:9" ht="15" customHeight="1" x14ac:dyDescent="0.2">
      <c r="A555" s="68"/>
      <c r="B555" s="67"/>
      <c r="C555" s="67"/>
      <c r="D555" s="70"/>
      <c r="E555" s="70"/>
      <c r="F555" s="70"/>
      <c r="G555" s="67"/>
      <c r="H555" s="58"/>
      <c r="I555" s="71"/>
    </row>
    <row r="556" spans="1:9" ht="15" customHeight="1" x14ac:dyDescent="0.2">
      <c r="A556" s="89" t="s">
        <v>137</v>
      </c>
      <c r="B556" s="68" t="s">
        <v>13073</v>
      </c>
      <c r="C556" s="69"/>
      <c r="D556" s="70"/>
      <c r="E556" s="70"/>
      <c r="F556" s="70"/>
      <c r="G556" s="67"/>
      <c r="H556" s="58"/>
      <c r="I556" s="71"/>
    </row>
    <row r="557" spans="1:9" ht="15" customHeight="1" x14ac:dyDescent="0.2">
      <c r="A557" s="88" t="s">
        <v>13074</v>
      </c>
      <c r="B557" s="69"/>
      <c r="C557" s="69"/>
      <c r="D557" s="70"/>
      <c r="E557" s="70"/>
      <c r="F557" s="70"/>
      <c r="G557" s="67"/>
      <c r="H557" s="58"/>
      <c r="I557" s="71"/>
    </row>
    <row r="558" spans="1:9" ht="15" customHeight="1" x14ac:dyDescent="0.2">
      <c r="A558" s="68" t="s">
        <v>257</v>
      </c>
      <c r="B558" s="67"/>
      <c r="C558" s="67"/>
      <c r="D558" s="70"/>
      <c r="E558" s="70"/>
      <c r="F558" s="70">
        <v>5</v>
      </c>
      <c r="G558" s="67" t="s">
        <v>224</v>
      </c>
      <c r="H558" s="58"/>
      <c r="I558" s="71"/>
    </row>
    <row r="559" spans="1:9" ht="15" customHeight="1" x14ac:dyDescent="0.2">
      <c r="A559" s="68" t="s">
        <v>259</v>
      </c>
      <c r="B559" s="67"/>
      <c r="C559" s="67"/>
      <c r="D559" s="70"/>
      <c r="E559" s="70"/>
      <c r="F559" s="70">
        <v>5</v>
      </c>
      <c r="G559" s="67" t="s">
        <v>224</v>
      </c>
      <c r="H559" s="58"/>
      <c r="I559" s="71"/>
    </row>
    <row r="560" spans="1:9" ht="15" customHeight="1" x14ac:dyDescent="0.2">
      <c r="A560" s="89"/>
      <c r="B560" s="69"/>
      <c r="C560" s="69"/>
      <c r="D560" s="70" t="s">
        <v>220</v>
      </c>
      <c r="E560" s="70"/>
      <c r="F560" s="70">
        <f>SUM(F558:F559)</f>
        <v>10</v>
      </c>
      <c r="G560" s="67" t="s">
        <v>224</v>
      </c>
      <c r="H560" s="58"/>
      <c r="I560" s="71"/>
    </row>
    <row r="561" spans="1:9" ht="15" customHeight="1" x14ac:dyDescent="0.2">
      <c r="A561" s="89"/>
      <c r="B561" s="69"/>
      <c r="C561" s="69"/>
      <c r="D561" s="70"/>
      <c r="E561" s="70"/>
      <c r="F561" s="70"/>
      <c r="G561" s="67"/>
      <c r="H561" s="58"/>
      <c r="I561" s="71"/>
    </row>
    <row r="562" spans="1:9" ht="15" customHeight="1" x14ac:dyDescent="0.2">
      <c r="A562" s="89" t="s">
        <v>139</v>
      </c>
      <c r="B562" s="68" t="s">
        <v>326</v>
      </c>
      <c r="C562" s="67"/>
      <c r="D562" s="70"/>
      <c r="E562" s="70"/>
      <c r="F562" s="70"/>
      <c r="G562" s="67"/>
      <c r="H562" s="58"/>
      <c r="I562" s="71"/>
    </row>
    <row r="563" spans="1:9" ht="15" customHeight="1" x14ac:dyDescent="0.2">
      <c r="A563" s="88" t="s">
        <v>327</v>
      </c>
      <c r="B563" s="67"/>
      <c r="C563" s="67"/>
      <c r="D563" s="70"/>
      <c r="E563" s="70"/>
      <c r="F563" s="70"/>
      <c r="G563" s="67"/>
      <c r="H563" s="58"/>
      <c r="I563" s="71"/>
    </row>
    <row r="564" spans="1:9" ht="15" customHeight="1" x14ac:dyDescent="0.2">
      <c r="A564" s="68" t="s">
        <v>255</v>
      </c>
      <c r="B564" s="67"/>
      <c r="C564" s="67"/>
      <c r="D564" s="70"/>
      <c r="E564" s="70"/>
      <c r="F564" s="70">
        <v>1</v>
      </c>
      <c r="G564" s="67" t="s">
        <v>224</v>
      </c>
      <c r="H564" s="58"/>
      <c r="I564" s="71"/>
    </row>
    <row r="565" spans="1:9" ht="15" customHeight="1" x14ac:dyDescent="0.2">
      <c r="A565" s="68" t="s">
        <v>256</v>
      </c>
      <c r="B565" s="67"/>
      <c r="C565" s="67"/>
      <c r="D565" s="70"/>
      <c r="E565" s="70"/>
      <c r="F565" s="70">
        <v>1</v>
      </c>
      <c r="G565" s="67" t="s">
        <v>224</v>
      </c>
      <c r="H565" s="58"/>
      <c r="I565" s="71"/>
    </row>
    <row r="566" spans="1:9" ht="15" customHeight="1" x14ac:dyDescent="0.2">
      <c r="A566" s="68" t="s">
        <v>257</v>
      </c>
      <c r="B566" s="67"/>
      <c r="C566" s="67"/>
      <c r="D566" s="70"/>
      <c r="E566" s="70"/>
      <c r="F566" s="70">
        <v>1</v>
      </c>
      <c r="G566" s="67" t="s">
        <v>224</v>
      </c>
      <c r="H566" s="58"/>
      <c r="I566" s="71"/>
    </row>
    <row r="567" spans="1:9" ht="15" customHeight="1" x14ac:dyDescent="0.2">
      <c r="A567" s="68" t="s">
        <v>259</v>
      </c>
      <c r="B567" s="67"/>
      <c r="C567" s="67"/>
      <c r="D567" s="70"/>
      <c r="E567" s="70"/>
      <c r="F567" s="70">
        <v>1</v>
      </c>
      <c r="G567" s="67" t="s">
        <v>224</v>
      </c>
      <c r="H567" s="58"/>
      <c r="I567" s="71"/>
    </row>
    <row r="568" spans="1:9" ht="15" customHeight="1" x14ac:dyDescent="0.2">
      <c r="A568" s="68" t="s">
        <v>262</v>
      </c>
      <c r="B568" s="67"/>
      <c r="C568" s="67"/>
      <c r="D568" s="70"/>
      <c r="E568" s="70"/>
      <c r="F568" s="70">
        <v>1</v>
      </c>
      <c r="G568" s="67" t="s">
        <v>224</v>
      </c>
      <c r="H568" s="58"/>
      <c r="I568" s="71"/>
    </row>
    <row r="569" spans="1:9" ht="15" customHeight="1" x14ac:dyDescent="0.2">
      <c r="A569" s="68" t="s">
        <v>261</v>
      </c>
      <c r="B569" s="67"/>
      <c r="C569" s="67"/>
      <c r="D569" s="70"/>
      <c r="E569" s="70"/>
      <c r="F569" s="70">
        <v>1</v>
      </c>
      <c r="G569" s="67" t="s">
        <v>224</v>
      </c>
      <c r="H569" s="58"/>
      <c r="I569" s="71"/>
    </row>
    <row r="570" spans="1:9" ht="15" customHeight="1" x14ac:dyDescent="0.2">
      <c r="A570" s="68" t="s">
        <v>305</v>
      </c>
      <c r="B570" s="67"/>
      <c r="C570" s="67"/>
      <c r="D570" s="70"/>
      <c r="E570" s="70"/>
      <c r="F570" s="70">
        <v>1</v>
      </c>
      <c r="G570" s="67" t="s">
        <v>224</v>
      </c>
      <c r="H570" s="58"/>
      <c r="I570" s="71"/>
    </row>
    <row r="571" spans="1:9" ht="15" customHeight="1" x14ac:dyDescent="0.2">
      <c r="A571" s="68" t="s">
        <v>306</v>
      </c>
      <c r="B571" s="67"/>
      <c r="C571" s="67"/>
      <c r="D571" s="87"/>
      <c r="E571" s="87"/>
      <c r="F571" s="70">
        <v>1</v>
      </c>
      <c r="G571" s="67" t="s">
        <v>224</v>
      </c>
      <c r="H571" s="58"/>
      <c r="I571" s="71"/>
    </row>
    <row r="572" spans="1:9" ht="15" customHeight="1" x14ac:dyDescent="0.2">
      <c r="A572" s="68"/>
      <c r="B572" s="67"/>
      <c r="C572" s="67"/>
      <c r="D572" s="70" t="s">
        <v>220</v>
      </c>
      <c r="E572" s="70"/>
      <c r="F572" s="70">
        <f>SUM(F564:F571)</f>
        <v>8</v>
      </c>
      <c r="G572" s="67" t="s">
        <v>224</v>
      </c>
      <c r="H572" s="58"/>
      <c r="I572" s="71"/>
    </row>
    <row r="573" spans="1:9" ht="15" customHeight="1" x14ac:dyDescent="0.2">
      <c r="A573" s="89"/>
      <c r="B573" s="67"/>
      <c r="C573" s="67"/>
      <c r="D573" s="70"/>
      <c r="E573" s="70"/>
      <c r="F573" s="70"/>
      <c r="G573" s="67"/>
      <c r="H573" s="58"/>
      <c r="I573" s="71"/>
    </row>
    <row r="574" spans="1:9" ht="15" customHeight="1" x14ac:dyDescent="0.2">
      <c r="A574" s="89" t="s">
        <v>141</v>
      </c>
      <c r="B574" s="68" t="s">
        <v>328</v>
      </c>
      <c r="C574" s="69"/>
      <c r="D574" s="70"/>
      <c r="E574" s="70"/>
      <c r="F574" s="67"/>
      <c r="G574" s="67"/>
      <c r="H574" s="58"/>
      <c r="I574" s="71"/>
    </row>
    <row r="575" spans="1:9" ht="15" customHeight="1" x14ac:dyDescent="0.2">
      <c r="A575" s="88" t="s">
        <v>329</v>
      </c>
      <c r="B575" s="69"/>
      <c r="C575" s="69"/>
      <c r="D575" s="70"/>
      <c r="E575" s="70"/>
      <c r="F575" s="67"/>
      <c r="G575" s="67"/>
      <c r="H575" s="58"/>
      <c r="I575" s="71"/>
    </row>
    <row r="576" spans="1:9" ht="15" customHeight="1" x14ac:dyDescent="0.2">
      <c r="A576" s="68" t="s">
        <v>257</v>
      </c>
      <c r="B576" s="67"/>
      <c r="C576" s="67"/>
      <c r="D576" s="70"/>
      <c r="E576" s="70"/>
      <c r="F576" s="70"/>
      <c r="G576" s="67"/>
      <c r="H576" s="58"/>
      <c r="I576" s="71"/>
    </row>
    <row r="577" spans="1:9" ht="15" customHeight="1" x14ac:dyDescent="0.2">
      <c r="A577" s="68">
        <v>5</v>
      </c>
      <c r="B577" s="67">
        <v>2</v>
      </c>
      <c r="C577" s="67">
        <v>1.75</v>
      </c>
      <c r="D577" s="70"/>
      <c r="E577" s="70"/>
      <c r="F577" s="70">
        <f>A577*B577*C577</f>
        <v>17.5</v>
      </c>
      <c r="G577" s="67" t="s">
        <v>249</v>
      </c>
      <c r="H577" s="58"/>
      <c r="I577" s="71"/>
    </row>
    <row r="578" spans="1:9" ht="15" customHeight="1" x14ac:dyDescent="0.2">
      <c r="A578" s="68" t="s">
        <v>259</v>
      </c>
      <c r="B578" s="67"/>
      <c r="C578" s="67"/>
      <c r="D578" s="70"/>
      <c r="E578" s="70"/>
      <c r="F578" s="70"/>
      <c r="G578" s="67"/>
      <c r="H578" s="58"/>
      <c r="I578" s="71"/>
    </row>
    <row r="579" spans="1:9" ht="15" customHeight="1" x14ac:dyDescent="0.2">
      <c r="A579" s="68">
        <v>5</v>
      </c>
      <c r="B579" s="67">
        <v>2</v>
      </c>
      <c r="C579" s="67">
        <v>1.75</v>
      </c>
      <c r="D579" s="70"/>
      <c r="E579" s="70"/>
      <c r="F579" s="70">
        <f>A579*B579*C579</f>
        <v>17.5</v>
      </c>
      <c r="G579" s="67" t="s">
        <v>249</v>
      </c>
      <c r="H579" s="58"/>
      <c r="I579" s="71"/>
    </row>
    <row r="580" spans="1:9" ht="15" customHeight="1" x14ac:dyDescent="0.2">
      <c r="A580" s="89"/>
      <c r="B580" s="69"/>
      <c r="C580" s="69"/>
      <c r="D580" s="70" t="s">
        <v>220</v>
      </c>
      <c r="E580" s="70"/>
      <c r="F580" s="67">
        <f>SUM(F577:F579)</f>
        <v>35</v>
      </c>
      <c r="G580" s="67" t="s">
        <v>249</v>
      </c>
      <c r="H580" s="58"/>
      <c r="I580" s="71"/>
    </row>
    <row r="581" spans="1:9" ht="15" customHeight="1" x14ac:dyDescent="0.2">
      <c r="A581" s="89"/>
      <c r="B581" s="69"/>
      <c r="C581" s="69"/>
      <c r="D581" s="70"/>
      <c r="E581" s="70"/>
      <c r="F581" s="67"/>
      <c r="G581" s="67"/>
      <c r="H581" s="58"/>
      <c r="I581" s="71"/>
    </row>
    <row r="582" spans="1:9" ht="15" customHeight="1" x14ac:dyDescent="0.2">
      <c r="A582" s="120">
        <v>9</v>
      </c>
      <c r="B582" s="121" t="s">
        <v>144</v>
      </c>
      <c r="C582" s="121"/>
      <c r="D582" s="122"/>
      <c r="E582" s="122"/>
      <c r="F582" s="122"/>
      <c r="G582" s="122"/>
      <c r="H582" s="58"/>
      <c r="I582" s="57"/>
    </row>
    <row r="583" spans="1:9" ht="15" customHeight="1" x14ac:dyDescent="0.2">
      <c r="A583" s="89" t="s">
        <v>145</v>
      </c>
      <c r="B583" s="68" t="s">
        <v>146</v>
      </c>
      <c r="C583" s="67"/>
      <c r="D583" s="70"/>
      <c r="E583" s="70"/>
      <c r="F583" s="67"/>
      <c r="G583" s="67"/>
      <c r="H583" s="58"/>
      <c r="I583" s="57"/>
    </row>
    <row r="584" spans="1:9" ht="15" customHeight="1" x14ac:dyDescent="0.2">
      <c r="A584" s="88" t="s">
        <v>330</v>
      </c>
      <c r="B584" s="68"/>
      <c r="C584" s="67" t="s">
        <v>147</v>
      </c>
      <c r="D584" s="70"/>
      <c r="E584" s="70"/>
      <c r="F584" s="67">
        <f>(2.3*0.48*15)</f>
        <v>16.559999999999999</v>
      </c>
      <c r="G584" s="67" t="s">
        <v>9</v>
      </c>
      <c r="H584" s="58"/>
      <c r="I584" s="57"/>
    </row>
    <row r="585" spans="1:9" ht="15" customHeight="1" x14ac:dyDescent="0.2">
      <c r="A585" s="89"/>
      <c r="B585" s="68"/>
      <c r="C585" s="67"/>
      <c r="D585" s="70" t="s">
        <v>220</v>
      </c>
      <c r="E585" s="70"/>
      <c r="F585" s="67">
        <f>SUM(F584)</f>
        <v>16.559999999999999</v>
      </c>
      <c r="G585" s="67" t="s">
        <v>9</v>
      </c>
      <c r="H585" s="58"/>
      <c r="I585" s="57"/>
    </row>
    <row r="586" spans="1:9" ht="15" customHeight="1" x14ac:dyDescent="0.2">
      <c r="A586" s="89"/>
      <c r="B586" s="68"/>
      <c r="C586" s="67"/>
      <c r="D586" s="70"/>
      <c r="E586" s="70"/>
      <c r="F586" s="67"/>
      <c r="G586" s="67"/>
      <c r="H586" s="58"/>
      <c r="I586" s="57"/>
    </row>
    <row r="587" spans="1:9" ht="15" customHeight="1" x14ac:dyDescent="0.2">
      <c r="A587" s="89" t="s">
        <v>148</v>
      </c>
      <c r="B587" s="68" t="s">
        <v>331</v>
      </c>
      <c r="C587" s="69"/>
      <c r="D587" s="70"/>
      <c r="E587" s="70"/>
      <c r="F587" s="67"/>
      <c r="G587" s="67"/>
      <c r="H587" s="58"/>
      <c r="I587" s="71"/>
    </row>
    <row r="588" spans="1:9" ht="15" customHeight="1" x14ac:dyDescent="0.2">
      <c r="A588" s="88" t="s">
        <v>332</v>
      </c>
      <c r="B588" s="72"/>
      <c r="C588" s="69"/>
      <c r="D588" s="70"/>
      <c r="E588" s="70"/>
      <c r="F588" s="67"/>
      <c r="G588" s="67"/>
      <c r="H588" s="58"/>
      <c r="I588" s="71"/>
    </row>
    <row r="589" spans="1:9" ht="15" customHeight="1" x14ac:dyDescent="0.2">
      <c r="A589" s="88" t="s">
        <v>330</v>
      </c>
      <c r="B589" s="68"/>
      <c r="C589" s="67" t="s">
        <v>150</v>
      </c>
      <c r="D589" s="70"/>
      <c r="E589" s="70"/>
      <c r="F589" s="67">
        <f>(1.25*2.8*8)</f>
        <v>28</v>
      </c>
      <c r="G589" s="67" t="s">
        <v>9</v>
      </c>
      <c r="H589" s="58"/>
      <c r="I589" s="71"/>
    </row>
    <row r="590" spans="1:9" ht="15" customHeight="1" x14ac:dyDescent="0.2">
      <c r="A590" s="89"/>
      <c r="B590" s="68"/>
      <c r="C590" s="67"/>
      <c r="D590" s="70" t="s">
        <v>220</v>
      </c>
      <c r="E590" s="70"/>
      <c r="F590" s="67">
        <f>SUM(F589)</f>
        <v>28</v>
      </c>
      <c r="G590" s="67" t="s">
        <v>9</v>
      </c>
      <c r="H590" s="58"/>
      <c r="I590" s="71"/>
    </row>
    <row r="591" spans="1:9" ht="15" customHeight="1" x14ac:dyDescent="0.2">
      <c r="A591" s="89"/>
      <c r="B591" s="72"/>
      <c r="C591" s="69"/>
      <c r="D591" s="70"/>
      <c r="E591" s="70"/>
      <c r="F591" s="67"/>
      <c r="G591" s="67"/>
      <c r="H591" s="58"/>
      <c r="I591" s="71"/>
    </row>
    <row r="592" spans="1:9" ht="15" customHeight="1" x14ac:dyDescent="0.2">
      <c r="A592" s="89" t="s">
        <v>148</v>
      </c>
      <c r="B592" s="67" t="s">
        <v>13075</v>
      </c>
      <c r="C592" s="69"/>
      <c r="D592" s="70"/>
      <c r="E592" s="70"/>
      <c r="F592" s="70"/>
      <c r="G592" s="67"/>
      <c r="H592" s="58"/>
      <c r="I592" s="71"/>
    </row>
    <row r="593" spans="1:9" ht="15" customHeight="1" x14ac:dyDescent="0.2">
      <c r="A593" s="88" t="s">
        <v>330</v>
      </c>
      <c r="B593" s="68"/>
      <c r="C593" s="67">
        <v>8</v>
      </c>
      <c r="D593" s="70"/>
      <c r="E593" s="70"/>
      <c r="F593" s="67">
        <v>8</v>
      </c>
      <c r="G593" s="67" t="s">
        <v>333</v>
      </c>
      <c r="H593" s="58"/>
      <c r="I593" s="71"/>
    </row>
    <row r="594" spans="1:9" ht="15" customHeight="1" x14ac:dyDescent="0.2">
      <c r="A594" s="89"/>
      <c r="B594" s="68"/>
      <c r="C594" s="67"/>
      <c r="D594" s="70" t="s">
        <v>220</v>
      </c>
      <c r="E594" s="70"/>
      <c r="F594" s="67">
        <f>SUM(F593)</f>
        <v>8</v>
      </c>
      <c r="G594" s="67" t="s">
        <v>333</v>
      </c>
      <c r="H594" s="58"/>
      <c r="I594" s="71"/>
    </row>
    <row r="595" spans="1:9" ht="15" customHeight="1" x14ac:dyDescent="0.2">
      <c r="A595" s="89"/>
      <c r="B595" s="72"/>
      <c r="C595" s="69"/>
      <c r="D595" s="70"/>
      <c r="E595" s="70"/>
      <c r="F595" s="67"/>
      <c r="G595" s="67"/>
      <c r="H595" s="58"/>
      <c r="I595" s="71"/>
    </row>
    <row r="596" spans="1:9" ht="15" customHeight="1" x14ac:dyDescent="0.2">
      <c r="A596" s="120">
        <v>10</v>
      </c>
      <c r="B596" s="123" t="s">
        <v>153</v>
      </c>
      <c r="C596" s="121"/>
      <c r="D596" s="122"/>
      <c r="E596" s="122"/>
      <c r="F596" s="122"/>
      <c r="G596" s="122"/>
      <c r="H596" s="58"/>
      <c r="I596" s="57"/>
    </row>
    <row r="597" spans="1:9" ht="15" customHeight="1" x14ac:dyDescent="0.2">
      <c r="A597" s="89" t="s">
        <v>154</v>
      </c>
      <c r="B597" s="68" t="s">
        <v>334</v>
      </c>
      <c r="C597" s="69"/>
      <c r="D597" s="70"/>
      <c r="E597" s="70"/>
      <c r="F597" s="70"/>
      <c r="G597" s="67"/>
      <c r="H597" s="58"/>
      <c r="I597" s="71"/>
    </row>
    <row r="598" spans="1:9" ht="15" customHeight="1" x14ac:dyDescent="0.2">
      <c r="A598" s="88" t="s">
        <v>335</v>
      </c>
      <c r="B598" s="72"/>
      <c r="C598" s="69"/>
      <c r="D598" s="70"/>
      <c r="E598" s="70"/>
      <c r="F598" s="70"/>
      <c r="G598" s="67"/>
      <c r="H598" s="58"/>
      <c r="I598" s="71"/>
    </row>
    <row r="599" spans="1:9" ht="15" customHeight="1" x14ac:dyDescent="0.2">
      <c r="A599" s="88" t="s">
        <v>347</v>
      </c>
      <c r="B599" s="72"/>
      <c r="C599" s="69"/>
      <c r="D599" s="70"/>
      <c r="E599" s="70"/>
      <c r="F599" s="70">
        <v>1</v>
      </c>
      <c r="G599" s="67" t="s">
        <v>224</v>
      </c>
      <c r="H599" s="58"/>
      <c r="I599" s="71"/>
    </row>
    <row r="600" spans="1:9" ht="15" customHeight="1" x14ac:dyDescent="0.2">
      <c r="A600" s="88" t="s">
        <v>336</v>
      </c>
      <c r="B600" s="72"/>
      <c r="C600" s="69"/>
      <c r="D600" s="70"/>
      <c r="E600" s="70"/>
      <c r="F600" s="70">
        <v>1</v>
      </c>
      <c r="G600" s="67" t="s">
        <v>224</v>
      </c>
      <c r="H600" s="58"/>
      <c r="I600" s="71"/>
    </row>
    <row r="601" spans="1:9" ht="15" customHeight="1" x14ac:dyDescent="0.2">
      <c r="A601" s="88" t="s">
        <v>337</v>
      </c>
      <c r="B601" s="72"/>
      <c r="C601" s="69"/>
      <c r="D601" s="70"/>
      <c r="E601" s="70"/>
      <c r="F601" s="70">
        <v>1</v>
      </c>
      <c r="G601" s="67" t="s">
        <v>224</v>
      </c>
      <c r="H601" s="58"/>
      <c r="I601" s="71"/>
    </row>
    <row r="602" spans="1:9" ht="15" customHeight="1" x14ac:dyDescent="0.2">
      <c r="A602" s="88" t="s">
        <v>338</v>
      </c>
      <c r="B602" s="72"/>
      <c r="C602" s="69"/>
      <c r="D602" s="70"/>
      <c r="E602" s="70"/>
      <c r="F602" s="70">
        <v>1</v>
      </c>
      <c r="G602" s="67" t="s">
        <v>224</v>
      </c>
      <c r="H602" s="58"/>
      <c r="I602" s="71"/>
    </row>
    <row r="603" spans="1:9" ht="15" customHeight="1" x14ac:dyDescent="0.2">
      <c r="A603" s="88" t="s">
        <v>339</v>
      </c>
      <c r="B603" s="72"/>
      <c r="C603" s="69"/>
      <c r="D603" s="70"/>
      <c r="E603" s="70"/>
      <c r="F603" s="70">
        <v>1</v>
      </c>
      <c r="G603" s="67" t="s">
        <v>224</v>
      </c>
      <c r="H603" s="58"/>
      <c r="I603" s="71"/>
    </row>
    <row r="604" spans="1:9" ht="15" customHeight="1" x14ac:dyDescent="0.2">
      <c r="A604" s="88" t="s">
        <v>340</v>
      </c>
      <c r="B604" s="72"/>
      <c r="C604" s="69"/>
      <c r="D604" s="70"/>
      <c r="E604" s="70"/>
      <c r="F604" s="70">
        <v>1</v>
      </c>
      <c r="G604" s="67" t="s">
        <v>224</v>
      </c>
      <c r="H604" s="58"/>
      <c r="I604" s="71"/>
    </row>
    <row r="605" spans="1:9" ht="15" customHeight="1" x14ac:dyDescent="0.2">
      <c r="A605" s="89" t="s">
        <v>341</v>
      </c>
      <c r="B605" s="72"/>
      <c r="C605" s="69"/>
      <c r="D605" s="70"/>
      <c r="E605" s="70"/>
      <c r="F605" s="70">
        <v>1</v>
      </c>
      <c r="G605" s="67" t="s">
        <v>224</v>
      </c>
      <c r="H605" s="58"/>
      <c r="I605" s="71"/>
    </row>
    <row r="606" spans="1:9" ht="15" customHeight="1" x14ac:dyDescent="0.2">
      <c r="A606" s="88" t="s">
        <v>342</v>
      </c>
      <c r="B606" s="72"/>
      <c r="C606" s="69"/>
      <c r="D606" s="70"/>
      <c r="E606" s="70"/>
      <c r="F606" s="70">
        <v>1</v>
      </c>
      <c r="G606" s="67" t="s">
        <v>224</v>
      </c>
      <c r="H606" s="58"/>
      <c r="I606" s="71"/>
    </row>
    <row r="607" spans="1:9" ht="15" customHeight="1" x14ac:dyDescent="0.2">
      <c r="A607" s="88" t="s">
        <v>343</v>
      </c>
      <c r="B607" s="72"/>
      <c r="C607" s="69"/>
      <c r="D607" s="70"/>
      <c r="E607" s="70"/>
      <c r="F607" s="70">
        <v>1</v>
      </c>
      <c r="G607" s="67" t="s">
        <v>224</v>
      </c>
      <c r="H607" s="58"/>
      <c r="I607" s="71"/>
    </row>
    <row r="608" spans="1:9" ht="15" customHeight="1" x14ac:dyDescent="0.2">
      <c r="A608" s="88" t="s">
        <v>344</v>
      </c>
      <c r="B608" s="72"/>
      <c r="C608" s="69"/>
      <c r="D608" s="70"/>
      <c r="E608" s="70"/>
      <c r="F608" s="70">
        <v>1</v>
      </c>
      <c r="G608" s="67" t="s">
        <v>224</v>
      </c>
      <c r="H608" s="58"/>
      <c r="I608" s="71"/>
    </row>
    <row r="609" spans="1:9" ht="15" customHeight="1" x14ac:dyDescent="0.2">
      <c r="A609" s="88" t="s">
        <v>345</v>
      </c>
      <c r="B609" s="72"/>
      <c r="C609" s="69"/>
      <c r="D609" s="70"/>
      <c r="E609" s="70"/>
      <c r="F609" s="70">
        <v>1</v>
      </c>
      <c r="G609" s="67" t="s">
        <v>224</v>
      </c>
      <c r="H609" s="58"/>
      <c r="I609" s="71"/>
    </row>
    <row r="610" spans="1:9" ht="15" customHeight="1" x14ac:dyDescent="0.2">
      <c r="A610" s="88" t="s">
        <v>346</v>
      </c>
      <c r="B610" s="72"/>
      <c r="C610" s="69"/>
      <c r="D610" s="70"/>
      <c r="E610" s="70"/>
      <c r="F610" s="70">
        <v>1</v>
      </c>
      <c r="G610" s="67" t="s">
        <v>224</v>
      </c>
      <c r="H610" s="58"/>
      <c r="I610" s="71"/>
    </row>
    <row r="611" spans="1:9" ht="15" customHeight="1" x14ac:dyDescent="0.2">
      <c r="A611" s="88"/>
      <c r="B611" s="72"/>
      <c r="C611" s="69"/>
      <c r="D611" s="70" t="s">
        <v>220</v>
      </c>
      <c r="E611" s="70"/>
      <c r="F611" s="70">
        <f>SUM(F599:F610)</f>
        <v>12</v>
      </c>
      <c r="G611" s="67" t="s">
        <v>224</v>
      </c>
      <c r="H611" s="58"/>
      <c r="I611" s="71"/>
    </row>
    <row r="612" spans="1:9" ht="15" customHeight="1" x14ac:dyDescent="0.2">
      <c r="A612" s="88"/>
      <c r="B612" s="72"/>
      <c r="C612" s="69"/>
      <c r="D612" s="70"/>
      <c r="E612" s="70"/>
      <c r="F612" s="70"/>
      <c r="G612" s="67"/>
      <c r="H612" s="58"/>
      <c r="I612" s="71"/>
    </row>
    <row r="613" spans="1:9" ht="15" customHeight="1" x14ac:dyDescent="0.2">
      <c r="A613" s="89" t="s">
        <v>156</v>
      </c>
      <c r="B613" s="68" t="s">
        <v>157</v>
      </c>
      <c r="C613" s="67"/>
      <c r="D613" s="70"/>
      <c r="E613" s="70"/>
      <c r="F613" s="70"/>
      <c r="G613" s="67"/>
      <c r="H613" s="58"/>
      <c r="I613" s="71"/>
    </row>
    <row r="614" spans="1:9" ht="15" customHeight="1" x14ac:dyDescent="0.2">
      <c r="A614" s="89">
        <v>1</v>
      </c>
      <c r="B614" s="68">
        <v>4</v>
      </c>
      <c r="C614" s="67"/>
      <c r="D614" s="70"/>
      <c r="E614" s="70"/>
      <c r="F614" s="70">
        <f>A614*B614</f>
        <v>4</v>
      </c>
      <c r="G614" s="67" t="s">
        <v>243</v>
      </c>
      <c r="H614" s="58"/>
      <c r="I614" s="71"/>
    </row>
    <row r="615" spans="1:9" ht="15" customHeight="1" x14ac:dyDescent="0.2">
      <c r="A615" s="89"/>
      <c r="B615" s="68"/>
      <c r="C615" s="67"/>
      <c r="D615" s="70" t="s">
        <v>220</v>
      </c>
      <c r="E615" s="70"/>
      <c r="F615" s="70">
        <f>SUM(F614)</f>
        <v>4</v>
      </c>
      <c r="G615" s="67" t="s">
        <v>243</v>
      </c>
      <c r="H615" s="58"/>
      <c r="I615" s="71"/>
    </row>
    <row r="616" spans="1:9" ht="15" customHeight="1" x14ac:dyDescent="0.2">
      <c r="A616" s="89"/>
      <c r="B616" s="68"/>
      <c r="C616" s="67"/>
      <c r="D616" s="70"/>
      <c r="E616" s="70"/>
      <c r="F616" s="70"/>
      <c r="G616" s="67"/>
      <c r="H616" s="58"/>
      <c r="I616" s="71"/>
    </row>
    <row r="617" spans="1:9" ht="15" customHeight="1" x14ac:dyDescent="0.2">
      <c r="A617" s="89" t="s">
        <v>156</v>
      </c>
      <c r="B617" s="68" t="s">
        <v>158</v>
      </c>
      <c r="C617" s="67"/>
      <c r="D617" s="70"/>
      <c r="E617" s="70"/>
      <c r="F617" s="70"/>
      <c r="G617" s="67"/>
      <c r="H617" s="58"/>
      <c r="I617" s="57"/>
    </row>
    <row r="618" spans="1:9" ht="15" customHeight="1" x14ac:dyDescent="0.2">
      <c r="A618" s="68" t="s">
        <v>262</v>
      </c>
      <c r="B618" s="67"/>
      <c r="C618" s="67"/>
      <c r="D618" s="70"/>
      <c r="E618" s="70"/>
      <c r="F618" s="70">
        <v>1</v>
      </c>
      <c r="G618" s="67" t="s">
        <v>224</v>
      </c>
      <c r="H618" s="58"/>
      <c r="I618" s="57"/>
    </row>
    <row r="619" spans="1:9" ht="15" customHeight="1" x14ac:dyDescent="0.2">
      <c r="A619" s="68" t="s">
        <v>261</v>
      </c>
      <c r="B619" s="67"/>
      <c r="C619" s="67"/>
      <c r="D619" s="70"/>
      <c r="E619" s="70"/>
      <c r="F619" s="70">
        <v>1</v>
      </c>
      <c r="G619" s="67" t="s">
        <v>224</v>
      </c>
      <c r="H619" s="58"/>
      <c r="I619" s="57"/>
    </row>
    <row r="620" spans="1:9" ht="15" customHeight="1" x14ac:dyDescent="0.2">
      <c r="A620" s="89"/>
      <c r="B620" s="68"/>
      <c r="C620" s="67"/>
      <c r="D620" s="70" t="s">
        <v>220</v>
      </c>
      <c r="E620" s="70"/>
      <c r="F620" s="70">
        <f>SUM(F618:F619)</f>
        <v>2</v>
      </c>
      <c r="G620" s="67" t="s">
        <v>224</v>
      </c>
      <c r="H620" s="58"/>
      <c r="I620" s="57"/>
    </row>
    <row r="621" spans="1:9" ht="15" customHeight="1" x14ac:dyDescent="0.2">
      <c r="A621" s="89"/>
      <c r="B621" s="68"/>
      <c r="C621" s="67"/>
      <c r="D621" s="70"/>
      <c r="E621" s="70"/>
      <c r="F621" s="70"/>
      <c r="G621" s="67"/>
      <c r="H621" s="58"/>
      <c r="I621" s="57"/>
    </row>
    <row r="622" spans="1:9" ht="15" customHeight="1" x14ac:dyDescent="0.2">
      <c r="A622" s="89" t="s">
        <v>159</v>
      </c>
      <c r="B622" s="68" t="s">
        <v>348</v>
      </c>
      <c r="C622" s="69"/>
      <c r="D622" s="70"/>
      <c r="E622" s="70"/>
      <c r="F622" s="70"/>
      <c r="G622" s="67"/>
      <c r="H622" s="58"/>
      <c r="I622" s="71"/>
    </row>
    <row r="623" spans="1:9" ht="15" customHeight="1" x14ac:dyDescent="0.2">
      <c r="A623" s="88" t="s">
        <v>349</v>
      </c>
      <c r="B623" s="72"/>
      <c r="C623" s="69"/>
      <c r="D623" s="70"/>
      <c r="E623" s="70"/>
      <c r="F623" s="70"/>
      <c r="G623" s="67"/>
      <c r="H623" s="58"/>
      <c r="I623" s="71"/>
    </row>
    <row r="624" spans="1:9" ht="15" customHeight="1" x14ac:dyDescent="0.2">
      <c r="A624" s="89">
        <v>1</v>
      </c>
      <c r="B624" s="68">
        <v>1</v>
      </c>
      <c r="C624" s="67"/>
      <c r="D624" s="70"/>
      <c r="E624" s="70"/>
      <c r="F624" s="70">
        <f>A624*B624</f>
        <v>1</v>
      </c>
      <c r="G624" s="67" t="s">
        <v>224</v>
      </c>
      <c r="H624" s="58"/>
      <c r="I624" s="71"/>
    </row>
    <row r="625" spans="1:9" ht="15" customHeight="1" x14ac:dyDescent="0.2">
      <c r="A625" s="89"/>
      <c r="B625" s="68"/>
      <c r="C625" s="67"/>
      <c r="D625" s="70" t="s">
        <v>220</v>
      </c>
      <c r="E625" s="70"/>
      <c r="F625" s="70">
        <f>SUM(F624)</f>
        <v>1</v>
      </c>
      <c r="G625" s="67" t="s">
        <v>224</v>
      </c>
      <c r="H625" s="58"/>
      <c r="I625" s="71"/>
    </row>
    <row r="626" spans="1:9" ht="15" customHeight="1" x14ac:dyDescent="0.2">
      <c r="A626" s="89"/>
      <c r="B626" s="72"/>
      <c r="C626" s="69"/>
      <c r="D626" s="70"/>
      <c r="E626" s="70"/>
      <c r="F626" s="70"/>
      <c r="G626" s="67"/>
      <c r="H626" s="58"/>
      <c r="I626" s="71"/>
    </row>
    <row r="627" spans="1:9" ht="15" customHeight="1" x14ac:dyDescent="0.2">
      <c r="A627" s="89" t="s">
        <v>161</v>
      </c>
      <c r="B627" s="72" t="s">
        <v>216</v>
      </c>
      <c r="C627" s="69"/>
      <c r="D627" s="70"/>
      <c r="E627" s="70"/>
      <c r="F627" s="67"/>
      <c r="G627" s="67"/>
      <c r="H627" s="58"/>
      <c r="I627" s="71"/>
    </row>
    <row r="628" spans="1:9" ht="15" customHeight="1" x14ac:dyDescent="0.2">
      <c r="A628" s="68" t="s">
        <v>350</v>
      </c>
      <c r="B628" s="72"/>
      <c r="C628" s="69"/>
      <c r="D628" s="70"/>
      <c r="E628" s="70"/>
      <c r="F628" s="67"/>
      <c r="G628" s="67"/>
      <c r="H628" s="58"/>
      <c r="I628" s="71"/>
    </row>
    <row r="629" spans="1:9" ht="15" customHeight="1" x14ac:dyDescent="0.2">
      <c r="A629" s="88" t="s">
        <v>13102</v>
      </c>
      <c r="B629" s="72"/>
      <c r="C629" s="69"/>
      <c r="D629" s="70"/>
      <c r="E629" s="70"/>
      <c r="F629" s="70">
        <v>1</v>
      </c>
      <c r="G629" s="67" t="s">
        <v>9</v>
      </c>
      <c r="H629" s="58"/>
      <c r="I629" s="71"/>
    </row>
    <row r="630" spans="1:9" ht="15" customHeight="1" x14ac:dyDescent="0.2">
      <c r="A630" s="89"/>
      <c r="B630" s="72"/>
      <c r="C630" s="69"/>
      <c r="D630" s="70" t="s">
        <v>220</v>
      </c>
      <c r="E630" s="70"/>
      <c r="F630" s="70">
        <f>SUM(F629)</f>
        <v>1</v>
      </c>
      <c r="G630" s="67" t="s">
        <v>9</v>
      </c>
      <c r="H630" s="58"/>
      <c r="I630" s="71"/>
    </row>
    <row r="631" spans="1:9" ht="15" customHeight="1" x14ac:dyDescent="0.2">
      <c r="A631" s="89"/>
      <c r="B631" s="72"/>
      <c r="C631" s="69"/>
      <c r="D631" s="70"/>
      <c r="E631" s="70"/>
      <c r="F631" s="67"/>
      <c r="G631" s="67"/>
      <c r="H631" s="58"/>
      <c r="I631" s="71"/>
    </row>
    <row r="632" spans="1:9" ht="15" customHeight="1" x14ac:dyDescent="0.2">
      <c r="A632" s="120">
        <v>11</v>
      </c>
      <c r="B632" s="121" t="s">
        <v>164</v>
      </c>
      <c r="C632" s="121"/>
      <c r="D632" s="122"/>
      <c r="E632" s="122"/>
      <c r="F632" s="122"/>
      <c r="G632" s="122"/>
      <c r="H632" s="58"/>
      <c r="I632" s="57"/>
    </row>
    <row r="633" spans="1:9" ht="15" customHeight="1" x14ac:dyDescent="0.2">
      <c r="A633" s="89" t="s">
        <v>165</v>
      </c>
      <c r="B633" s="68" t="s">
        <v>166</v>
      </c>
      <c r="C633" s="67"/>
      <c r="D633" s="70"/>
      <c r="E633" s="70"/>
      <c r="F633" s="70"/>
      <c r="G633" s="67"/>
      <c r="H633" s="58"/>
      <c r="I633" s="71"/>
    </row>
    <row r="634" spans="1:9" ht="15" customHeight="1" x14ac:dyDescent="0.2">
      <c r="A634" s="88" t="s">
        <v>307</v>
      </c>
      <c r="B634" s="67"/>
      <c r="C634" s="67"/>
      <c r="D634" s="70"/>
      <c r="E634" s="70"/>
      <c r="F634" s="70">
        <v>754.66</v>
      </c>
      <c r="G634" s="67" t="s">
        <v>9</v>
      </c>
      <c r="H634" s="58"/>
      <c r="I634" s="71"/>
    </row>
    <row r="635" spans="1:9" ht="15" customHeight="1" x14ac:dyDescent="0.2">
      <c r="A635" s="88"/>
      <c r="B635" s="67"/>
      <c r="C635" s="67"/>
      <c r="D635" s="70" t="s">
        <v>220</v>
      </c>
      <c r="E635" s="70"/>
      <c r="F635" s="70">
        <f>SUM(F634:F634)</f>
        <v>754.66</v>
      </c>
      <c r="G635" s="67" t="s">
        <v>9</v>
      </c>
      <c r="H635" s="58"/>
      <c r="I635" s="71"/>
    </row>
    <row r="636" spans="1:9" ht="15" customHeight="1" x14ac:dyDescent="0.2">
      <c r="A636" s="88"/>
      <c r="B636" s="67"/>
      <c r="C636" s="67"/>
      <c r="D636" s="70"/>
      <c r="E636" s="70"/>
      <c r="F636" s="70"/>
      <c r="G636" s="67"/>
      <c r="H636" s="58"/>
      <c r="I636" s="71"/>
    </row>
    <row r="637" spans="1:9" ht="15" customHeight="1" x14ac:dyDescent="0.2">
      <c r="A637" s="88" t="s">
        <v>167</v>
      </c>
      <c r="B637" s="68" t="s">
        <v>168</v>
      </c>
      <c r="C637" s="67"/>
      <c r="D637" s="70"/>
      <c r="E637" s="70"/>
      <c r="F637" s="70"/>
      <c r="G637" s="67"/>
      <c r="H637" s="58"/>
      <c r="I637" s="71"/>
    </row>
    <row r="638" spans="1:9" ht="15" customHeight="1" x14ac:dyDescent="0.2">
      <c r="A638" s="88" t="s">
        <v>307</v>
      </c>
      <c r="B638" s="67"/>
      <c r="C638" s="67"/>
      <c r="D638" s="70"/>
      <c r="E638" s="70"/>
      <c r="F638" s="70">
        <v>1200</v>
      </c>
      <c r="G638" s="67" t="s">
        <v>9</v>
      </c>
      <c r="H638" s="58"/>
      <c r="I638" s="71"/>
    </row>
    <row r="639" spans="1:9" ht="15" customHeight="1" x14ac:dyDescent="0.2">
      <c r="A639" s="88"/>
      <c r="B639" s="69"/>
      <c r="C639" s="69"/>
      <c r="D639" s="70" t="s">
        <v>220</v>
      </c>
      <c r="E639" s="70"/>
      <c r="F639" s="70">
        <f>SUM(F638)</f>
        <v>1200</v>
      </c>
      <c r="G639" s="67" t="s">
        <v>9</v>
      </c>
      <c r="H639" s="58"/>
      <c r="I639" s="71"/>
    </row>
    <row r="640" spans="1:9" ht="15" customHeight="1" x14ac:dyDescent="0.2">
      <c r="A640" s="88"/>
      <c r="B640" s="67"/>
      <c r="C640" s="67"/>
      <c r="D640" s="70"/>
      <c r="E640" s="70"/>
      <c r="F640" s="70"/>
      <c r="G640" s="67"/>
      <c r="H640" s="58"/>
      <c r="I640" s="71"/>
    </row>
    <row r="641" spans="1:9" ht="15" customHeight="1" x14ac:dyDescent="0.2">
      <c r="A641" s="88" t="s">
        <v>169</v>
      </c>
      <c r="B641" s="72" t="s">
        <v>217</v>
      </c>
      <c r="C641" s="69"/>
      <c r="D641" s="70"/>
      <c r="E641" s="70"/>
      <c r="F641" s="70"/>
      <c r="G641" s="67"/>
      <c r="H641" s="58"/>
      <c r="I641" s="71"/>
    </row>
    <row r="642" spans="1:9" ht="15" customHeight="1" x14ac:dyDescent="0.2">
      <c r="A642" s="88" t="s">
        <v>307</v>
      </c>
      <c r="B642" s="67"/>
      <c r="C642" s="67"/>
      <c r="D642" s="70"/>
      <c r="E642" s="70"/>
      <c r="F642" s="70">
        <v>754.66</v>
      </c>
      <c r="G642" s="67" t="s">
        <v>9</v>
      </c>
      <c r="H642" s="58"/>
      <c r="I642" s="71"/>
    </row>
    <row r="643" spans="1:9" ht="15" customHeight="1" x14ac:dyDescent="0.2">
      <c r="A643" s="88"/>
      <c r="B643" s="67"/>
      <c r="C643" s="67"/>
      <c r="D643" s="70" t="s">
        <v>220</v>
      </c>
      <c r="E643" s="70"/>
      <c r="F643" s="70">
        <f>SUM(F642:F642)</f>
        <v>754.66</v>
      </c>
      <c r="G643" s="67" t="s">
        <v>9</v>
      </c>
      <c r="H643" s="58"/>
      <c r="I643" s="71"/>
    </row>
    <row r="644" spans="1:9" ht="15" customHeight="1" x14ac:dyDescent="0.2">
      <c r="A644" s="88"/>
      <c r="B644" s="69"/>
      <c r="C644" s="69"/>
      <c r="D644" s="70"/>
      <c r="E644" s="70"/>
      <c r="F644" s="70"/>
      <c r="G644" s="67"/>
      <c r="H644" s="58"/>
      <c r="I644" s="71"/>
    </row>
    <row r="645" spans="1:9" ht="15" customHeight="1" x14ac:dyDescent="0.2">
      <c r="A645" s="88" t="s">
        <v>171</v>
      </c>
      <c r="B645" s="68" t="s">
        <v>360</v>
      </c>
      <c r="C645" s="69"/>
      <c r="D645" s="70"/>
      <c r="E645" s="70"/>
      <c r="F645" s="70"/>
      <c r="G645" s="67"/>
      <c r="H645" s="58"/>
      <c r="I645" s="71"/>
    </row>
    <row r="646" spans="1:9" ht="15" customHeight="1" x14ac:dyDescent="0.2">
      <c r="A646" s="88" t="s">
        <v>307</v>
      </c>
      <c r="B646" s="67"/>
      <c r="C646" s="67"/>
      <c r="D646" s="70"/>
      <c r="E646" s="70"/>
      <c r="F646" s="70">
        <v>1200</v>
      </c>
      <c r="G646" s="67" t="s">
        <v>9</v>
      </c>
      <c r="H646" s="58"/>
      <c r="I646" s="71"/>
    </row>
    <row r="647" spans="1:9" ht="15" customHeight="1" x14ac:dyDescent="0.2">
      <c r="A647" s="88"/>
      <c r="B647" s="69"/>
      <c r="C647" s="69"/>
      <c r="D647" s="70" t="s">
        <v>220</v>
      </c>
      <c r="E647" s="70"/>
      <c r="F647" s="70">
        <f>SUM(F646)</f>
        <v>1200</v>
      </c>
      <c r="G647" s="67" t="s">
        <v>9</v>
      </c>
      <c r="H647" s="58"/>
      <c r="I647" s="71"/>
    </row>
    <row r="648" spans="1:9" ht="15" customHeight="1" x14ac:dyDescent="0.2">
      <c r="A648" s="88"/>
      <c r="B648" s="69"/>
      <c r="C648" s="69"/>
      <c r="D648" s="70"/>
      <c r="E648" s="70"/>
      <c r="F648" s="70"/>
      <c r="G648" s="67"/>
      <c r="H648" s="58"/>
      <c r="I648" s="71"/>
    </row>
    <row r="649" spans="1:9" ht="15" customHeight="1" x14ac:dyDescent="0.2">
      <c r="A649" s="88" t="s">
        <v>173</v>
      </c>
      <c r="B649" s="68" t="s">
        <v>361</v>
      </c>
      <c r="C649" s="69"/>
      <c r="D649" s="70"/>
      <c r="E649" s="70"/>
      <c r="F649" s="67"/>
      <c r="G649" s="67"/>
      <c r="H649" s="58"/>
      <c r="I649" s="71"/>
    </row>
    <row r="650" spans="1:9" ht="15" customHeight="1" x14ac:dyDescent="0.2">
      <c r="A650" s="88" t="s">
        <v>362</v>
      </c>
      <c r="B650" s="69"/>
      <c r="C650" s="69"/>
      <c r="D650" s="70"/>
      <c r="E650" s="70"/>
      <c r="F650" s="67"/>
      <c r="G650" s="67"/>
      <c r="H650" s="58"/>
      <c r="I650" s="71"/>
    </row>
    <row r="651" spans="1:9" ht="15" customHeight="1" x14ac:dyDescent="0.2">
      <c r="A651" s="88" t="s">
        <v>307</v>
      </c>
      <c r="B651" s="67"/>
      <c r="C651" s="67"/>
      <c r="D651" s="70"/>
      <c r="E651" s="70"/>
      <c r="F651" s="70">
        <v>1954.66</v>
      </c>
      <c r="G651" s="67" t="s">
        <v>9</v>
      </c>
      <c r="H651" s="58"/>
      <c r="I651" s="71"/>
    </row>
    <row r="652" spans="1:9" ht="15" customHeight="1" x14ac:dyDescent="0.2">
      <c r="A652" s="88"/>
      <c r="B652" s="69"/>
      <c r="C652" s="69"/>
      <c r="D652" s="70" t="s">
        <v>220</v>
      </c>
      <c r="E652" s="70"/>
      <c r="F652" s="70">
        <v>1954.66</v>
      </c>
      <c r="G652" s="67" t="s">
        <v>9</v>
      </c>
      <c r="H652" s="58"/>
      <c r="I652" s="71"/>
    </row>
    <row r="653" spans="1:9" ht="15" customHeight="1" x14ac:dyDescent="0.2">
      <c r="A653" s="88"/>
      <c r="B653" s="69"/>
      <c r="C653" s="69"/>
      <c r="D653" s="70"/>
      <c r="E653" s="70"/>
      <c r="F653" s="67"/>
      <c r="G653" s="67"/>
      <c r="H653" s="58"/>
      <c r="I653" s="71"/>
    </row>
    <row r="654" spans="1:9" ht="15" customHeight="1" x14ac:dyDescent="0.2">
      <c r="A654" s="88" t="s">
        <v>176</v>
      </c>
      <c r="B654" s="68" t="s">
        <v>363</v>
      </c>
      <c r="C654" s="69"/>
      <c r="D654" s="70"/>
      <c r="E654" s="70"/>
      <c r="F654" s="70"/>
      <c r="G654" s="67"/>
      <c r="H654" s="58"/>
      <c r="I654" s="71"/>
    </row>
    <row r="655" spans="1:9" ht="15" customHeight="1" x14ac:dyDescent="0.2">
      <c r="A655" s="88" t="s">
        <v>364</v>
      </c>
      <c r="B655" s="69"/>
      <c r="C655" s="69"/>
      <c r="D655" s="70"/>
      <c r="E655" s="70"/>
      <c r="F655" s="70"/>
      <c r="G655" s="67"/>
      <c r="H655" s="58"/>
      <c r="I655" s="71"/>
    </row>
    <row r="656" spans="1:9" ht="15" customHeight="1" x14ac:dyDescent="0.2">
      <c r="A656" s="88" t="s">
        <v>307</v>
      </c>
      <c r="B656" s="67"/>
      <c r="C656" s="67"/>
      <c r="D656" s="70"/>
      <c r="E656" s="70"/>
      <c r="F656" s="70">
        <v>754.66</v>
      </c>
      <c r="G656" s="67" t="s">
        <v>9</v>
      </c>
      <c r="H656" s="58"/>
      <c r="I656" s="71"/>
    </row>
    <row r="657" spans="1:9" ht="15" customHeight="1" x14ac:dyDescent="0.2">
      <c r="A657" s="88"/>
      <c r="B657" s="67"/>
      <c r="C657" s="67"/>
      <c r="D657" s="70" t="s">
        <v>220</v>
      </c>
      <c r="E657" s="70"/>
      <c r="F657" s="70">
        <f>SUM(F656:F656)</f>
        <v>754.66</v>
      </c>
      <c r="G657" s="67" t="s">
        <v>9</v>
      </c>
      <c r="H657" s="58"/>
      <c r="I657" s="71"/>
    </row>
    <row r="658" spans="1:9" ht="15" customHeight="1" x14ac:dyDescent="0.2">
      <c r="A658" s="88"/>
      <c r="B658" s="69"/>
      <c r="C658" s="69"/>
      <c r="D658" s="70"/>
      <c r="E658" s="70"/>
      <c r="F658" s="70"/>
      <c r="G658" s="67"/>
      <c r="H658" s="58"/>
      <c r="I658" s="71"/>
    </row>
    <row r="659" spans="1:9" ht="15" customHeight="1" x14ac:dyDescent="0.2">
      <c r="A659" s="88" t="s">
        <v>178</v>
      </c>
      <c r="B659" s="68" t="s">
        <v>365</v>
      </c>
      <c r="C659" s="69"/>
      <c r="D659" s="70"/>
      <c r="E659" s="70"/>
      <c r="F659" s="70"/>
      <c r="G659" s="67"/>
      <c r="H659" s="58"/>
      <c r="I659" s="71"/>
    </row>
    <row r="660" spans="1:9" ht="15" customHeight="1" x14ac:dyDescent="0.2">
      <c r="A660" s="88" t="s">
        <v>366</v>
      </c>
      <c r="B660" s="69"/>
      <c r="C660" s="69"/>
      <c r="D660" s="70"/>
      <c r="E660" s="70"/>
      <c r="F660" s="70"/>
      <c r="G660" s="67"/>
      <c r="H660" s="58"/>
      <c r="I660" s="71"/>
    </row>
    <row r="661" spans="1:9" ht="15" customHeight="1" x14ac:dyDescent="0.2">
      <c r="A661" s="88" t="s">
        <v>307</v>
      </c>
      <c r="B661" s="67"/>
      <c r="C661" s="67"/>
      <c r="D661" s="70"/>
      <c r="E661" s="70"/>
      <c r="F661" s="70">
        <v>1200</v>
      </c>
      <c r="G661" s="67" t="s">
        <v>9</v>
      </c>
      <c r="H661" s="58"/>
      <c r="I661" s="71"/>
    </row>
    <row r="662" spans="1:9" ht="15" customHeight="1" x14ac:dyDescent="0.2">
      <c r="A662" s="88"/>
      <c r="B662" s="69"/>
      <c r="C662" s="69"/>
      <c r="D662" s="70" t="s">
        <v>220</v>
      </c>
      <c r="E662" s="70"/>
      <c r="F662" s="70">
        <f>SUM(F661)</f>
        <v>1200</v>
      </c>
      <c r="G662" s="67" t="s">
        <v>9</v>
      </c>
      <c r="H662" s="58"/>
      <c r="I662" s="71"/>
    </row>
    <row r="663" spans="1:9" ht="15" customHeight="1" x14ac:dyDescent="0.2">
      <c r="A663" s="88"/>
      <c r="B663" s="69"/>
      <c r="C663" s="69"/>
      <c r="D663" s="70"/>
      <c r="E663" s="70"/>
      <c r="F663" s="70"/>
      <c r="G663" s="67"/>
      <c r="H663" s="58"/>
      <c r="I663" s="71"/>
    </row>
    <row r="664" spans="1:9" ht="15" customHeight="1" x14ac:dyDescent="0.2">
      <c r="A664" s="88" t="s">
        <v>180</v>
      </c>
      <c r="B664" s="68" t="s">
        <v>181</v>
      </c>
      <c r="C664" s="67"/>
      <c r="D664" s="70"/>
      <c r="E664" s="70"/>
      <c r="F664" s="70"/>
      <c r="G664" s="67"/>
      <c r="H664" s="58"/>
      <c r="I664" s="71"/>
    </row>
    <row r="665" spans="1:9" ht="15" customHeight="1" x14ac:dyDescent="0.2">
      <c r="A665" s="88" t="s">
        <v>307</v>
      </c>
      <c r="B665" s="67"/>
      <c r="C665" s="67"/>
      <c r="D665" s="70"/>
      <c r="E665" s="70"/>
      <c r="F665" s="70">
        <v>20</v>
      </c>
      <c r="G665" s="67" t="s">
        <v>9</v>
      </c>
      <c r="H665" s="58"/>
      <c r="I665" s="71"/>
    </row>
    <row r="666" spans="1:9" ht="15" customHeight="1" x14ac:dyDescent="0.2">
      <c r="A666" s="88"/>
      <c r="B666" s="69"/>
      <c r="C666" s="69"/>
      <c r="D666" s="70" t="s">
        <v>220</v>
      </c>
      <c r="E666" s="70"/>
      <c r="F666" s="70">
        <f>SUM(F665)</f>
        <v>20</v>
      </c>
      <c r="G666" s="67" t="s">
        <v>9</v>
      </c>
      <c r="H666" s="58"/>
      <c r="I666" s="71"/>
    </row>
    <row r="667" spans="1:9" ht="15" customHeight="1" x14ac:dyDescent="0.2">
      <c r="A667" s="88"/>
      <c r="B667" s="67"/>
      <c r="C667" s="67"/>
      <c r="D667" s="70"/>
      <c r="E667" s="70"/>
      <c r="F667" s="70"/>
      <c r="G667" s="67"/>
      <c r="H667" s="58"/>
      <c r="I667" s="71"/>
    </row>
    <row r="668" spans="1:9" ht="15" customHeight="1" x14ac:dyDescent="0.2">
      <c r="A668" s="124">
        <v>12</v>
      </c>
      <c r="B668" s="123" t="s">
        <v>182</v>
      </c>
      <c r="C668" s="121"/>
      <c r="D668" s="122"/>
      <c r="E668" s="122"/>
      <c r="F668" s="122"/>
      <c r="G668" s="122"/>
      <c r="H668" s="58"/>
      <c r="I668" s="57"/>
    </row>
    <row r="669" spans="1:9" ht="15" customHeight="1" x14ac:dyDescent="0.2">
      <c r="A669" s="88" t="s">
        <v>183</v>
      </c>
      <c r="B669" s="68" t="s">
        <v>367</v>
      </c>
      <c r="C669" s="69"/>
      <c r="D669" s="70"/>
      <c r="E669" s="70"/>
      <c r="F669" s="70"/>
      <c r="G669" s="67"/>
      <c r="H669" s="58"/>
      <c r="I669" s="71"/>
    </row>
    <row r="670" spans="1:9" ht="15" customHeight="1" x14ac:dyDescent="0.2">
      <c r="A670" s="88" t="s">
        <v>368</v>
      </c>
      <c r="B670" s="67"/>
      <c r="C670" s="69"/>
      <c r="D670" s="70"/>
      <c r="E670" s="70"/>
      <c r="F670" s="70"/>
      <c r="G670" s="67"/>
      <c r="H670" s="58"/>
      <c r="I670" s="71"/>
    </row>
    <row r="671" spans="1:9" ht="15" customHeight="1" x14ac:dyDescent="0.2">
      <c r="A671" s="88" t="s">
        <v>369</v>
      </c>
      <c r="B671" s="67"/>
      <c r="C671" s="69"/>
      <c r="D671" s="70"/>
      <c r="E671" s="70"/>
      <c r="F671" s="70">
        <v>1</v>
      </c>
      <c r="G671" s="67" t="s">
        <v>224</v>
      </c>
      <c r="H671" s="58"/>
      <c r="I671" s="71"/>
    </row>
    <row r="672" spans="1:9" ht="15" customHeight="1" x14ac:dyDescent="0.2">
      <c r="A672" s="88"/>
      <c r="B672" s="67"/>
      <c r="C672" s="69"/>
      <c r="D672" s="70" t="s">
        <v>220</v>
      </c>
      <c r="E672" s="70"/>
      <c r="F672" s="70">
        <f>SUM(F671)</f>
        <v>1</v>
      </c>
      <c r="G672" s="67" t="s">
        <v>224</v>
      </c>
      <c r="H672" s="58"/>
      <c r="I672" s="71"/>
    </row>
    <row r="673" spans="1:9" ht="15" customHeight="1" x14ac:dyDescent="0.2">
      <c r="A673" s="88"/>
      <c r="B673" s="67"/>
      <c r="C673" s="69"/>
      <c r="D673" s="70"/>
      <c r="E673" s="70"/>
      <c r="F673" s="70"/>
      <c r="G673" s="67"/>
      <c r="H673" s="58"/>
      <c r="I673" s="71"/>
    </row>
    <row r="674" spans="1:9" ht="15" customHeight="1" x14ac:dyDescent="0.2">
      <c r="A674" s="88" t="s">
        <v>185</v>
      </c>
      <c r="B674" s="68" t="s">
        <v>370</v>
      </c>
      <c r="C674" s="69"/>
      <c r="D674" s="70"/>
      <c r="E674" s="70"/>
      <c r="F674" s="70"/>
      <c r="G674" s="67"/>
      <c r="H674" s="58"/>
      <c r="I674" s="71"/>
    </row>
    <row r="675" spans="1:9" ht="15" customHeight="1" x14ac:dyDescent="0.2">
      <c r="A675" s="88" t="s">
        <v>371</v>
      </c>
      <c r="B675" s="69"/>
      <c r="C675" s="69"/>
      <c r="D675" s="70"/>
      <c r="E675" s="70"/>
      <c r="F675" s="70"/>
      <c r="G675" s="67"/>
      <c r="H675" s="58"/>
      <c r="I675" s="71"/>
    </row>
    <row r="676" spans="1:9" ht="15" customHeight="1" x14ac:dyDescent="0.2">
      <c r="A676" s="88" t="s">
        <v>372</v>
      </c>
      <c r="B676" s="69"/>
      <c r="C676" s="69"/>
      <c r="D676" s="70"/>
      <c r="E676" s="70"/>
      <c r="F676" s="70">
        <v>1</v>
      </c>
      <c r="G676" s="67" t="s">
        <v>224</v>
      </c>
      <c r="H676" s="58"/>
      <c r="I676" s="71"/>
    </row>
    <row r="677" spans="1:9" ht="15" customHeight="1" x14ac:dyDescent="0.2">
      <c r="A677" s="88"/>
      <c r="B677" s="69"/>
      <c r="C677" s="69"/>
      <c r="D677" s="70" t="s">
        <v>220</v>
      </c>
      <c r="E677" s="70"/>
      <c r="F677" s="70">
        <f>SUM(F676)</f>
        <v>1</v>
      </c>
      <c r="G677" s="67" t="s">
        <v>224</v>
      </c>
      <c r="H677" s="58"/>
      <c r="I677" s="71"/>
    </row>
    <row r="678" spans="1:9" ht="15" customHeight="1" x14ac:dyDescent="0.2">
      <c r="A678" s="88"/>
      <c r="B678" s="69"/>
      <c r="C678" s="69"/>
      <c r="D678" s="70"/>
      <c r="E678" s="70"/>
      <c r="F678" s="70"/>
      <c r="G678" s="67"/>
      <c r="H678" s="58"/>
      <c r="I678" s="71"/>
    </row>
    <row r="679" spans="1:9" ht="15" customHeight="1" x14ac:dyDescent="0.2">
      <c r="A679" s="88" t="s">
        <v>187</v>
      </c>
      <c r="B679" s="68" t="s">
        <v>373</v>
      </c>
      <c r="C679" s="67"/>
      <c r="D679" s="70"/>
      <c r="E679" s="70"/>
      <c r="F679" s="70"/>
      <c r="G679" s="67"/>
      <c r="H679" s="58"/>
      <c r="I679" s="71"/>
    </row>
    <row r="680" spans="1:9" ht="15" customHeight="1" x14ac:dyDescent="0.2">
      <c r="A680" s="88" t="s">
        <v>374</v>
      </c>
      <c r="B680" s="67"/>
      <c r="C680" s="67"/>
      <c r="D680" s="70"/>
      <c r="E680" s="70"/>
      <c r="F680" s="70"/>
      <c r="G680" s="67"/>
      <c r="H680" s="58"/>
      <c r="I680" s="71"/>
    </row>
    <row r="681" spans="1:9" ht="15" customHeight="1" x14ac:dyDescent="0.2">
      <c r="A681" s="88" t="s">
        <v>372</v>
      </c>
      <c r="B681" s="69"/>
      <c r="C681" s="69"/>
      <c r="D681" s="70"/>
      <c r="E681" s="70"/>
      <c r="F681" s="70">
        <v>1</v>
      </c>
      <c r="G681" s="67" t="s">
        <v>224</v>
      </c>
      <c r="H681" s="58"/>
      <c r="I681" s="71"/>
    </row>
    <row r="682" spans="1:9" ht="15" customHeight="1" x14ac:dyDescent="0.2">
      <c r="A682" s="88"/>
      <c r="B682" s="69"/>
      <c r="C682" s="69"/>
      <c r="D682" s="70" t="s">
        <v>220</v>
      </c>
      <c r="E682" s="70"/>
      <c r="F682" s="70">
        <f>SUM(F681)</f>
        <v>1</v>
      </c>
      <c r="G682" s="67" t="s">
        <v>224</v>
      </c>
      <c r="H682" s="58"/>
      <c r="I682" s="71"/>
    </row>
    <row r="683" spans="1:9" ht="15" customHeight="1" x14ac:dyDescent="0.2">
      <c r="A683" s="88"/>
      <c r="B683" s="67"/>
      <c r="C683" s="67"/>
      <c r="D683" s="70"/>
      <c r="E683" s="70"/>
      <c r="F683" s="70"/>
      <c r="G683" s="67"/>
      <c r="H683" s="58"/>
      <c r="I683" s="71"/>
    </row>
    <row r="684" spans="1:9" ht="15" customHeight="1" x14ac:dyDescent="0.2">
      <c r="A684" s="88" t="s">
        <v>189</v>
      </c>
      <c r="B684" s="68" t="s">
        <v>375</v>
      </c>
      <c r="C684" s="69"/>
      <c r="D684" s="70"/>
      <c r="E684" s="70"/>
      <c r="F684" s="70"/>
      <c r="G684" s="67"/>
      <c r="H684" s="58"/>
      <c r="I684" s="71"/>
    </row>
    <row r="685" spans="1:9" ht="15" customHeight="1" x14ac:dyDescent="0.2">
      <c r="A685" s="88" t="s">
        <v>376</v>
      </c>
      <c r="B685" s="69"/>
      <c r="C685" s="69"/>
      <c r="D685" s="70"/>
      <c r="E685" s="70"/>
      <c r="F685" s="70"/>
      <c r="G685" s="67"/>
      <c r="H685" s="58"/>
      <c r="I685" s="71"/>
    </row>
    <row r="686" spans="1:9" ht="15" customHeight="1" x14ac:dyDescent="0.2">
      <c r="A686" s="88" t="s">
        <v>377</v>
      </c>
      <c r="B686" s="69"/>
      <c r="C686" s="69"/>
      <c r="D686" s="70"/>
      <c r="E686" s="70"/>
      <c r="F686" s="70"/>
      <c r="G686" s="67"/>
      <c r="H686" s="58"/>
      <c r="I686" s="71"/>
    </row>
    <row r="687" spans="1:9" ht="15" customHeight="1" x14ac:dyDescent="0.2">
      <c r="A687" s="88" t="s">
        <v>372</v>
      </c>
      <c r="B687" s="69"/>
      <c r="C687" s="69"/>
      <c r="D687" s="70"/>
      <c r="E687" s="70"/>
      <c r="F687" s="70">
        <v>1</v>
      </c>
      <c r="G687" s="67" t="s">
        <v>224</v>
      </c>
      <c r="H687" s="58"/>
      <c r="I687" s="71"/>
    </row>
    <row r="688" spans="1:9" ht="15" customHeight="1" x14ac:dyDescent="0.2">
      <c r="A688" s="88"/>
      <c r="B688" s="69"/>
      <c r="C688" s="69"/>
      <c r="D688" s="70" t="s">
        <v>220</v>
      </c>
      <c r="E688" s="70"/>
      <c r="F688" s="70">
        <f>SUM(F687)</f>
        <v>1</v>
      </c>
      <c r="G688" s="67" t="s">
        <v>224</v>
      </c>
      <c r="H688" s="58"/>
      <c r="I688" s="71"/>
    </row>
    <row r="689" spans="1:9" ht="15" customHeight="1" x14ac:dyDescent="0.2">
      <c r="A689" s="88"/>
      <c r="B689" s="69"/>
      <c r="C689" s="69"/>
      <c r="D689" s="70"/>
      <c r="E689" s="70"/>
      <c r="F689" s="70"/>
      <c r="G689" s="67"/>
      <c r="H689" s="58"/>
      <c r="I689" s="71"/>
    </row>
    <row r="690" spans="1:9" ht="15" customHeight="1" x14ac:dyDescent="0.2">
      <c r="A690" s="88" t="s">
        <v>191</v>
      </c>
      <c r="B690" s="68" t="s">
        <v>192</v>
      </c>
      <c r="C690" s="67"/>
      <c r="D690" s="70"/>
      <c r="E690" s="70"/>
      <c r="F690" s="70"/>
      <c r="G690" s="67"/>
      <c r="H690" s="58"/>
      <c r="I690" s="57"/>
    </row>
    <row r="691" spans="1:9" ht="15" customHeight="1" x14ac:dyDescent="0.2">
      <c r="A691" s="88" t="s">
        <v>372</v>
      </c>
      <c r="B691" s="69"/>
      <c r="C691" s="69"/>
      <c r="D691" s="70"/>
      <c r="E691" s="70"/>
      <c r="F691" s="70">
        <v>4</v>
      </c>
      <c r="G691" s="67" t="s">
        <v>224</v>
      </c>
      <c r="H691" s="58"/>
      <c r="I691" s="57"/>
    </row>
    <row r="692" spans="1:9" ht="15" customHeight="1" x14ac:dyDescent="0.2">
      <c r="A692" s="88"/>
      <c r="B692" s="69"/>
      <c r="C692" s="69"/>
      <c r="D692" s="70" t="s">
        <v>220</v>
      </c>
      <c r="E692" s="70"/>
      <c r="F692" s="70">
        <f>SUM(F691)</f>
        <v>4</v>
      </c>
      <c r="G692" s="67" t="s">
        <v>224</v>
      </c>
      <c r="H692" s="58"/>
      <c r="I692" s="57"/>
    </row>
    <row r="693" spans="1:9" ht="15" customHeight="1" x14ac:dyDescent="0.2">
      <c r="A693" s="88"/>
      <c r="B693" s="67"/>
      <c r="C693" s="67"/>
      <c r="D693" s="70"/>
      <c r="E693" s="70"/>
      <c r="F693" s="70"/>
      <c r="G693" s="67"/>
      <c r="H693" s="58"/>
      <c r="I693" s="57"/>
    </row>
    <row r="694" spans="1:9" ht="15" customHeight="1" x14ac:dyDescent="0.2">
      <c r="A694" s="89" t="s">
        <v>193</v>
      </c>
      <c r="B694" s="68" t="s">
        <v>378</v>
      </c>
      <c r="C694" s="67"/>
      <c r="D694" s="70"/>
      <c r="E694" s="70"/>
      <c r="F694" s="70"/>
      <c r="G694" s="67"/>
      <c r="H694" s="58"/>
      <c r="I694" s="71"/>
    </row>
    <row r="695" spans="1:9" ht="15" customHeight="1" x14ac:dyDescent="0.2">
      <c r="A695" s="88" t="s">
        <v>379</v>
      </c>
      <c r="B695" s="68"/>
      <c r="C695" s="67"/>
      <c r="D695" s="70"/>
      <c r="E695" s="70"/>
      <c r="F695" s="70"/>
      <c r="G695" s="67"/>
      <c r="H695" s="58"/>
      <c r="I695" s="71"/>
    </row>
    <row r="696" spans="1:9" ht="15" customHeight="1" x14ac:dyDescent="0.2">
      <c r="A696" s="88" t="s">
        <v>372</v>
      </c>
      <c r="B696" s="69"/>
      <c r="C696" s="69"/>
      <c r="D696" s="70"/>
      <c r="E696" s="70"/>
      <c r="F696" s="70">
        <v>6</v>
      </c>
      <c r="G696" s="67" t="s">
        <v>249</v>
      </c>
      <c r="H696" s="58"/>
      <c r="I696" s="71"/>
    </row>
    <row r="697" spans="1:9" ht="15" customHeight="1" x14ac:dyDescent="0.2">
      <c r="A697" s="88"/>
      <c r="B697" s="69"/>
      <c r="C697" s="69"/>
      <c r="D697" s="70" t="s">
        <v>220</v>
      </c>
      <c r="E697" s="70"/>
      <c r="F697" s="70">
        <f>SUM(F696)</f>
        <v>6</v>
      </c>
      <c r="G697" s="67" t="s">
        <v>249</v>
      </c>
      <c r="H697" s="58"/>
      <c r="I697" s="71"/>
    </row>
    <row r="698" spans="1:9" ht="15" customHeight="1" x14ac:dyDescent="0.2">
      <c r="A698" s="89"/>
      <c r="B698" s="67"/>
      <c r="C698" s="67"/>
      <c r="D698" s="70"/>
      <c r="E698" s="70"/>
      <c r="F698" s="70"/>
      <c r="G698" s="67"/>
      <c r="H698" s="58"/>
      <c r="I698" s="71"/>
    </row>
    <row r="699" spans="1:9" ht="15" customHeight="1" x14ac:dyDescent="0.2">
      <c r="A699" s="120">
        <v>13</v>
      </c>
      <c r="B699" s="121" t="s">
        <v>195</v>
      </c>
      <c r="C699" s="121"/>
      <c r="D699" s="122"/>
      <c r="E699" s="122"/>
      <c r="F699" s="122"/>
      <c r="G699" s="122"/>
      <c r="H699" s="58"/>
      <c r="I699" s="57"/>
    </row>
    <row r="700" spans="1:9" ht="15" customHeight="1" x14ac:dyDescent="0.2">
      <c r="A700" s="89" t="s">
        <v>196</v>
      </c>
      <c r="B700" s="68" t="s">
        <v>380</v>
      </c>
      <c r="C700" s="69"/>
      <c r="D700" s="70"/>
      <c r="E700" s="70"/>
      <c r="F700" s="70"/>
      <c r="G700" s="67"/>
      <c r="H700" s="58"/>
      <c r="I700" s="71"/>
    </row>
    <row r="701" spans="1:9" ht="15" customHeight="1" x14ac:dyDescent="0.2">
      <c r="A701" s="88" t="s">
        <v>393</v>
      </c>
      <c r="B701" s="69"/>
      <c r="C701" s="69"/>
      <c r="D701" s="70"/>
      <c r="E701" s="70"/>
      <c r="F701" s="70"/>
      <c r="G701" s="67"/>
      <c r="H701" s="58"/>
      <c r="I701" s="71"/>
    </row>
    <row r="702" spans="1:9" ht="15" customHeight="1" x14ac:dyDescent="0.2">
      <c r="A702" s="94">
        <v>4</v>
      </c>
      <c r="B702" s="69">
        <v>17</v>
      </c>
      <c r="C702" s="69"/>
      <c r="D702" s="70"/>
      <c r="E702" s="70"/>
      <c r="F702" s="70">
        <f>A702*B702</f>
        <v>68</v>
      </c>
      <c r="G702" s="67" t="s">
        <v>249</v>
      </c>
      <c r="H702" s="58"/>
      <c r="I702" s="71"/>
    </row>
    <row r="703" spans="1:9" ht="15" customHeight="1" x14ac:dyDescent="0.2">
      <c r="A703" s="94">
        <v>1</v>
      </c>
      <c r="B703" s="69">
        <v>24</v>
      </c>
      <c r="C703" s="69"/>
      <c r="D703" s="70"/>
      <c r="E703" s="70"/>
      <c r="F703" s="70">
        <f t="shared" ref="F703:F714" si="2">A703*B703</f>
        <v>24</v>
      </c>
      <c r="G703" s="67" t="s">
        <v>249</v>
      </c>
      <c r="H703" s="58"/>
      <c r="I703" s="71"/>
    </row>
    <row r="704" spans="1:9" ht="15" customHeight="1" x14ac:dyDescent="0.2">
      <c r="A704" s="94">
        <v>8</v>
      </c>
      <c r="B704" s="69">
        <v>17</v>
      </c>
      <c r="C704" s="69"/>
      <c r="D704" s="70"/>
      <c r="E704" s="70"/>
      <c r="F704" s="70">
        <f t="shared" si="2"/>
        <v>136</v>
      </c>
      <c r="G704" s="67" t="s">
        <v>249</v>
      </c>
      <c r="H704" s="58"/>
      <c r="I704" s="71"/>
    </row>
    <row r="705" spans="1:9" ht="15" customHeight="1" x14ac:dyDescent="0.2">
      <c r="A705" s="94">
        <v>35</v>
      </c>
      <c r="B705" s="69">
        <v>17</v>
      </c>
      <c r="C705" s="69"/>
      <c r="D705" s="70"/>
      <c r="E705" s="70"/>
      <c r="F705" s="70">
        <f t="shared" si="2"/>
        <v>595</v>
      </c>
      <c r="G705" s="67" t="s">
        <v>249</v>
      </c>
      <c r="H705" s="58"/>
      <c r="I705" s="71"/>
    </row>
    <row r="706" spans="1:9" ht="15" customHeight="1" x14ac:dyDescent="0.2">
      <c r="A706" s="94">
        <v>44</v>
      </c>
      <c r="B706" s="69">
        <v>11</v>
      </c>
      <c r="C706" s="69"/>
      <c r="D706" s="70"/>
      <c r="E706" s="70"/>
      <c r="F706" s="70">
        <f t="shared" si="2"/>
        <v>484</v>
      </c>
      <c r="G706" s="67" t="s">
        <v>249</v>
      </c>
      <c r="H706" s="58"/>
      <c r="I706" s="71"/>
    </row>
    <row r="707" spans="1:9" ht="15" customHeight="1" x14ac:dyDescent="0.2">
      <c r="A707" s="94">
        <v>1</v>
      </c>
      <c r="B707" s="69">
        <v>104</v>
      </c>
      <c r="C707" s="69"/>
      <c r="D707" s="70"/>
      <c r="E707" s="70"/>
      <c r="F707" s="70">
        <f t="shared" si="2"/>
        <v>104</v>
      </c>
      <c r="G707" s="67" t="s">
        <v>249</v>
      </c>
      <c r="H707" s="58"/>
      <c r="I707" s="71"/>
    </row>
    <row r="708" spans="1:9" ht="15" customHeight="1" x14ac:dyDescent="0.2">
      <c r="A708" s="94">
        <v>16</v>
      </c>
      <c r="B708" s="69">
        <v>10</v>
      </c>
      <c r="C708" s="69"/>
      <c r="D708" s="70"/>
      <c r="E708" s="70"/>
      <c r="F708" s="70">
        <f t="shared" si="2"/>
        <v>160</v>
      </c>
      <c r="G708" s="67" t="s">
        <v>249</v>
      </c>
      <c r="H708" s="58"/>
      <c r="I708" s="71"/>
    </row>
    <row r="709" spans="1:9" ht="15" customHeight="1" x14ac:dyDescent="0.2">
      <c r="A709" s="94">
        <v>1</v>
      </c>
      <c r="B709" s="69">
        <v>9</v>
      </c>
      <c r="C709" s="69"/>
      <c r="D709" s="70"/>
      <c r="E709" s="70"/>
      <c r="F709" s="70">
        <f t="shared" si="2"/>
        <v>9</v>
      </c>
      <c r="G709" s="67" t="s">
        <v>249</v>
      </c>
      <c r="H709" s="58"/>
      <c r="I709" s="71"/>
    </row>
    <row r="710" spans="1:9" ht="15" customHeight="1" x14ac:dyDescent="0.2">
      <c r="A710" s="94">
        <v>12</v>
      </c>
      <c r="B710" s="69">
        <v>44</v>
      </c>
      <c r="C710" s="69"/>
      <c r="D710" s="70"/>
      <c r="E710" s="70"/>
      <c r="F710" s="70">
        <f t="shared" si="2"/>
        <v>528</v>
      </c>
      <c r="G710" s="67" t="s">
        <v>249</v>
      </c>
      <c r="H710" s="58"/>
      <c r="I710" s="71"/>
    </row>
    <row r="711" spans="1:9" ht="15" customHeight="1" x14ac:dyDescent="0.2">
      <c r="A711" s="94">
        <v>1</v>
      </c>
      <c r="B711" s="69">
        <v>68</v>
      </c>
      <c r="C711" s="69"/>
      <c r="D711" s="70"/>
      <c r="E711" s="70"/>
      <c r="F711" s="70">
        <f t="shared" si="2"/>
        <v>68</v>
      </c>
      <c r="G711" s="67" t="s">
        <v>249</v>
      </c>
      <c r="H711" s="58"/>
      <c r="I711" s="71"/>
    </row>
    <row r="712" spans="1:9" ht="15" customHeight="1" x14ac:dyDescent="0.2">
      <c r="A712" s="94">
        <v>1</v>
      </c>
      <c r="B712" s="69">
        <v>9</v>
      </c>
      <c r="C712" s="69"/>
      <c r="D712" s="70"/>
      <c r="E712" s="70"/>
      <c r="F712" s="70">
        <f t="shared" si="2"/>
        <v>9</v>
      </c>
      <c r="G712" s="67" t="s">
        <v>249</v>
      </c>
      <c r="H712" s="58"/>
      <c r="I712" s="71"/>
    </row>
    <row r="713" spans="1:9" ht="15" customHeight="1" x14ac:dyDescent="0.2">
      <c r="A713" s="94">
        <v>1</v>
      </c>
      <c r="B713" s="69">
        <v>72</v>
      </c>
      <c r="C713" s="69"/>
      <c r="D713" s="70"/>
      <c r="E713" s="70"/>
      <c r="F713" s="70">
        <f t="shared" si="2"/>
        <v>72</v>
      </c>
      <c r="G713" s="67" t="s">
        <v>249</v>
      </c>
      <c r="H713" s="58"/>
      <c r="I713" s="71"/>
    </row>
    <row r="714" spans="1:9" ht="15" customHeight="1" x14ac:dyDescent="0.2">
      <c r="A714" s="94">
        <v>6</v>
      </c>
      <c r="B714" s="69">
        <v>4</v>
      </c>
      <c r="C714" s="69"/>
      <c r="D714" s="70"/>
      <c r="E714" s="70"/>
      <c r="F714" s="70">
        <f t="shared" si="2"/>
        <v>24</v>
      </c>
      <c r="G714" s="67" t="s">
        <v>249</v>
      </c>
      <c r="H714" s="58"/>
      <c r="I714" s="71"/>
    </row>
    <row r="715" spans="1:9" ht="15" customHeight="1" x14ac:dyDescent="0.2">
      <c r="A715" s="94">
        <v>12</v>
      </c>
      <c r="B715" s="69">
        <v>44</v>
      </c>
      <c r="C715" s="69"/>
      <c r="D715" s="70"/>
      <c r="E715" s="70"/>
      <c r="F715" s="70">
        <f t="shared" ref="F715" si="3">A715*B715</f>
        <v>528</v>
      </c>
      <c r="G715" s="67" t="s">
        <v>249</v>
      </c>
      <c r="H715" s="58"/>
      <c r="I715" s="71"/>
    </row>
    <row r="716" spans="1:9" ht="15" customHeight="1" x14ac:dyDescent="0.2">
      <c r="A716" s="88"/>
      <c r="B716" s="69"/>
      <c r="C716" s="69"/>
      <c r="D716" s="70"/>
      <c r="E716" s="70"/>
      <c r="F716" s="70">
        <f>SUM(F702:F715)</f>
        <v>2809</v>
      </c>
      <c r="G716" s="67" t="s">
        <v>249</v>
      </c>
      <c r="H716" s="58"/>
      <c r="I716" s="71"/>
    </row>
    <row r="717" spans="1:9" ht="15" customHeight="1" x14ac:dyDescent="0.2">
      <c r="A717" s="89"/>
      <c r="B717" s="69"/>
      <c r="C717" s="69"/>
      <c r="D717" s="70"/>
      <c r="E717" s="70"/>
      <c r="F717" s="70"/>
      <c r="G717" s="67"/>
      <c r="H717" s="58"/>
      <c r="I717" s="71"/>
    </row>
    <row r="718" spans="1:9" ht="15" customHeight="1" x14ac:dyDescent="0.2">
      <c r="A718" s="120">
        <v>14</v>
      </c>
      <c r="B718" s="123" t="s">
        <v>198</v>
      </c>
      <c r="C718" s="121"/>
      <c r="D718" s="122"/>
      <c r="E718" s="122"/>
      <c r="F718" s="122"/>
      <c r="G718" s="122"/>
      <c r="H718" s="58"/>
      <c r="I718" s="57"/>
    </row>
    <row r="719" spans="1:9" ht="15" customHeight="1" x14ac:dyDescent="0.2">
      <c r="A719" s="125"/>
      <c r="B719" s="126"/>
      <c r="C719" s="127"/>
      <c r="D719" s="128"/>
      <c r="E719" s="128"/>
      <c r="F719" s="128"/>
      <c r="G719" s="128"/>
      <c r="H719" s="58"/>
      <c r="I719" s="57"/>
    </row>
    <row r="720" spans="1:9" ht="15" customHeight="1" x14ac:dyDescent="0.2">
      <c r="A720" s="89" t="s">
        <v>199</v>
      </c>
      <c r="B720" s="68" t="s">
        <v>381</v>
      </c>
      <c r="C720" s="69"/>
      <c r="D720" s="70"/>
      <c r="E720" s="70"/>
      <c r="F720" s="70"/>
      <c r="G720" s="67"/>
      <c r="H720" s="58"/>
      <c r="I720" s="71"/>
    </row>
    <row r="721" spans="1:9" ht="15" customHeight="1" x14ac:dyDescent="0.2">
      <c r="A721" s="88" t="s">
        <v>382</v>
      </c>
      <c r="B721" s="72"/>
      <c r="C721" s="69"/>
      <c r="D721" s="70"/>
      <c r="E721" s="70"/>
      <c r="F721" s="70"/>
      <c r="G721" s="67"/>
      <c r="H721" s="58"/>
      <c r="I721" s="71"/>
    </row>
    <row r="722" spans="1:9" ht="15" customHeight="1" x14ac:dyDescent="0.2">
      <c r="A722" s="88" t="s">
        <v>575</v>
      </c>
      <c r="B722" s="72"/>
      <c r="C722" s="69"/>
      <c r="D722" s="70"/>
      <c r="E722" s="70"/>
      <c r="F722" s="70">
        <v>3</v>
      </c>
      <c r="G722" s="67" t="s">
        <v>249</v>
      </c>
      <c r="H722" s="58"/>
      <c r="I722" s="71"/>
    </row>
    <row r="723" spans="1:9" ht="15" customHeight="1" x14ac:dyDescent="0.2">
      <c r="A723" s="89"/>
      <c r="B723" s="72"/>
      <c r="C723" s="69"/>
      <c r="D723" s="70"/>
      <c r="E723" s="70" t="s">
        <v>220</v>
      </c>
      <c r="F723" s="70">
        <f>SUM(F722)</f>
        <v>3</v>
      </c>
      <c r="G723" s="67" t="s">
        <v>249</v>
      </c>
      <c r="H723" s="58"/>
      <c r="I723" s="71"/>
    </row>
    <row r="724" spans="1:9" ht="15" customHeight="1" x14ac:dyDescent="0.2">
      <c r="A724" s="89"/>
      <c r="B724" s="72"/>
      <c r="C724" s="69"/>
      <c r="D724" s="70"/>
      <c r="E724" s="70"/>
      <c r="F724" s="70"/>
      <c r="G724" s="67"/>
      <c r="H724" s="58"/>
      <c r="I724" s="71"/>
    </row>
    <row r="725" spans="1:9" ht="15" customHeight="1" x14ac:dyDescent="0.2">
      <c r="A725" s="89" t="s">
        <v>201</v>
      </c>
      <c r="B725" s="68" t="s">
        <v>383</v>
      </c>
      <c r="C725" s="69"/>
      <c r="D725" s="70"/>
      <c r="E725" s="70"/>
      <c r="F725" s="70"/>
      <c r="G725" s="67"/>
      <c r="H725" s="58"/>
      <c r="I725" s="71"/>
    </row>
    <row r="726" spans="1:9" ht="15" customHeight="1" x14ac:dyDescent="0.2">
      <c r="A726" s="88" t="s">
        <v>384</v>
      </c>
      <c r="B726" s="72"/>
      <c r="C726" s="69"/>
      <c r="D726" s="70"/>
      <c r="E726" s="70"/>
      <c r="F726" s="70"/>
      <c r="G726" s="67"/>
      <c r="H726" s="58"/>
      <c r="I726" s="71"/>
    </row>
    <row r="727" spans="1:9" ht="15" customHeight="1" x14ac:dyDescent="0.2">
      <c r="A727" s="88" t="s">
        <v>575</v>
      </c>
      <c r="B727" s="72"/>
      <c r="C727" s="69"/>
      <c r="D727" s="70"/>
      <c r="E727" s="70"/>
      <c r="F727" s="70">
        <v>1</v>
      </c>
      <c r="G727" s="67" t="s">
        <v>224</v>
      </c>
      <c r="H727" s="58"/>
      <c r="I727" s="71"/>
    </row>
    <row r="728" spans="1:9" ht="15" customHeight="1" x14ac:dyDescent="0.2">
      <c r="A728" s="89"/>
      <c r="B728" s="72"/>
      <c r="C728" s="69"/>
      <c r="D728" s="70"/>
      <c r="E728" s="70" t="s">
        <v>220</v>
      </c>
      <c r="F728" s="70">
        <f>SUM(F727)</f>
        <v>1</v>
      </c>
      <c r="G728" s="67" t="s">
        <v>224</v>
      </c>
      <c r="H728" s="58"/>
      <c r="I728" s="71"/>
    </row>
    <row r="729" spans="1:9" ht="15" customHeight="1" x14ac:dyDescent="0.2">
      <c r="A729" s="89"/>
      <c r="B729" s="72"/>
      <c r="C729" s="69"/>
      <c r="D729" s="70"/>
      <c r="E729" s="70"/>
      <c r="F729" s="70"/>
      <c r="G729" s="67"/>
      <c r="H729" s="58"/>
      <c r="I729" s="71"/>
    </row>
    <row r="730" spans="1:9" ht="15" customHeight="1" x14ac:dyDescent="0.2">
      <c r="A730" s="89" t="s">
        <v>203</v>
      </c>
      <c r="B730" s="68" t="s">
        <v>204</v>
      </c>
      <c r="C730" s="67"/>
      <c r="D730" s="70"/>
      <c r="E730" s="70"/>
      <c r="F730" s="70"/>
      <c r="G730" s="67"/>
      <c r="H730" s="58"/>
      <c r="I730" s="57"/>
    </row>
    <row r="731" spans="1:9" ht="15" customHeight="1" x14ac:dyDescent="0.2">
      <c r="A731" s="88" t="s">
        <v>307</v>
      </c>
      <c r="B731" s="68"/>
      <c r="C731" s="67"/>
      <c r="D731" s="70"/>
      <c r="E731" s="70"/>
      <c r="F731" s="70">
        <v>100</v>
      </c>
      <c r="G731" s="67" t="s">
        <v>243</v>
      </c>
      <c r="H731" s="58"/>
      <c r="I731" s="57"/>
    </row>
    <row r="732" spans="1:9" ht="15" customHeight="1" x14ac:dyDescent="0.2">
      <c r="A732" s="89"/>
      <c r="B732" s="72"/>
      <c r="C732" s="69"/>
      <c r="D732" s="70" t="s">
        <v>220</v>
      </c>
      <c r="E732" s="70"/>
      <c r="F732" s="70">
        <f>SUM(F731)</f>
        <v>100</v>
      </c>
      <c r="G732" s="67" t="s">
        <v>243</v>
      </c>
      <c r="H732" s="58"/>
      <c r="I732" s="71"/>
    </row>
    <row r="733" spans="1:9" ht="15" customHeight="1" x14ac:dyDescent="0.2">
      <c r="A733" s="89"/>
      <c r="B733" s="72"/>
      <c r="C733" s="69"/>
      <c r="D733" s="70"/>
      <c r="E733" s="70"/>
      <c r="F733" s="70"/>
      <c r="G733" s="67"/>
      <c r="H733" s="58"/>
      <c r="I733" s="71"/>
    </row>
    <row r="734" spans="1:9" ht="15" customHeight="1" x14ac:dyDescent="0.2">
      <c r="A734" s="89" t="s">
        <v>205</v>
      </c>
      <c r="B734" s="68" t="s">
        <v>206</v>
      </c>
      <c r="C734" s="67"/>
      <c r="D734" s="70"/>
      <c r="E734" s="70"/>
      <c r="F734" s="67"/>
      <c r="G734" s="67"/>
      <c r="H734" s="58"/>
      <c r="I734" s="57"/>
    </row>
    <row r="735" spans="1:9" ht="15" customHeight="1" x14ac:dyDescent="0.2">
      <c r="A735" s="88" t="s">
        <v>589</v>
      </c>
      <c r="B735" s="68"/>
      <c r="C735" s="67"/>
      <c r="D735" s="70"/>
      <c r="E735" s="70"/>
      <c r="F735" s="67"/>
      <c r="G735" s="67"/>
      <c r="H735" s="58"/>
      <c r="I735" s="57"/>
    </row>
    <row r="736" spans="1:9" ht="15" customHeight="1" x14ac:dyDescent="0.2">
      <c r="A736" s="88" t="s">
        <v>590</v>
      </c>
      <c r="B736" s="68"/>
      <c r="C736" s="67"/>
      <c r="D736" s="70"/>
      <c r="E736" s="70"/>
      <c r="F736" s="94">
        <f>4*3.58*2.1</f>
        <v>30.072000000000003</v>
      </c>
      <c r="G736" s="67" t="s">
        <v>9</v>
      </c>
      <c r="H736" s="58"/>
      <c r="I736" s="57"/>
    </row>
    <row r="737" spans="1:9" ht="15" customHeight="1" x14ac:dyDescent="0.2">
      <c r="A737" s="88" t="s">
        <v>591</v>
      </c>
      <c r="B737" s="68"/>
      <c r="C737" s="67"/>
      <c r="D737" s="70"/>
      <c r="E737" s="70"/>
      <c r="F737" s="94"/>
      <c r="G737" s="67"/>
      <c r="H737" s="58"/>
      <c r="I737" s="57"/>
    </row>
    <row r="738" spans="1:9" ht="15" customHeight="1" x14ac:dyDescent="0.2">
      <c r="A738" s="88" t="s">
        <v>592</v>
      </c>
      <c r="B738" s="68"/>
      <c r="C738" s="67"/>
      <c r="D738" s="70"/>
      <c r="E738" s="70"/>
      <c r="F738" s="94">
        <f>2*3.58*0.55</f>
        <v>3.9380000000000006</v>
      </c>
      <c r="G738" s="67" t="s">
        <v>9</v>
      </c>
      <c r="H738" s="58"/>
      <c r="I738" s="57"/>
    </row>
    <row r="739" spans="1:9" ht="15" customHeight="1" x14ac:dyDescent="0.2">
      <c r="A739" s="89"/>
      <c r="B739" s="68"/>
      <c r="C739" s="67"/>
      <c r="D739" s="70" t="s">
        <v>220</v>
      </c>
      <c r="E739" s="70"/>
      <c r="F739" s="70">
        <f>SUM(F736:F738)</f>
        <v>34.010000000000005</v>
      </c>
      <c r="G739" s="67" t="s">
        <v>9</v>
      </c>
      <c r="H739" s="58"/>
      <c r="I739" s="57"/>
    </row>
    <row r="740" spans="1:9" ht="15" customHeight="1" x14ac:dyDescent="0.2">
      <c r="A740" s="89"/>
      <c r="B740" s="68"/>
      <c r="C740" s="67"/>
      <c r="D740" s="70"/>
      <c r="E740" s="70"/>
      <c r="F740" s="67"/>
      <c r="G740" s="67"/>
      <c r="H740" s="58"/>
      <c r="I740" s="57"/>
    </row>
    <row r="741" spans="1:9" ht="15" customHeight="1" x14ac:dyDescent="0.2">
      <c r="A741" s="120">
        <v>15</v>
      </c>
      <c r="B741" s="121" t="s">
        <v>208</v>
      </c>
      <c r="C741" s="121"/>
      <c r="D741" s="122"/>
      <c r="E741" s="122"/>
      <c r="F741" s="122"/>
      <c r="G741" s="122"/>
      <c r="H741" s="58"/>
      <c r="I741" s="57"/>
    </row>
    <row r="742" spans="1:9" ht="15" customHeight="1" x14ac:dyDescent="0.2">
      <c r="A742" s="125"/>
      <c r="B742" s="127"/>
      <c r="C742" s="127"/>
      <c r="D742" s="128"/>
      <c r="E742" s="128"/>
      <c r="F742" s="128"/>
      <c r="G742" s="128"/>
      <c r="H742" s="58"/>
      <c r="I742" s="57"/>
    </row>
    <row r="743" spans="1:9" ht="15" customHeight="1" x14ac:dyDescent="0.2">
      <c r="A743" s="89" t="s">
        <v>209</v>
      </c>
      <c r="B743" s="68" t="s">
        <v>385</v>
      </c>
      <c r="C743" s="67"/>
      <c r="D743" s="70"/>
      <c r="E743" s="70"/>
      <c r="F743" s="67"/>
      <c r="G743" s="67"/>
      <c r="H743" s="58"/>
      <c r="I743" s="71"/>
    </row>
    <row r="744" spans="1:9" ht="15" customHeight="1" x14ac:dyDescent="0.2">
      <c r="A744" s="88" t="s">
        <v>386</v>
      </c>
      <c r="B744" s="67"/>
      <c r="C744" s="67"/>
      <c r="D744" s="70"/>
      <c r="E744" s="70"/>
      <c r="F744" s="67"/>
      <c r="G744" s="67"/>
      <c r="H744" s="58"/>
      <c r="I744" s="71"/>
    </row>
    <row r="745" spans="1:9" ht="15" customHeight="1" x14ac:dyDescent="0.2">
      <c r="A745" s="88" t="s">
        <v>307</v>
      </c>
      <c r="B745" s="68"/>
      <c r="C745" s="67"/>
      <c r="D745" s="70"/>
      <c r="E745" s="70"/>
      <c r="F745" s="67"/>
      <c r="G745" s="67"/>
      <c r="H745" s="58"/>
      <c r="I745" s="71"/>
    </row>
    <row r="746" spans="1:9" ht="15" customHeight="1" x14ac:dyDescent="0.2">
      <c r="A746" s="88" t="s">
        <v>211</v>
      </c>
      <c r="B746" s="68"/>
      <c r="C746" s="67"/>
      <c r="D746" s="70"/>
      <c r="E746" s="70"/>
      <c r="F746" s="67">
        <f>3.9+7.5</f>
        <v>11.4</v>
      </c>
      <c r="G746" s="67" t="s">
        <v>9</v>
      </c>
      <c r="H746" s="58"/>
      <c r="I746" s="71"/>
    </row>
    <row r="747" spans="1:9" ht="15" customHeight="1" x14ac:dyDescent="0.2">
      <c r="A747" s="89"/>
      <c r="B747" s="68"/>
      <c r="C747" s="67"/>
      <c r="D747" s="70" t="s">
        <v>220</v>
      </c>
      <c r="E747" s="70"/>
      <c r="F747" s="70">
        <f>SUM(F746)</f>
        <v>11.4</v>
      </c>
      <c r="G747" s="67" t="s">
        <v>9</v>
      </c>
      <c r="H747" s="58"/>
      <c r="I747" s="71"/>
    </row>
    <row r="748" spans="1:9" ht="15" customHeight="1" x14ac:dyDescent="0.2">
      <c r="A748" s="89"/>
      <c r="B748" s="67"/>
      <c r="C748" s="67"/>
      <c r="D748" s="70"/>
      <c r="E748" s="70"/>
      <c r="F748" s="67"/>
      <c r="G748" s="67"/>
      <c r="H748" s="58"/>
      <c r="I748" s="71"/>
    </row>
    <row r="749" spans="1:9" ht="15" customHeight="1" x14ac:dyDescent="0.2">
      <c r="A749" s="89" t="s">
        <v>212</v>
      </c>
      <c r="B749" s="68" t="s">
        <v>213</v>
      </c>
      <c r="C749" s="67"/>
      <c r="D749" s="70"/>
      <c r="E749" s="70"/>
      <c r="F749" s="70"/>
      <c r="G749" s="67"/>
      <c r="H749" s="58"/>
      <c r="I749" s="57"/>
    </row>
    <row r="750" spans="1:9" ht="15" customHeight="1" x14ac:dyDescent="0.2">
      <c r="A750" s="88" t="s">
        <v>307</v>
      </c>
      <c r="B750" s="68"/>
      <c r="C750" s="67"/>
      <c r="D750" s="70"/>
      <c r="E750" s="70"/>
      <c r="F750" s="70">
        <v>24</v>
      </c>
      <c r="G750" s="67" t="s">
        <v>243</v>
      </c>
      <c r="H750" s="80"/>
      <c r="I750" s="80"/>
    </row>
    <row r="751" spans="1:9" x14ac:dyDescent="0.2">
      <c r="A751" s="89"/>
      <c r="B751" s="72"/>
      <c r="C751" s="69"/>
      <c r="D751" s="70" t="s">
        <v>220</v>
      </c>
      <c r="E751" s="70"/>
      <c r="F751" s="70">
        <f>SUM(F750)</f>
        <v>24</v>
      </c>
      <c r="G751" s="67" t="s">
        <v>243</v>
      </c>
    </row>
    <row r="752" spans="1:9" x14ac:dyDescent="0.2">
      <c r="A752" s="103"/>
      <c r="B752" s="103"/>
      <c r="C752" s="103"/>
      <c r="D752" s="103"/>
      <c r="E752" s="103"/>
      <c r="F752" s="69"/>
      <c r="G752" s="115"/>
    </row>
    <row r="753" spans="1:7" x14ac:dyDescent="0.2">
      <c r="A753" s="120">
        <v>16</v>
      </c>
      <c r="B753" s="123" t="s">
        <v>387</v>
      </c>
      <c r="C753" s="121"/>
      <c r="D753" s="122"/>
      <c r="E753" s="122"/>
      <c r="F753" s="122"/>
      <c r="G753" s="122"/>
    </row>
    <row r="754" spans="1:7" x14ac:dyDescent="0.2">
      <c r="A754" s="102" t="s">
        <v>610</v>
      </c>
      <c r="B754" s="104" t="s">
        <v>388</v>
      </c>
      <c r="C754" s="103"/>
      <c r="D754" s="103"/>
      <c r="E754" s="103"/>
      <c r="F754" s="69"/>
      <c r="G754" s="115"/>
    </row>
    <row r="755" spans="1:7" x14ac:dyDescent="0.2">
      <c r="A755" s="104" t="s">
        <v>606</v>
      </c>
      <c r="B755" s="103"/>
      <c r="C755" s="103"/>
      <c r="D755" s="103"/>
      <c r="E755" s="103"/>
      <c r="F755" s="69"/>
      <c r="G755" s="115"/>
    </row>
    <row r="756" spans="1:7" x14ac:dyDescent="0.2">
      <c r="A756" s="68" t="s">
        <v>605</v>
      </c>
      <c r="B756" s="67"/>
      <c r="C756" s="67"/>
      <c r="D756" s="87"/>
      <c r="E756" s="87"/>
      <c r="F756" s="70"/>
      <c r="G756" s="67"/>
    </row>
    <row r="757" spans="1:7" x14ac:dyDescent="0.2">
      <c r="A757" s="68">
        <v>2</v>
      </c>
      <c r="B757" s="67">
        <v>1.43</v>
      </c>
      <c r="C757" s="67">
        <v>2.95</v>
      </c>
      <c r="D757" s="87"/>
      <c r="E757" s="87"/>
      <c r="F757" s="70">
        <f>A757*B757*C757</f>
        <v>8.4369999999999994</v>
      </c>
      <c r="G757" s="67" t="s">
        <v>9</v>
      </c>
    </row>
    <row r="758" spans="1:7" x14ac:dyDescent="0.2">
      <c r="A758" s="68">
        <v>2</v>
      </c>
      <c r="B758" s="67">
        <v>2.41</v>
      </c>
      <c r="C758" s="67">
        <v>2.95</v>
      </c>
      <c r="D758" s="87"/>
      <c r="E758" s="87"/>
      <c r="F758" s="70">
        <f>A758*B758*C758</f>
        <v>14.219000000000001</v>
      </c>
      <c r="G758" s="67" t="s">
        <v>9</v>
      </c>
    </row>
    <row r="759" spans="1:7" x14ac:dyDescent="0.2">
      <c r="A759" s="68" t="s">
        <v>280</v>
      </c>
      <c r="B759" s="67"/>
      <c r="C759" s="67"/>
      <c r="D759" s="87"/>
      <c r="E759" s="87"/>
      <c r="F759" s="70"/>
      <c r="G759" s="67"/>
    </row>
    <row r="760" spans="1:7" x14ac:dyDescent="0.2">
      <c r="A760" s="68">
        <v>2</v>
      </c>
      <c r="B760" s="67">
        <v>1.5</v>
      </c>
      <c r="C760" s="67">
        <v>2.95</v>
      </c>
      <c r="D760" s="87"/>
      <c r="E760" s="87"/>
      <c r="F760" s="70">
        <f>A760*B760*C760</f>
        <v>8.8500000000000014</v>
      </c>
      <c r="G760" s="67" t="s">
        <v>9</v>
      </c>
    </row>
    <row r="761" spans="1:7" x14ac:dyDescent="0.2">
      <c r="A761" s="68">
        <v>2</v>
      </c>
      <c r="B761" s="67">
        <v>2.41</v>
      </c>
      <c r="C761" s="67">
        <v>2.95</v>
      </c>
      <c r="D761" s="87"/>
      <c r="E761" s="87"/>
      <c r="F761" s="70">
        <f>A761*B761*C761</f>
        <v>14.219000000000001</v>
      </c>
      <c r="G761" s="67" t="s">
        <v>9</v>
      </c>
    </row>
    <row r="762" spans="1:7" x14ac:dyDescent="0.2">
      <c r="A762" s="68" t="s">
        <v>281</v>
      </c>
      <c r="B762" s="67"/>
      <c r="C762" s="67"/>
      <c r="D762" s="87"/>
      <c r="E762" s="87"/>
      <c r="F762" s="70"/>
      <c r="G762" s="67"/>
    </row>
    <row r="763" spans="1:7" x14ac:dyDescent="0.2">
      <c r="A763" s="68">
        <v>2</v>
      </c>
      <c r="B763" s="67">
        <v>4.8099999999999996</v>
      </c>
      <c r="C763" s="67">
        <v>2.93</v>
      </c>
      <c r="D763" s="87"/>
      <c r="E763" s="87"/>
      <c r="F763" s="70">
        <f>A763*B763*C763</f>
        <v>28.186599999999999</v>
      </c>
      <c r="G763" s="67" t="s">
        <v>9</v>
      </c>
    </row>
    <row r="764" spans="1:7" x14ac:dyDescent="0.2">
      <c r="A764" s="68">
        <v>2</v>
      </c>
      <c r="B764" s="67">
        <v>3.5</v>
      </c>
      <c r="C764" s="67">
        <v>2.93</v>
      </c>
      <c r="D764" s="87"/>
      <c r="E764" s="87"/>
      <c r="F764" s="70">
        <f>A764*B764*C764</f>
        <v>20.51</v>
      </c>
      <c r="G764" s="67" t="s">
        <v>9</v>
      </c>
    </row>
    <row r="765" spans="1:7" x14ac:dyDescent="0.2">
      <c r="A765" s="68" t="s">
        <v>287</v>
      </c>
      <c r="B765" s="67"/>
      <c r="C765" s="67"/>
      <c r="D765" s="87"/>
      <c r="E765" s="87"/>
      <c r="F765" s="70"/>
      <c r="G765" s="67"/>
    </row>
    <row r="766" spans="1:7" x14ac:dyDescent="0.2">
      <c r="A766" s="68">
        <v>2</v>
      </c>
      <c r="B766" s="67">
        <v>2.1</v>
      </c>
      <c r="C766" s="67">
        <v>2.93</v>
      </c>
      <c r="D766" s="87"/>
      <c r="E766" s="87"/>
      <c r="F766" s="70">
        <f>A766*B766*C766</f>
        <v>12.306000000000001</v>
      </c>
      <c r="G766" s="67" t="s">
        <v>9</v>
      </c>
    </row>
    <row r="767" spans="1:7" x14ac:dyDescent="0.2">
      <c r="A767" s="68">
        <v>2</v>
      </c>
      <c r="B767" s="67">
        <v>1.5</v>
      </c>
      <c r="C767" s="67">
        <v>2.93</v>
      </c>
      <c r="D767" s="87"/>
      <c r="E767" s="70"/>
      <c r="F767" s="70">
        <f>A767*B767*C767</f>
        <v>8.7900000000000009</v>
      </c>
      <c r="G767" s="67" t="s">
        <v>9</v>
      </c>
    </row>
    <row r="768" spans="1:7" x14ac:dyDescent="0.2">
      <c r="A768" s="68" t="s">
        <v>282</v>
      </c>
      <c r="B768" s="67"/>
      <c r="C768" s="67"/>
      <c r="D768" s="70"/>
      <c r="E768" s="87"/>
      <c r="F768" s="70"/>
      <c r="G768" s="67"/>
    </row>
    <row r="769" spans="1:7" x14ac:dyDescent="0.2">
      <c r="A769" s="68">
        <v>2</v>
      </c>
      <c r="B769" s="67">
        <v>4.8</v>
      </c>
      <c r="C769" s="67">
        <v>2.93</v>
      </c>
      <c r="D769" s="87"/>
      <c r="E769" s="87"/>
      <c r="F769" s="70">
        <f>A769*B769*C769</f>
        <v>28.128</v>
      </c>
      <c r="G769" s="67" t="s">
        <v>9</v>
      </c>
    </row>
    <row r="770" spans="1:7" x14ac:dyDescent="0.2">
      <c r="A770" s="68">
        <v>2</v>
      </c>
      <c r="B770" s="67">
        <v>3.31</v>
      </c>
      <c r="C770" s="67">
        <v>2.93</v>
      </c>
      <c r="D770" s="87"/>
      <c r="E770" s="70"/>
      <c r="F770" s="70">
        <f>A770*B770*C770</f>
        <v>19.396600000000003</v>
      </c>
      <c r="G770" s="67" t="s">
        <v>9</v>
      </c>
    </row>
    <row r="771" spans="1:7" x14ac:dyDescent="0.2">
      <c r="A771" s="68" t="s">
        <v>286</v>
      </c>
      <c r="B771" s="67"/>
      <c r="C771" s="67"/>
      <c r="D771" s="70"/>
      <c r="E771" s="87"/>
      <c r="F771" s="70"/>
      <c r="G771" s="67"/>
    </row>
    <row r="772" spans="1:7" x14ac:dyDescent="0.2">
      <c r="A772" s="68">
        <v>2</v>
      </c>
      <c r="B772" s="67">
        <v>1.5</v>
      </c>
      <c r="C772" s="67">
        <v>2.93</v>
      </c>
      <c r="D772" s="87"/>
      <c r="E772" s="87"/>
      <c r="F772" s="70">
        <f>A772*B772*C772</f>
        <v>8.7900000000000009</v>
      </c>
      <c r="G772" s="67" t="s">
        <v>9</v>
      </c>
    </row>
    <row r="773" spans="1:7" x14ac:dyDescent="0.2">
      <c r="A773" s="68">
        <v>2</v>
      </c>
      <c r="B773" s="67">
        <v>1.9</v>
      </c>
      <c r="C773" s="67">
        <v>2.93</v>
      </c>
      <c r="D773" s="87"/>
      <c r="E773" s="70"/>
      <c r="F773" s="70">
        <f>A773*B773*C773</f>
        <v>11.134</v>
      </c>
      <c r="G773" s="67" t="s">
        <v>9</v>
      </c>
    </row>
    <row r="774" spans="1:7" x14ac:dyDescent="0.2">
      <c r="A774" s="68" t="s">
        <v>283</v>
      </c>
      <c r="B774" s="67"/>
      <c r="C774" s="67"/>
      <c r="D774" s="70"/>
      <c r="E774" s="87"/>
      <c r="F774" s="70"/>
      <c r="G774" s="67"/>
    </row>
    <row r="775" spans="1:7" x14ac:dyDescent="0.2">
      <c r="A775" s="68">
        <v>2</v>
      </c>
      <c r="B775" s="67">
        <v>2.4</v>
      </c>
      <c r="C775" s="67">
        <v>3</v>
      </c>
      <c r="D775" s="87"/>
      <c r="E775" s="87"/>
      <c r="F775" s="70">
        <f>A775*B775*C775</f>
        <v>14.399999999999999</v>
      </c>
      <c r="G775" s="67" t="s">
        <v>9</v>
      </c>
    </row>
    <row r="776" spans="1:7" x14ac:dyDescent="0.2">
      <c r="A776" s="68">
        <v>2</v>
      </c>
      <c r="B776" s="67">
        <v>1.5</v>
      </c>
      <c r="C776" s="67">
        <v>3</v>
      </c>
      <c r="D776" s="87"/>
      <c r="E776" s="87"/>
      <c r="F776" s="70">
        <f>A776*B776*C776</f>
        <v>9</v>
      </c>
      <c r="G776" s="67" t="s">
        <v>9</v>
      </c>
    </row>
    <row r="777" spans="1:7" x14ac:dyDescent="0.2">
      <c r="A777" s="68" t="s">
        <v>284</v>
      </c>
      <c r="B777" s="67"/>
      <c r="C777" s="67"/>
      <c r="D777" s="70"/>
      <c r="E777" s="87"/>
      <c r="F777" s="70"/>
      <c r="G777" s="67"/>
    </row>
    <row r="778" spans="1:7" x14ac:dyDescent="0.2">
      <c r="A778" s="68">
        <v>2</v>
      </c>
      <c r="B778" s="67">
        <v>2.4</v>
      </c>
      <c r="C778" s="67">
        <v>3</v>
      </c>
      <c r="D778" s="87"/>
      <c r="E778" s="87"/>
      <c r="F778" s="70">
        <f>A778*B778*C778</f>
        <v>14.399999999999999</v>
      </c>
      <c r="G778" s="67" t="s">
        <v>9</v>
      </c>
    </row>
    <row r="779" spans="1:7" x14ac:dyDescent="0.2">
      <c r="A779" s="68">
        <v>2</v>
      </c>
      <c r="B779" s="67">
        <v>1.5</v>
      </c>
      <c r="C779" s="67">
        <v>3</v>
      </c>
      <c r="D779" s="87"/>
      <c r="E779" s="87"/>
      <c r="F779" s="70">
        <f>A779*B779*C779</f>
        <v>9</v>
      </c>
      <c r="G779" s="67" t="s">
        <v>9</v>
      </c>
    </row>
    <row r="780" spans="1:7" x14ac:dyDescent="0.2">
      <c r="A780" s="68" t="s">
        <v>288</v>
      </c>
      <c r="B780" s="67"/>
      <c r="C780" s="67"/>
      <c r="D780" s="70"/>
      <c r="E780" s="87"/>
      <c r="F780" s="70"/>
      <c r="G780" s="67"/>
    </row>
    <row r="781" spans="1:7" x14ac:dyDescent="0.2">
      <c r="A781" s="68">
        <v>2</v>
      </c>
      <c r="B781" s="67">
        <v>2.0699999999999998</v>
      </c>
      <c r="C781" s="67">
        <v>3</v>
      </c>
      <c r="D781" s="87"/>
      <c r="E781" s="87"/>
      <c r="F781" s="70">
        <f>A781*B781*C781</f>
        <v>12.419999999999998</v>
      </c>
      <c r="G781" s="67" t="s">
        <v>9</v>
      </c>
    </row>
    <row r="782" spans="1:7" x14ac:dyDescent="0.2">
      <c r="A782" s="68">
        <v>2</v>
      </c>
      <c r="B782" s="67">
        <v>1.5</v>
      </c>
      <c r="C782" s="67">
        <v>3</v>
      </c>
      <c r="D782" s="87"/>
      <c r="E782" s="87"/>
      <c r="F782" s="70">
        <f>A782*B782*C782</f>
        <v>9</v>
      </c>
      <c r="G782" s="67" t="s">
        <v>9</v>
      </c>
    </row>
    <row r="783" spans="1:7" x14ac:dyDescent="0.2">
      <c r="A783" s="68" t="s">
        <v>285</v>
      </c>
      <c r="B783" s="67"/>
      <c r="C783" s="67"/>
      <c r="D783" s="70"/>
      <c r="E783" s="87"/>
      <c r="F783" s="70"/>
      <c r="G783" s="67"/>
    </row>
    <row r="784" spans="1:7" x14ac:dyDescent="0.2">
      <c r="A784" s="68">
        <v>4</v>
      </c>
      <c r="B784" s="67">
        <v>2.4</v>
      </c>
      <c r="C784" s="67">
        <v>3.27</v>
      </c>
      <c r="D784" s="87"/>
      <c r="E784" s="87"/>
      <c r="F784" s="70">
        <f>A784*B784*C784</f>
        <v>31.391999999999999</v>
      </c>
      <c r="G784" s="67" t="s">
        <v>9</v>
      </c>
    </row>
    <row r="785" spans="1:7" x14ac:dyDescent="0.2">
      <c r="A785" s="68">
        <v>4</v>
      </c>
      <c r="B785" s="69">
        <v>1.5</v>
      </c>
      <c r="C785" s="69">
        <v>3.27</v>
      </c>
      <c r="D785" s="70"/>
      <c r="E785" s="70"/>
      <c r="F785" s="70">
        <f>A785*B785*C785</f>
        <v>19.62</v>
      </c>
      <c r="G785" s="67" t="s">
        <v>9</v>
      </c>
    </row>
    <row r="786" spans="1:7" x14ac:dyDescent="0.2">
      <c r="A786" s="68" t="s">
        <v>576</v>
      </c>
      <c r="B786" s="69"/>
      <c r="C786" s="69"/>
      <c r="D786" s="70"/>
      <c r="E786" s="70"/>
      <c r="F786" s="70"/>
      <c r="G786" s="67"/>
    </row>
    <row r="787" spans="1:7" x14ac:dyDescent="0.2">
      <c r="A787" s="68">
        <v>2</v>
      </c>
      <c r="B787" s="67">
        <v>4.9000000000000004</v>
      </c>
      <c r="C787" s="67">
        <v>2.9</v>
      </c>
      <c r="D787" s="87"/>
      <c r="E787" s="87"/>
      <c r="F787" s="70">
        <f>A787*B787*C787</f>
        <v>28.42</v>
      </c>
      <c r="G787" s="67" t="s">
        <v>9</v>
      </c>
    </row>
    <row r="788" spans="1:7" x14ac:dyDescent="0.2">
      <c r="A788" s="68">
        <v>2</v>
      </c>
      <c r="B788" s="67">
        <v>3</v>
      </c>
      <c r="C788" s="67">
        <v>2.9</v>
      </c>
      <c r="D788" s="87"/>
      <c r="E788" s="87"/>
      <c r="F788" s="70">
        <f>A788*B788*C788</f>
        <v>17.399999999999999</v>
      </c>
      <c r="G788" s="67" t="s">
        <v>9</v>
      </c>
    </row>
    <row r="789" spans="1:7" x14ac:dyDescent="0.2">
      <c r="A789" s="68"/>
      <c r="B789" s="67"/>
      <c r="C789" s="67"/>
      <c r="D789" s="70" t="s">
        <v>220</v>
      </c>
      <c r="E789" s="87"/>
      <c r="F789" s="70">
        <f>SUM(F757:F788)</f>
        <v>348.01820000000004</v>
      </c>
      <c r="G789" s="67" t="s">
        <v>9</v>
      </c>
    </row>
    <row r="790" spans="1:7" x14ac:dyDescent="0.2">
      <c r="A790" s="103"/>
      <c r="B790" s="103"/>
      <c r="C790" s="103"/>
      <c r="D790" s="103"/>
      <c r="E790" s="103"/>
      <c r="F790" s="69"/>
      <c r="G790" s="115"/>
    </row>
    <row r="791" spans="1:7" x14ac:dyDescent="0.25">
      <c r="A791" s="102" t="s">
        <v>13024</v>
      </c>
      <c r="B791" s="68" t="s">
        <v>593</v>
      </c>
      <c r="C791" s="129"/>
      <c r="D791" s="130"/>
      <c r="E791" s="103"/>
      <c r="F791" s="69"/>
      <c r="G791" s="115"/>
    </row>
    <row r="792" spans="1:7" x14ac:dyDescent="0.25">
      <c r="A792" s="102" t="s">
        <v>290</v>
      </c>
      <c r="B792" s="68"/>
      <c r="C792" s="129"/>
      <c r="D792" s="130"/>
      <c r="E792" s="103"/>
      <c r="F792" s="69"/>
      <c r="G792" s="115"/>
    </row>
    <row r="793" spans="1:7" x14ac:dyDescent="0.2">
      <c r="A793" s="68" t="s">
        <v>304</v>
      </c>
      <c r="B793" s="72"/>
      <c r="C793" s="69"/>
      <c r="D793" s="70"/>
      <c r="E793" s="70"/>
      <c r="F793" s="67"/>
      <c r="G793" s="67"/>
    </row>
    <row r="794" spans="1:7" x14ac:dyDescent="0.2">
      <c r="A794" s="68" t="s">
        <v>534</v>
      </c>
      <c r="B794" s="67"/>
      <c r="C794" s="67"/>
      <c r="D794" s="70"/>
      <c r="E794" s="70"/>
      <c r="F794" s="70">
        <v>3.61</v>
      </c>
      <c r="G794" s="67" t="s">
        <v>9</v>
      </c>
    </row>
    <row r="795" spans="1:7" x14ac:dyDescent="0.2">
      <c r="A795" s="68" t="s">
        <v>535</v>
      </c>
      <c r="B795" s="67"/>
      <c r="C795" s="67"/>
      <c r="D795" s="70"/>
      <c r="E795" s="70"/>
      <c r="F795" s="70">
        <v>3.87</v>
      </c>
      <c r="G795" s="67" t="s">
        <v>9</v>
      </c>
    </row>
    <row r="796" spans="1:7" x14ac:dyDescent="0.2">
      <c r="A796" s="68" t="s">
        <v>536</v>
      </c>
      <c r="B796" s="67"/>
      <c r="C796" s="67"/>
      <c r="D796" s="70"/>
      <c r="E796" s="70"/>
      <c r="F796" s="70">
        <v>16.71</v>
      </c>
      <c r="G796" s="67" t="s">
        <v>9</v>
      </c>
    </row>
    <row r="797" spans="1:7" x14ac:dyDescent="0.2">
      <c r="A797" s="68" t="s">
        <v>537</v>
      </c>
      <c r="B797" s="67"/>
      <c r="C797" s="67"/>
      <c r="D797" s="70"/>
      <c r="E797" s="70"/>
      <c r="F797" s="70">
        <v>3.13</v>
      </c>
      <c r="G797" s="67" t="s">
        <v>9</v>
      </c>
    </row>
    <row r="798" spans="1:7" x14ac:dyDescent="0.2">
      <c r="A798" s="68" t="s">
        <v>538</v>
      </c>
      <c r="B798" s="67"/>
      <c r="C798" s="67"/>
      <c r="D798" s="70"/>
      <c r="E798" s="70"/>
      <c r="F798" s="70">
        <v>15.89</v>
      </c>
      <c r="G798" s="67" t="s">
        <v>9</v>
      </c>
    </row>
    <row r="799" spans="1:7" x14ac:dyDescent="0.2">
      <c r="A799" s="68" t="s">
        <v>539</v>
      </c>
      <c r="B799" s="67"/>
      <c r="C799" s="67"/>
      <c r="D799" s="70"/>
      <c r="E799" s="70"/>
      <c r="F799" s="70">
        <v>2.87</v>
      </c>
      <c r="G799" s="67" t="s">
        <v>9</v>
      </c>
    </row>
    <row r="800" spans="1:7" x14ac:dyDescent="0.2">
      <c r="A800" s="68" t="s">
        <v>540</v>
      </c>
      <c r="B800" s="67"/>
      <c r="C800" s="67"/>
      <c r="D800" s="70"/>
      <c r="E800" s="70"/>
      <c r="F800" s="70">
        <v>3.37</v>
      </c>
      <c r="G800" s="67" t="s">
        <v>9</v>
      </c>
    </row>
    <row r="801" spans="1:7" x14ac:dyDescent="0.2">
      <c r="A801" s="68" t="s">
        <v>541</v>
      </c>
      <c r="B801" s="67"/>
      <c r="C801" s="67"/>
      <c r="D801" s="70"/>
      <c r="E801" s="70"/>
      <c r="F801" s="70">
        <v>3.61</v>
      </c>
      <c r="G801" s="67" t="s">
        <v>9</v>
      </c>
    </row>
    <row r="802" spans="1:7" x14ac:dyDescent="0.2">
      <c r="A802" s="68" t="s">
        <v>542</v>
      </c>
      <c r="B802" s="67"/>
      <c r="C802" s="67"/>
      <c r="D802" s="70"/>
      <c r="E802" s="70"/>
      <c r="F802" s="70">
        <v>3.1</v>
      </c>
      <c r="G802" s="67" t="s">
        <v>9</v>
      </c>
    </row>
    <row r="803" spans="1:7" x14ac:dyDescent="0.2">
      <c r="A803" s="68" t="s">
        <v>543</v>
      </c>
      <c r="B803" s="67"/>
      <c r="C803" s="67"/>
      <c r="D803" s="70"/>
      <c r="E803" s="70"/>
      <c r="F803" s="70">
        <v>3.61</v>
      </c>
      <c r="G803" s="67" t="s">
        <v>9</v>
      </c>
    </row>
    <row r="804" spans="1:7" x14ac:dyDescent="0.2">
      <c r="A804" s="68" t="s">
        <v>544</v>
      </c>
      <c r="B804" s="67"/>
      <c r="C804" s="67"/>
      <c r="D804" s="87"/>
      <c r="E804" s="87"/>
      <c r="F804" s="70">
        <v>3.59</v>
      </c>
      <c r="G804" s="67" t="s">
        <v>9</v>
      </c>
    </row>
    <row r="805" spans="1:7" x14ac:dyDescent="0.2">
      <c r="A805" s="68" t="s">
        <v>557</v>
      </c>
      <c r="B805" s="67"/>
      <c r="C805" s="67"/>
      <c r="D805" s="87">
        <v>4.9000000000000004</v>
      </c>
      <c r="E805" s="87">
        <v>3</v>
      </c>
      <c r="F805" s="70">
        <f>E805*D805</f>
        <v>14.700000000000001</v>
      </c>
      <c r="G805" s="67" t="s">
        <v>9</v>
      </c>
    </row>
    <row r="806" spans="1:7" x14ac:dyDescent="0.2">
      <c r="A806" s="68"/>
      <c r="B806" s="67"/>
      <c r="C806" s="67"/>
      <c r="D806" s="70" t="s">
        <v>220</v>
      </c>
      <c r="E806" s="70"/>
      <c r="F806" s="70">
        <f>SUM(F794:F805)</f>
        <v>78.06</v>
      </c>
      <c r="G806" s="67" t="s">
        <v>9</v>
      </c>
    </row>
    <row r="807" spans="1:7" x14ac:dyDescent="0.2">
      <c r="A807" s="103"/>
      <c r="B807" s="103"/>
      <c r="C807" s="103"/>
      <c r="D807" s="103"/>
      <c r="E807" s="103"/>
      <c r="F807" s="69"/>
      <c r="G807" s="115"/>
    </row>
    <row r="808" spans="1:7" x14ac:dyDescent="0.2">
      <c r="A808" s="104" t="s">
        <v>13076</v>
      </c>
      <c r="B808" s="103"/>
      <c r="C808" s="103"/>
      <c r="D808" s="103"/>
      <c r="E808" s="69"/>
      <c r="F808" s="69"/>
      <c r="G808" s="115"/>
    </row>
    <row r="809" spans="1:7" x14ac:dyDescent="0.2">
      <c r="A809" s="68" t="s">
        <v>258</v>
      </c>
      <c r="B809" s="67"/>
      <c r="C809" s="67"/>
      <c r="D809" s="103"/>
      <c r="E809" s="69"/>
      <c r="F809" s="69">
        <v>1</v>
      </c>
      <c r="G809" s="103" t="s">
        <v>224</v>
      </c>
    </row>
    <row r="810" spans="1:7" x14ac:dyDescent="0.2">
      <c r="A810" s="68" t="s">
        <v>260</v>
      </c>
      <c r="B810" s="67"/>
      <c r="C810" s="67"/>
      <c r="D810" s="103"/>
      <c r="E810" s="69"/>
      <c r="F810" s="69">
        <v>1</v>
      </c>
      <c r="G810" s="103" t="s">
        <v>224</v>
      </c>
    </row>
    <row r="811" spans="1:7" x14ac:dyDescent="0.2">
      <c r="A811" s="103"/>
      <c r="B811" s="103"/>
      <c r="C811" s="103"/>
      <c r="D811" s="70" t="s">
        <v>220</v>
      </c>
      <c r="E811" s="69"/>
      <c r="F811" s="69">
        <f>SUM(F809:F810)</f>
        <v>2</v>
      </c>
      <c r="G811" s="103" t="s">
        <v>224</v>
      </c>
    </row>
    <row r="812" spans="1:7" x14ac:dyDescent="0.2">
      <c r="A812" s="103"/>
      <c r="B812" s="103"/>
      <c r="C812" s="103"/>
      <c r="D812" s="103"/>
      <c r="E812" s="69"/>
      <c r="F812" s="69"/>
      <c r="G812" s="115"/>
    </row>
    <row r="813" spans="1:7" x14ac:dyDescent="0.2">
      <c r="A813" s="104" t="s">
        <v>13077</v>
      </c>
      <c r="B813" s="103"/>
      <c r="C813" s="103"/>
      <c r="D813" s="103"/>
      <c r="E813" s="69"/>
      <c r="F813" s="69"/>
      <c r="G813" s="115"/>
    </row>
    <row r="814" spans="1:7" x14ac:dyDescent="0.2">
      <c r="A814" s="104" t="s">
        <v>13029</v>
      </c>
      <c r="B814" s="103"/>
      <c r="C814" s="103"/>
      <c r="D814" s="103"/>
      <c r="E814" s="69"/>
      <c r="F814" s="69"/>
      <c r="G814" s="115"/>
    </row>
    <row r="815" spans="1:7" x14ac:dyDescent="0.2">
      <c r="A815" s="68" t="s">
        <v>258</v>
      </c>
      <c r="B815" s="67"/>
      <c r="C815" s="67"/>
      <c r="D815" s="103"/>
      <c r="E815" s="69"/>
      <c r="F815" s="69">
        <v>1</v>
      </c>
      <c r="G815" s="103" t="s">
        <v>224</v>
      </c>
    </row>
    <row r="816" spans="1:7" x14ac:dyDescent="0.2">
      <c r="A816" s="68" t="s">
        <v>260</v>
      </c>
      <c r="B816" s="67"/>
      <c r="C816" s="67"/>
      <c r="D816" s="103"/>
      <c r="E816" s="69"/>
      <c r="F816" s="69">
        <v>1</v>
      </c>
      <c r="G816" s="103" t="s">
        <v>224</v>
      </c>
    </row>
    <row r="817" spans="1:7" x14ac:dyDescent="0.2">
      <c r="A817" s="103"/>
      <c r="B817" s="103"/>
      <c r="C817" s="103"/>
      <c r="D817" s="70" t="s">
        <v>220</v>
      </c>
      <c r="E817" s="69"/>
      <c r="F817" s="69">
        <f>SUM(F815:F816)</f>
        <v>2</v>
      </c>
      <c r="G817" s="103" t="s">
        <v>224</v>
      </c>
    </row>
    <row r="818" spans="1:7" x14ac:dyDescent="0.2">
      <c r="A818" s="103"/>
      <c r="B818" s="103"/>
      <c r="C818" s="103"/>
      <c r="D818" s="103"/>
      <c r="E818" s="69"/>
      <c r="F818" s="69"/>
      <c r="G818" s="115"/>
    </row>
    <row r="819" spans="1:7" x14ac:dyDescent="0.2">
      <c r="A819" s="104" t="s">
        <v>13078</v>
      </c>
      <c r="B819" s="103"/>
      <c r="C819" s="103"/>
      <c r="D819" s="103"/>
      <c r="E819" s="103"/>
      <c r="F819" s="69"/>
      <c r="G819" s="115"/>
    </row>
    <row r="820" spans="1:7" x14ac:dyDescent="0.2">
      <c r="A820" s="68" t="s">
        <v>258</v>
      </c>
      <c r="B820" s="67"/>
      <c r="C820" s="67"/>
      <c r="D820" s="103"/>
      <c r="E820" s="69"/>
      <c r="F820" s="69">
        <v>1</v>
      </c>
      <c r="G820" s="103" t="s">
        <v>224</v>
      </c>
    </row>
    <row r="821" spans="1:7" x14ac:dyDescent="0.2">
      <c r="A821" s="68" t="s">
        <v>260</v>
      </c>
      <c r="B821" s="67"/>
      <c r="C821" s="67"/>
      <c r="D821" s="103"/>
      <c r="E821" s="69"/>
      <c r="F821" s="69">
        <v>1</v>
      </c>
      <c r="G821" s="103" t="s">
        <v>224</v>
      </c>
    </row>
    <row r="822" spans="1:7" x14ac:dyDescent="0.2">
      <c r="A822" s="103"/>
      <c r="B822" s="103"/>
      <c r="C822" s="103"/>
      <c r="D822" s="70" t="s">
        <v>220</v>
      </c>
      <c r="E822" s="69"/>
      <c r="F822" s="69">
        <f>SUM(F820:F821)</f>
        <v>2</v>
      </c>
      <c r="G822" s="103" t="s">
        <v>224</v>
      </c>
    </row>
    <row r="823" spans="1:7" x14ac:dyDescent="0.2">
      <c r="A823" s="103"/>
      <c r="B823" s="103"/>
      <c r="C823" s="103"/>
      <c r="D823" s="103"/>
      <c r="E823" s="69"/>
      <c r="F823" s="69"/>
      <c r="G823" s="115"/>
    </row>
    <row r="824" spans="1:7" x14ac:dyDescent="0.2">
      <c r="A824" s="105" t="s">
        <v>13031</v>
      </c>
      <c r="B824" s="104" t="s">
        <v>600</v>
      </c>
      <c r="C824" s="103"/>
      <c r="D824" s="103"/>
      <c r="E824" s="103"/>
      <c r="F824" s="69"/>
      <c r="G824" s="115"/>
    </row>
    <row r="825" spans="1:7" x14ac:dyDescent="0.2">
      <c r="A825" s="104" t="s">
        <v>601</v>
      </c>
      <c r="B825" s="103"/>
      <c r="C825" s="103"/>
      <c r="D825" s="103"/>
      <c r="E825" s="103"/>
      <c r="F825" s="69"/>
      <c r="G825" s="115"/>
    </row>
    <row r="826" spans="1:7" x14ac:dyDescent="0.2">
      <c r="A826" s="104">
        <v>255</v>
      </c>
      <c r="B826" s="103">
        <v>4</v>
      </c>
      <c r="C826" s="103"/>
      <c r="D826" s="103"/>
      <c r="E826" s="103"/>
      <c r="F826" s="69">
        <f>A826*B826</f>
        <v>1020</v>
      </c>
      <c r="G826" s="103" t="s">
        <v>9</v>
      </c>
    </row>
    <row r="827" spans="1:7" x14ac:dyDescent="0.2">
      <c r="A827" s="104"/>
      <c r="B827" s="103"/>
      <c r="C827" s="103"/>
      <c r="D827" s="70" t="s">
        <v>220</v>
      </c>
      <c r="E827" s="103"/>
      <c r="F827" s="69">
        <f>SUM(F826)</f>
        <v>1020</v>
      </c>
      <c r="G827" s="103" t="s">
        <v>9</v>
      </c>
    </row>
    <row r="828" spans="1:7" x14ac:dyDescent="0.2">
      <c r="A828" s="103"/>
      <c r="B828" s="103"/>
      <c r="C828" s="103"/>
      <c r="D828" s="103"/>
      <c r="E828" s="69"/>
      <c r="F828" s="69"/>
      <c r="G828" s="115"/>
    </row>
    <row r="829" spans="1:7" x14ac:dyDescent="0.2">
      <c r="A829" s="97" t="s">
        <v>13035</v>
      </c>
      <c r="B829" s="98" t="s">
        <v>579</v>
      </c>
      <c r="C829" s="103"/>
      <c r="D829" s="103"/>
      <c r="E829" s="103"/>
      <c r="F829" s="69"/>
      <c r="G829" s="115"/>
    </row>
    <row r="830" spans="1:7" x14ac:dyDescent="0.2">
      <c r="A830" s="104" t="s">
        <v>578</v>
      </c>
      <c r="B830" s="103"/>
      <c r="C830" s="103"/>
      <c r="D830" s="103"/>
      <c r="E830" s="103"/>
      <c r="F830" s="69"/>
      <c r="G830" s="115"/>
    </row>
    <row r="831" spans="1:7" x14ac:dyDescent="0.2">
      <c r="A831" s="68" t="s">
        <v>267</v>
      </c>
      <c r="B831" s="67"/>
      <c r="C831" s="67"/>
      <c r="D831" s="87"/>
      <c r="E831" s="87"/>
      <c r="F831" s="70"/>
      <c r="G831" s="67"/>
    </row>
    <row r="832" spans="1:7" x14ac:dyDescent="0.2">
      <c r="A832" s="68">
        <v>1</v>
      </c>
      <c r="B832" s="67">
        <v>0.8</v>
      </c>
      <c r="C832" s="67">
        <v>2.1</v>
      </c>
      <c r="D832" s="87">
        <v>3</v>
      </c>
      <c r="E832" s="87"/>
      <c r="F832" s="70">
        <f>A832*B832*C832*D832</f>
        <v>5.0400000000000009</v>
      </c>
      <c r="G832" s="67" t="s">
        <v>9</v>
      </c>
    </row>
    <row r="833" spans="1:7" x14ac:dyDescent="0.2">
      <c r="A833" s="68" t="s">
        <v>268</v>
      </c>
      <c r="B833" s="67"/>
      <c r="C833" s="67"/>
      <c r="D833" s="87"/>
      <c r="E833" s="87"/>
      <c r="F833" s="70"/>
      <c r="G833" s="67"/>
    </row>
    <row r="834" spans="1:7" x14ac:dyDescent="0.2">
      <c r="A834" s="68">
        <v>1</v>
      </c>
      <c r="B834" s="67">
        <v>0.8</v>
      </c>
      <c r="C834" s="67">
        <v>2.1</v>
      </c>
      <c r="D834" s="87">
        <v>3</v>
      </c>
      <c r="E834" s="87"/>
      <c r="F834" s="70">
        <f>A834*B834*C834*D834</f>
        <v>5.0400000000000009</v>
      </c>
      <c r="G834" s="67" t="s">
        <v>9</v>
      </c>
    </row>
    <row r="835" spans="1:7" x14ac:dyDescent="0.2">
      <c r="A835" s="68" t="s">
        <v>269</v>
      </c>
      <c r="B835" s="67"/>
      <c r="C835" s="67"/>
      <c r="D835" s="87"/>
      <c r="E835" s="87"/>
      <c r="F835" s="70"/>
      <c r="G835" s="67"/>
    </row>
    <row r="836" spans="1:7" x14ac:dyDescent="0.2">
      <c r="A836" s="68">
        <v>1</v>
      </c>
      <c r="B836" s="67">
        <v>0.8</v>
      </c>
      <c r="C836" s="67">
        <v>2.1</v>
      </c>
      <c r="D836" s="87">
        <v>3</v>
      </c>
      <c r="E836" s="87"/>
      <c r="F836" s="70">
        <f>A836*B836*C836*D836</f>
        <v>5.0400000000000009</v>
      </c>
      <c r="G836" s="67" t="s">
        <v>9</v>
      </c>
    </row>
    <row r="837" spans="1:7" x14ac:dyDescent="0.2">
      <c r="A837" s="68" t="s">
        <v>270</v>
      </c>
      <c r="B837" s="67"/>
      <c r="C837" s="67"/>
      <c r="D837" s="87"/>
      <c r="E837" s="70"/>
      <c r="F837" s="70"/>
      <c r="G837" s="67"/>
    </row>
    <row r="838" spans="1:7" x14ac:dyDescent="0.2">
      <c r="A838" s="68">
        <v>1</v>
      </c>
      <c r="B838" s="67">
        <v>0.8</v>
      </c>
      <c r="C838" s="67">
        <v>2.1</v>
      </c>
      <c r="D838" s="87">
        <v>3</v>
      </c>
      <c r="E838" s="87"/>
      <c r="F838" s="70">
        <f>A838*B838*C838*D838</f>
        <v>5.0400000000000009</v>
      </c>
      <c r="G838" s="67" t="s">
        <v>9</v>
      </c>
    </row>
    <row r="839" spans="1:7" x14ac:dyDescent="0.2">
      <c r="A839" s="68">
        <v>5</v>
      </c>
      <c r="B839" s="67">
        <v>0.6</v>
      </c>
      <c r="C839" s="67">
        <v>1.9</v>
      </c>
      <c r="D839" s="87">
        <v>3</v>
      </c>
      <c r="E839" s="87"/>
      <c r="F839" s="70">
        <f>A839*B839*C839*D839</f>
        <v>17.099999999999998</v>
      </c>
      <c r="G839" s="67" t="s">
        <v>9</v>
      </c>
    </row>
    <row r="840" spans="1:7" x14ac:dyDescent="0.2">
      <c r="A840" s="68" t="s">
        <v>271</v>
      </c>
      <c r="B840" s="67"/>
      <c r="C840" s="67"/>
      <c r="D840" s="70"/>
      <c r="E840" s="70"/>
      <c r="F840" s="70"/>
      <c r="G840" s="67"/>
    </row>
    <row r="841" spans="1:7" x14ac:dyDescent="0.2">
      <c r="A841" s="68">
        <v>1</v>
      </c>
      <c r="B841" s="67">
        <v>0.8</v>
      </c>
      <c r="C841" s="67">
        <v>2.1</v>
      </c>
      <c r="D841" s="87">
        <v>3</v>
      </c>
      <c r="E841" s="87"/>
      <c r="F841" s="70">
        <f>A841*B841*C841*D841</f>
        <v>5.0400000000000009</v>
      </c>
      <c r="G841" s="67" t="s">
        <v>9</v>
      </c>
    </row>
    <row r="842" spans="1:7" x14ac:dyDescent="0.2">
      <c r="A842" s="68">
        <v>5</v>
      </c>
      <c r="B842" s="67">
        <v>0.6</v>
      </c>
      <c r="C842" s="67">
        <v>1.9</v>
      </c>
      <c r="D842" s="87">
        <v>3</v>
      </c>
      <c r="E842" s="87"/>
      <c r="F842" s="70">
        <f>A842*B842*C842*D842</f>
        <v>17.099999999999998</v>
      </c>
      <c r="G842" s="67" t="s">
        <v>9</v>
      </c>
    </row>
    <row r="843" spans="1:7" x14ac:dyDescent="0.2">
      <c r="A843" s="68" t="s">
        <v>272</v>
      </c>
      <c r="B843" s="67"/>
      <c r="C843" s="67"/>
      <c r="D843" s="70"/>
      <c r="E843" s="70"/>
      <c r="F843" s="70"/>
      <c r="G843" s="67"/>
    </row>
    <row r="844" spans="1:7" x14ac:dyDescent="0.2">
      <c r="A844" s="68">
        <v>1</v>
      </c>
      <c r="B844" s="67">
        <v>0.8</v>
      </c>
      <c r="C844" s="67">
        <v>2.1</v>
      </c>
      <c r="D844" s="87">
        <v>3</v>
      </c>
      <c r="E844" s="87"/>
      <c r="F844" s="70">
        <f>A844*B844*C844*D844</f>
        <v>5.0400000000000009</v>
      </c>
      <c r="G844" s="67" t="s">
        <v>9</v>
      </c>
    </row>
    <row r="845" spans="1:7" x14ac:dyDescent="0.2">
      <c r="A845" s="68" t="s">
        <v>273</v>
      </c>
      <c r="B845" s="67"/>
      <c r="C845" s="67"/>
      <c r="D845" s="70"/>
      <c r="E845" s="70"/>
      <c r="F845" s="70"/>
      <c r="G845" s="67"/>
    </row>
    <row r="846" spans="1:7" x14ac:dyDescent="0.2">
      <c r="A846" s="68">
        <v>1</v>
      </c>
      <c r="B846" s="67">
        <v>0.8</v>
      </c>
      <c r="C846" s="67">
        <v>2.1</v>
      </c>
      <c r="D846" s="87">
        <v>3</v>
      </c>
      <c r="E846" s="87"/>
      <c r="F846" s="70">
        <f>A846*B846*C846*D846</f>
        <v>5.0400000000000009</v>
      </c>
      <c r="G846" s="67" t="s">
        <v>9</v>
      </c>
    </row>
    <row r="847" spans="1:7" x14ac:dyDescent="0.2">
      <c r="A847" s="68" t="s">
        <v>274</v>
      </c>
      <c r="B847" s="67"/>
      <c r="C847" s="67"/>
      <c r="D847" s="70"/>
      <c r="E847" s="70"/>
      <c r="F847" s="70"/>
      <c r="G847" s="67"/>
    </row>
    <row r="848" spans="1:7" x14ac:dyDescent="0.2">
      <c r="A848" s="68">
        <v>2</v>
      </c>
      <c r="B848" s="67">
        <v>0.8</v>
      </c>
      <c r="C848" s="67">
        <v>2.1</v>
      </c>
      <c r="D848" s="87">
        <v>3</v>
      </c>
      <c r="E848" s="87"/>
      <c r="F848" s="70">
        <f>A848*B848*C848*D848</f>
        <v>10.080000000000002</v>
      </c>
      <c r="G848" s="67" t="s">
        <v>9</v>
      </c>
    </row>
    <row r="849" spans="1:7" x14ac:dyDescent="0.2">
      <c r="A849" s="68" t="s">
        <v>275</v>
      </c>
      <c r="B849" s="69"/>
      <c r="C849" s="69"/>
      <c r="D849" s="70"/>
      <c r="E849" s="70"/>
      <c r="F849" s="67"/>
      <c r="G849" s="67"/>
    </row>
    <row r="850" spans="1:7" x14ac:dyDescent="0.2">
      <c r="A850" s="68">
        <v>2</v>
      </c>
      <c r="B850" s="67">
        <v>3.5</v>
      </c>
      <c r="C850" s="67">
        <v>2.65</v>
      </c>
      <c r="D850" s="87">
        <v>3</v>
      </c>
      <c r="E850" s="87"/>
      <c r="F850" s="70">
        <f>A850*B850*C850*D850</f>
        <v>55.650000000000006</v>
      </c>
      <c r="G850" s="67" t="s">
        <v>9</v>
      </c>
    </row>
    <row r="851" spans="1:7" x14ac:dyDescent="0.2">
      <c r="A851" s="67"/>
      <c r="B851" s="69"/>
      <c r="C851" s="69"/>
      <c r="D851" s="70" t="s">
        <v>220</v>
      </c>
      <c r="E851" s="70"/>
      <c r="F851" s="70">
        <f>SUM(F832:F850)</f>
        <v>135.21000000000004</v>
      </c>
      <c r="G851" s="67" t="s">
        <v>9</v>
      </c>
    </row>
    <row r="852" spans="1:7" x14ac:dyDescent="0.2">
      <c r="A852" s="103"/>
      <c r="B852" s="103"/>
      <c r="C852" s="103"/>
      <c r="D852" s="103"/>
      <c r="E852" s="69"/>
      <c r="F852" s="69"/>
      <c r="G852" s="115"/>
    </row>
    <row r="853" spans="1:7" x14ac:dyDescent="0.2">
      <c r="A853" s="104" t="s">
        <v>13103</v>
      </c>
      <c r="B853" s="104" t="s">
        <v>599</v>
      </c>
      <c r="C853" s="103"/>
      <c r="D853" s="103"/>
      <c r="E853" s="103"/>
      <c r="F853" s="69"/>
      <c r="G853" s="115"/>
    </row>
    <row r="854" spans="1:7" x14ac:dyDescent="0.2">
      <c r="A854" s="68" t="s">
        <v>304</v>
      </c>
      <c r="B854" s="72"/>
      <c r="C854" s="69"/>
      <c r="D854" s="70"/>
      <c r="E854" s="70"/>
      <c r="F854" s="67"/>
      <c r="G854" s="67"/>
    </row>
    <row r="855" spans="1:7" x14ac:dyDescent="0.2">
      <c r="A855" s="68" t="s">
        <v>564</v>
      </c>
      <c r="B855" s="67"/>
      <c r="C855" s="67"/>
      <c r="D855" s="70"/>
      <c r="E855" s="70"/>
      <c r="F855" s="70">
        <v>5</v>
      </c>
      <c r="G855" s="67" t="s">
        <v>224</v>
      </c>
    </row>
    <row r="856" spans="1:7" x14ac:dyDescent="0.2">
      <c r="A856" s="68" t="s">
        <v>566</v>
      </c>
      <c r="B856" s="67"/>
      <c r="C856" s="67"/>
      <c r="D856" s="70"/>
      <c r="E856" s="70"/>
      <c r="F856" s="70">
        <v>5</v>
      </c>
      <c r="G856" s="67" t="s">
        <v>224</v>
      </c>
    </row>
    <row r="857" spans="1:7" x14ac:dyDescent="0.2">
      <c r="A857" s="104"/>
      <c r="B857" s="103"/>
      <c r="C857" s="103"/>
      <c r="D857" s="70" t="s">
        <v>220</v>
      </c>
      <c r="E857" s="103"/>
      <c r="F857" s="69">
        <f>SUM(F855:F856)</f>
        <v>10</v>
      </c>
      <c r="G857" s="103" t="s">
        <v>224</v>
      </c>
    </row>
    <row r="858" spans="1:7" x14ac:dyDescent="0.2">
      <c r="A858" s="103"/>
      <c r="B858" s="103"/>
      <c r="C858" s="103"/>
      <c r="D858" s="103"/>
      <c r="E858" s="69"/>
      <c r="F858" s="69"/>
      <c r="G858" s="115"/>
    </row>
    <row r="859" spans="1:7" x14ac:dyDescent="0.2">
      <c r="A859" s="103"/>
      <c r="B859" s="103"/>
      <c r="C859" s="103"/>
      <c r="D859" s="103"/>
      <c r="E859" s="69"/>
      <c r="F859" s="69"/>
      <c r="G859" s="115"/>
    </row>
    <row r="860" spans="1:7" x14ac:dyDescent="0.2">
      <c r="A860" s="97" t="s">
        <v>13079</v>
      </c>
      <c r="B860" s="98"/>
      <c r="C860" s="103"/>
      <c r="D860" s="103"/>
      <c r="E860" s="103"/>
      <c r="F860" s="69"/>
      <c r="G860" s="115"/>
    </row>
    <row r="861" spans="1:7" x14ac:dyDescent="0.2">
      <c r="A861" s="131">
        <v>16</v>
      </c>
      <c r="B861" s="110">
        <v>1</v>
      </c>
      <c r="C861" s="110">
        <v>2.1</v>
      </c>
      <c r="D861" s="103"/>
      <c r="E861" s="103"/>
      <c r="F861" s="69">
        <f>A861*B861*C861</f>
        <v>33.6</v>
      </c>
      <c r="G861" s="67" t="s">
        <v>9</v>
      </c>
    </row>
    <row r="862" spans="1:7" x14ac:dyDescent="0.2">
      <c r="A862" s="131">
        <v>16</v>
      </c>
      <c r="B862" s="110">
        <v>3.65</v>
      </c>
      <c r="C862" s="110">
        <v>0.1</v>
      </c>
      <c r="D862" s="103"/>
      <c r="E862" s="103"/>
      <c r="F862" s="69">
        <f>A862*B862*C862</f>
        <v>5.84</v>
      </c>
      <c r="G862" s="67" t="s">
        <v>9</v>
      </c>
    </row>
    <row r="863" spans="1:7" x14ac:dyDescent="0.2">
      <c r="A863" s="131"/>
      <c r="B863" s="110"/>
      <c r="C863" s="110"/>
      <c r="D863" s="70" t="s">
        <v>220</v>
      </c>
      <c r="E863" s="103"/>
      <c r="F863" s="69">
        <f>SUM(F861:F862)</f>
        <v>39.44</v>
      </c>
      <c r="G863" s="67" t="s">
        <v>9</v>
      </c>
    </row>
    <row r="864" spans="1:7" x14ac:dyDescent="0.2">
      <c r="A864" s="131"/>
      <c r="B864" s="110"/>
      <c r="C864" s="110"/>
      <c r="D864" s="70"/>
      <c r="E864" s="103"/>
      <c r="F864" s="69"/>
      <c r="G864" s="115"/>
    </row>
    <row r="865" spans="1:7" x14ac:dyDescent="0.2">
      <c r="A865" s="104" t="s">
        <v>13080</v>
      </c>
      <c r="B865" s="110"/>
      <c r="C865" s="110"/>
      <c r="D865" s="103"/>
      <c r="E865" s="103"/>
      <c r="F865" s="69"/>
      <c r="G865" s="115"/>
    </row>
    <row r="866" spans="1:7" x14ac:dyDescent="0.2">
      <c r="A866" s="104" t="s">
        <v>13081</v>
      </c>
      <c r="B866" s="110"/>
      <c r="C866" s="110"/>
      <c r="D866" s="103"/>
      <c r="E866" s="103"/>
      <c r="F866" s="69"/>
      <c r="G866" s="115"/>
    </row>
    <row r="867" spans="1:7" x14ac:dyDescent="0.2">
      <c r="A867" s="72">
        <v>8</v>
      </c>
      <c r="B867" s="69">
        <f>2*2.1+2</f>
        <v>6.2</v>
      </c>
      <c r="C867" s="103"/>
      <c r="D867" s="103"/>
      <c r="E867" s="103"/>
      <c r="F867" s="69">
        <f>A867*B867</f>
        <v>49.6</v>
      </c>
      <c r="G867" s="67" t="s">
        <v>249</v>
      </c>
    </row>
    <row r="868" spans="1:7" x14ac:dyDescent="0.2">
      <c r="A868" s="104"/>
      <c r="B868" s="103"/>
      <c r="C868" s="103"/>
      <c r="D868" s="70" t="s">
        <v>220</v>
      </c>
      <c r="E868" s="103"/>
      <c r="F868" s="69">
        <f>SUM(F867)</f>
        <v>49.6</v>
      </c>
      <c r="G868" s="67" t="s">
        <v>249</v>
      </c>
    </row>
    <row r="869" spans="1:7" x14ac:dyDescent="0.2">
      <c r="A869" s="103"/>
      <c r="B869" s="103"/>
      <c r="C869" s="103"/>
      <c r="D869" s="103"/>
      <c r="E869" s="69"/>
      <c r="F869" s="69"/>
      <c r="G869" s="115"/>
    </row>
    <row r="870" spans="1:7" x14ac:dyDescent="0.2">
      <c r="A870" s="104" t="s">
        <v>13082</v>
      </c>
      <c r="B870" s="103"/>
      <c r="C870" s="103"/>
      <c r="D870" s="103"/>
      <c r="E870" s="103"/>
      <c r="F870" s="69"/>
      <c r="G870" s="115"/>
    </row>
    <row r="871" spans="1:7" x14ac:dyDescent="0.2">
      <c r="A871" s="68" t="s">
        <v>564</v>
      </c>
      <c r="B871" s="67"/>
      <c r="C871" s="67"/>
      <c r="D871" s="70"/>
      <c r="E871" s="70"/>
      <c r="F871" s="70">
        <v>5</v>
      </c>
      <c r="G871" s="67" t="s">
        <v>224</v>
      </c>
    </row>
    <row r="872" spans="1:7" x14ac:dyDescent="0.2">
      <c r="A872" s="68" t="s">
        <v>566</v>
      </c>
      <c r="B872" s="67"/>
      <c r="C872" s="67"/>
      <c r="D872" s="70"/>
      <c r="E872" s="70"/>
      <c r="F872" s="70">
        <v>5</v>
      </c>
      <c r="G872" s="67" t="s">
        <v>224</v>
      </c>
    </row>
    <row r="873" spans="1:7" x14ac:dyDescent="0.2">
      <c r="A873" s="104"/>
      <c r="B873" s="103"/>
      <c r="C873" s="103"/>
      <c r="D873" s="70" t="s">
        <v>220</v>
      </c>
      <c r="E873" s="103"/>
      <c r="F873" s="69">
        <f>SUM(F871:F872)</f>
        <v>10</v>
      </c>
      <c r="G873" s="103" t="s">
        <v>224</v>
      </c>
    </row>
    <row r="874" spans="1:7" x14ac:dyDescent="0.2">
      <c r="A874" s="103"/>
      <c r="B874" s="103"/>
      <c r="C874" s="103"/>
      <c r="D874" s="103"/>
      <c r="E874" s="69"/>
      <c r="F874" s="69"/>
      <c r="G874" s="115"/>
    </row>
    <row r="875" spans="1:7" x14ac:dyDescent="0.2">
      <c r="A875" s="104"/>
      <c r="B875" s="103"/>
      <c r="C875" s="103"/>
      <c r="D875" s="103"/>
      <c r="E875" s="103"/>
      <c r="F875" s="69"/>
      <c r="G875" s="115"/>
    </row>
    <row r="876" spans="1:7" x14ac:dyDescent="0.2">
      <c r="A876" s="104" t="s">
        <v>13083</v>
      </c>
      <c r="B876" s="103"/>
      <c r="C876" s="103"/>
      <c r="D876" s="103"/>
      <c r="E876" s="103"/>
      <c r="F876" s="69"/>
      <c r="G876" s="115"/>
    </row>
    <row r="877" spans="1:7" x14ac:dyDescent="0.2">
      <c r="A877" s="104" t="s">
        <v>13064</v>
      </c>
      <c r="B877" s="103"/>
      <c r="C877" s="103"/>
      <c r="D877" s="103"/>
      <c r="E877" s="103"/>
      <c r="F877" s="69"/>
      <c r="G877" s="115"/>
    </row>
    <row r="878" spans="1:7" x14ac:dyDescent="0.2">
      <c r="A878" s="104" t="s">
        <v>13043</v>
      </c>
      <c r="B878" s="103"/>
      <c r="C878" s="103"/>
      <c r="D878" s="103"/>
      <c r="E878" s="103"/>
      <c r="F878" s="69">
        <v>16</v>
      </c>
      <c r="G878" s="103" t="s">
        <v>249</v>
      </c>
    </row>
    <row r="879" spans="1:7" x14ac:dyDescent="0.2">
      <c r="A879" s="104"/>
      <c r="B879" s="103"/>
      <c r="C879" s="103"/>
      <c r="D879" s="70" t="s">
        <v>220</v>
      </c>
      <c r="E879" s="103"/>
      <c r="F879" s="69">
        <f>SUM(F877:F878)</f>
        <v>16</v>
      </c>
      <c r="G879" s="103" t="s">
        <v>249</v>
      </c>
    </row>
    <row r="880" spans="1:7" x14ac:dyDescent="0.2">
      <c r="A880" s="104"/>
      <c r="B880" s="103"/>
      <c r="C880" s="103"/>
      <c r="D880" s="103"/>
      <c r="E880" s="103"/>
      <c r="F880" s="69"/>
      <c r="G880" s="115"/>
    </row>
    <row r="881" spans="1:9" x14ac:dyDescent="0.2">
      <c r="A881" s="104" t="s">
        <v>13084</v>
      </c>
      <c r="B881" s="103"/>
      <c r="C881" s="103"/>
      <c r="D881" s="103"/>
      <c r="E881" s="103"/>
      <c r="F881" s="69"/>
      <c r="G881" s="115"/>
    </row>
    <row r="882" spans="1:9" x14ac:dyDescent="0.2">
      <c r="A882" s="104" t="s">
        <v>607</v>
      </c>
      <c r="B882" s="103"/>
      <c r="C882" s="103"/>
      <c r="D882" s="104" t="s">
        <v>608</v>
      </c>
      <c r="E882" s="103"/>
      <c r="F882" s="69">
        <f>49.72+5.41+5.88+13.84</f>
        <v>74.849999999999994</v>
      </c>
      <c r="G882" s="103" t="s">
        <v>9</v>
      </c>
    </row>
    <row r="883" spans="1:9" x14ac:dyDescent="0.2">
      <c r="A883" s="104"/>
      <c r="B883" s="103"/>
      <c r="C883" s="103"/>
      <c r="D883" s="70" t="s">
        <v>220</v>
      </c>
      <c r="E883" s="103"/>
      <c r="F883" s="69">
        <f>SUM(F881:F882)</f>
        <v>74.849999999999994</v>
      </c>
      <c r="G883" s="103" t="s">
        <v>9</v>
      </c>
      <c r="I883" s="59" t="s">
        <v>224</v>
      </c>
    </row>
    <row r="884" spans="1:9" x14ac:dyDescent="0.2">
      <c r="A884" s="104"/>
      <c r="B884" s="103"/>
      <c r="C884" s="103"/>
      <c r="D884" s="103"/>
      <c r="E884" s="103"/>
      <c r="F884" s="69"/>
      <c r="G884" s="115"/>
    </row>
    <row r="885" spans="1:9" ht="28.5" x14ac:dyDescent="0.2">
      <c r="A885" s="103" t="s">
        <v>13085</v>
      </c>
      <c r="B885" s="104" t="s">
        <v>391</v>
      </c>
      <c r="C885" s="103"/>
      <c r="D885" s="103"/>
      <c r="E885" s="103"/>
      <c r="F885" s="69"/>
      <c r="G885" s="115"/>
    </row>
    <row r="886" spans="1:9" x14ac:dyDescent="0.2">
      <c r="A886" s="104" t="s">
        <v>390</v>
      </c>
      <c r="B886" s="103"/>
      <c r="C886" s="103"/>
      <c r="D886" s="103"/>
      <c r="E886" s="103"/>
      <c r="F886" s="69">
        <v>364</v>
      </c>
      <c r="G886" s="103" t="s">
        <v>224</v>
      </c>
    </row>
    <row r="887" spans="1:9" x14ac:dyDescent="0.2">
      <c r="A887" s="104"/>
      <c r="B887" s="103"/>
      <c r="C887" s="103"/>
      <c r="D887" s="70" t="s">
        <v>220</v>
      </c>
      <c r="E887" s="103"/>
      <c r="F887" s="69">
        <f>SUM(F886)</f>
        <v>364</v>
      </c>
      <c r="G887" s="103" t="s">
        <v>224</v>
      </c>
    </row>
    <row r="888" spans="1:9" x14ac:dyDescent="0.2">
      <c r="A888" s="104"/>
      <c r="B888" s="103"/>
      <c r="C888" s="103"/>
      <c r="D888" s="103"/>
      <c r="E888" s="103"/>
      <c r="F888" s="69"/>
      <c r="G888" s="115"/>
    </row>
    <row r="889" spans="1:9" ht="28.5" x14ac:dyDescent="0.2">
      <c r="A889" s="103" t="s">
        <v>13086</v>
      </c>
      <c r="B889" s="104" t="s">
        <v>594</v>
      </c>
      <c r="C889" s="103"/>
      <c r="D889" s="103"/>
      <c r="E889" s="103"/>
      <c r="F889" s="69"/>
      <c r="G889" s="115"/>
    </row>
    <row r="890" spans="1:9" x14ac:dyDescent="0.2">
      <c r="A890" s="104" t="s">
        <v>392</v>
      </c>
      <c r="B890" s="103"/>
      <c r="C890" s="103"/>
      <c r="D890" s="103"/>
      <c r="E890" s="103"/>
      <c r="F890" s="69">
        <v>5</v>
      </c>
      <c r="G890" s="103" t="s">
        <v>224</v>
      </c>
    </row>
    <row r="891" spans="1:9" x14ac:dyDescent="0.2">
      <c r="A891" s="104"/>
      <c r="B891" s="103"/>
      <c r="C891" s="103"/>
      <c r="D891" s="70" t="s">
        <v>220</v>
      </c>
      <c r="E891" s="103"/>
      <c r="F891" s="69">
        <f>SUM(F890)</f>
        <v>5</v>
      </c>
      <c r="G891" s="103" t="s">
        <v>224</v>
      </c>
    </row>
    <row r="892" spans="1:9" x14ac:dyDescent="0.2">
      <c r="A892" s="104"/>
      <c r="B892" s="103"/>
      <c r="C892" s="103"/>
      <c r="D892" s="103"/>
      <c r="E892" s="103"/>
      <c r="F892" s="69"/>
      <c r="G892" s="115"/>
    </row>
    <row r="893" spans="1:9" ht="28.5" x14ac:dyDescent="0.2">
      <c r="A893" s="103" t="s">
        <v>13087</v>
      </c>
      <c r="B893" s="104" t="s">
        <v>595</v>
      </c>
      <c r="C893" s="103"/>
      <c r="D893" s="103"/>
      <c r="E893" s="103"/>
      <c r="F893" s="69"/>
      <c r="G893" s="115"/>
    </row>
    <row r="894" spans="1:9" x14ac:dyDescent="0.2">
      <c r="A894" s="104" t="s">
        <v>392</v>
      </c>
      <c r="B894" s="103"/>
      <c r="C894" s="103"/>
      <c r="D894" s="103"/>
      <c r="E894" s="103"/>
      <c r="F894" s="69">
        <v>2</v>
      </c>
      <c r="G894" s="103" t="s">
        <v>224</v>
      </c>
    </row>
    <row r="895" spans="1:9" x14ac:dyDescent="0.2">
      <c r="A895" s="104"/>
      <c r="B895" s="103"/>
      <c r="C895" s="103"/>
      <c r="D895" s="70" t="s">
        <v>220</v>
      </c>
      <c r="E895" s="103"/>
      <c r="F895" s="69">
        <f>SUM(F894)</f>
        <v>2</v>
      </c>
      <c r="G895" s="103" t="s">
        <v>224</v>
      </c>
    </row>
    <row r="896" spans="1:9" x14ac:dyDescent="0.2">
      <c r="A896" s="104"/>
      <c r="B896" s="103"/>
      <c r="C896" s="103"/>
      <c r="D896" s="70"/>
      <c r="E896" s="103"/>
      <c r="F896" s="69"/>
      <c r="G896" s="103"/>
    </row>
    <row r="897" spans="1:7" x14ac:dyDescent="0.2">
      <c r="A897" s="103" t="s">
        <v>13088</v>
      </c>
      <c r="B897" s="104" t="s">
        <v>596</v>
      </c>
      <c r="C897" s="103"/>
      <c r="D897" s="103"/>
      <c r="E897" s="103"/>
      <c r="F897" s="69"/>
      <c r="G897" s="115"/>
    </row>
    <row r="898" spans="1:7" x14ac:dyDescent="0.2">
      <c r="A898" s="104" t="s">
        <v>392</v>
      </c>
      <c r="B898" s="103"/>
      <c r="C898" s="103"/>
      <c r="D898" s="103"/>
      <c r="E898" s="103"/>
      <c r="F898" s="69">
        <v>1</v>
      </c>
      <c r="G898" s="103" t="s">
        <v>224</v>
      </c>
    </row>
    <row r="899" spans="1:7" x14ac:dyDescent="0.2">
      <c r="A899" s="104"/>
      <c r="B899" s="103"/>
      <c r="C899" s="103"/>
      <c r="D899" s="70" t="s">
        <v>220</v>
      </c>
      <c r="E899" s="103"/>
      <c r="F899" s="69">
        <f>SUM(F898)</f>
        <v>1</v>
      </c>
      <c r="G899" s="103" t="s">
        <v>224</v>
      </c>
    </row>
    <row r="900" spans="1:7" x14ac:dyDescent="0.2">
      <c r="A900" s="104"/>
      <c r="B900" s="103"/>
      <c r="C900" s="103"/>
      <c r="D900" s="70"/>
      <c r="E900" s="103"/>
      <c r="F900" s="69"/>
      <c r="G900" s="103"/>
    </row>
    <row r="901" spans="1:7" x14ac:dyDescent="0.2">
      <c r="A901" s="103" t="s">
        <v>13089</v>
      </c>
      <c r="B901" s="104" t="s">
        <v>597</v>
      </c>
      <c r="C901" s="103"/>
      <c r="D901" s="103"/>
      <c r="E901" s="103"/>
      <c r="F901" s="69"/>
      <c r="G901" s="115"/>
    </row>
    <row r="902" spans="1:7" x14ac:dyDescent="0.2">
      <c r="A902" s="103" t="s">
        <v>598</v>
      </c>
      <c r="B902" s="104"/>
      <c r="C902" s="103"/>
      <c r="D902" s="103"/>
      <c r="E902" s="103"/>
      <c r="F902" s="69"/>
      <c r="G902" s="115"/>
    </row>
    <row r="903" spans="1:7" x14ac:dyDescent="0.2">
      <c r="A903" s="104" t="s">
        <v>392</v>
      </c>
      <c r="B903" s="103"/>
      <c r="C903" s="103"/>
      <c r="D903" s="103"/>
      <c r="E903" s="103"/>
      <c r="F903" s="69">
        <v>18</v>
      </c>
      <c r="G903" s="103" t="s">
        <v>224</v>
      </c>
    </row>
    <row r="904" spans="1:7" x14ac:dyDescent="0.2">
      <c r="A904" s="104"/>
      <c r="B904" s="103"/>
      <c r="C904" s="103"/>
      <c r="D904" s="70" t="s">
        <v>220</v>
      </c>
      <c r="E904" s="103"/>
      <c r="F904" s="69">
        <f>SUM(F903)</f>
        <v>18</v>
      </c>
      <c r="G904" s="103" t="s">
        <v>224</v>
      </c>
    </row>
    <row r="905" spans="1:7" x14ac:dyDescent="0.2">
      <c r="A905" s="104"/>
      <c r="B905" s="103"/>
      <c r="C905" s="103"/>
      <c r="D905" s="103"/>
      <c r="E905" s="103"/>
      <c r="F905" s="69"/>
      <c r="G905" s="115"/>
    </row>
    <row r="906" spans="1:7" x14ac:dyDescent="0.2">
      <c r="A906" s="104" t="s">
        <v>13090</v>
      </c>
      <c r="B906" s="103"/>
      <c r="C906" s="70"/>
      <c r="D906" s="103"/>
      <c r="E906" s="69"/>
      <c r="F906" s="69"/>
      <c r="G906" s="115"/>
    </row>
    <row r="907" spans="1:7" x14ac:dyDescent="0.2">
      <c r="A907" s="104" t="s">
        <v>601</v>
      </c>
      <c r="B907" s="103"/>
      <c r="C907" s="70"/>
      <c r="D907" s="103"/>
      <c r="E907" s="69"/>
      <c r="F907" s="68">
        <v>20</v>
      </c>
      <c r="G907" s="67" t="s">
        <v>224</v>
      </c>
    </row>
    <row r="908" spans="1:7" x14ac:dyDescent="0.2">
      <c r="A908" s="104"/>
      <c r="B908" s="103"/>
      <c r="C908" s="70"/>
      <c r="D908" s="70" t="s">
        <v>220</v>
      </c>
      <c r="E908" s="69"/>
      <c r="F908" s="68">
        <v>20</v>
      </c>
      <c r="G908" s="67" t="s">
        <v>224</v>
      </c>
    </row>
    <row r="909" spans="1:7" x14ac:dyDescent="0.2">
      <c r="A909" s="104"/>
      <c r="B909" s="103"/>
      <c r="C909" s="70"/>
      <c r="D909" s="103"/>
      <c r="E909" s="69"/>
      <c r="F909" s="68"/>
      <c r="G909" s="67"/>
    </row>
    <row r="910" spans="1:7" x14ac:dyDescent="0.2">
      <c r="A910" s="104" t="s">
        <v>13091</v>
      </c>
      <c r="B910" s="103"/>
      <c r="C910" s="103"/>
      <c r="D910" s="103"/>
      <c r="E910" s="103"/>
      <c r="F910" s="69"/>
      <c r="G910" s="67"/>
    </row>
    <row r="911" spans="1:7" x14ac:dyDescent="0.2">
      <c r="A911" s="104" t="s">
        <v>601</v>
      </c>
      <c r="B911" s="103"/>
      <c r="C911" s="103"/>
      <c r="D911" s="103"/>
      <c r="E911" s="103"/>
      <c r="F911" s="69">
        <v>35</v>
      </c>
      <c r="G911" s="67" t="s">
        <v>224</v>
      </c>
    </row>
    <row r="912" spans="1:7" x14ac:dyDescent="0.2">
      <c r="A912" s="104"/>
      <c r="B912" s="103"/>
      <c r="C912" s="103"/>
      <c r="D912" s="70" t="s">
        <v>220</v>
      </c>
      <c r="E912" s="103"/>
      <c r="F912" s="69">
        <f>SUM(F911)</f>
        <v>35</v>
      </c>
      <c r="G912" s="67" t="s">
        <v>224</v>
      </c>
    </row>
    <row r="913" spans="1:7" x14ac:dyDescent="0.2">
      <c r="A913" s="104"/>
      <c r="B913" s="103"/>
      <c r="C913" s="103"/>
      <c r="D913" s="103"/>
      <c r="E913" s="103"/>
      <c r="F913" s="69"/>
      <c r="G913" s="115"/>
    </row>
    <row r="914" spans="1:7" x14ac:dyDescent="0.2">
      <c r="A914" s="104" t="s">
        <v>13092</v>
      </c>
      <c r="B914" s="103"/>
      <c r="C914" s="103"/>
      <c r="D914" s="103"/>
      <c r="E914" s="103"/>
      <c r="F914" s="69"/>
      <c r="G914" s="115"/>
    </row>
    <row r="915" spans="1:7" x14ac:dyDescent="0.2">
      <c r="A915" s="104" t="s">
        <v>601</v>
      </c>
      <c r="B915" s="103"/>
      <c r="C915" s="103"/>
      <c r="D915" s="103"/>
      <c r="E915" s="103"/>
      <c r="F915" s="69">
        <v>1</v>
      </c>
      <c r="G915" s="67" t="s">
        <v>224</v>
      </c>
    </row>
    <row r="916" spans="1:7" x14ac:dyDescent="0.2">
      <c r="A916" s="104"/>
      <c r="B916" s="103"/>
      <c r="C916" s="103"/>
      <c r="D916" s="70" t="s">
        <v>220</v>
      </c>
      <c r="E916" s="103"/>
      <c r="F916" s="69">
        <f>SUM(F915)</f>
        <v>1</v>
      </c>
      <c r="G916" s="67" t="s">
        <v>224</v>
      </c>
    </row>
    <row r="917" spans="1:7" x14ac:dyDescent="0.2">
      <c r="A917" s="104"/>
      <c r="B917" s="103"/>
      <c r="C917" s="103"/>
      <c r="D917" s="103"/>
      <c r="E917" s="103"/>
      <c r="F917" s="69"/>
      <c r="G917" s="115"/>
    </row>
    <row r="918" spans="1:7" x14ac:dyDescent="0.2">
      <c r="A918" s="104" t="s">
        <v>13093</v>
      </c>
      <c r="B918" s="103"/>
      <c r="C918" s="103"/>
      <c r="D918" s="103"/>
      <c r="E918" s="103"/>
      <c r="F918" s="69"/>
      <c r="G918" s="115"/>
    </row>
    <row r="919" spans="1:7" x14ac:dyDescent="0.2">
      <c r="A919" s="104" t="s">
        <v>601</v>
      </c>
      <c r="B919" s="103"/>
      <c r="C919" s="103"/>
      <c r="D919" s="103"/>
      <c r="E919" s="103"/>
      <c r="F919" s="69">
        <v>500</v>
      </c>
      <c r="G919" s="67" t="s">
        <v>9</v>
      </c>
    </row>
    <row r="920" spans="1:7" x14ac:dyDescent="0.2">
      <c r="A920" s="104"/>
      <c r="B920" s="103"/>
      <c r="C920" s="103"/>
      <c r="D920" s="70" t="s">
        <v>220</v>
      </c>
      <c r="E920" s="103"/>
      <c r="F920" s="69">
        <f>SUM(F919)</f>
        <v>500</v>
      </c>
      <c r="G920" s="67" t="s">
        <v>9</v>
      </c>
    </row>
    <row r="921" spans="1:7" x14ac:dyDescent="0.2">
      <c r="A921" s="104"/>
      <c r="B921" s="103"/>
      <c r="C921" s="103"/>
      <c r="D921" s="103"/>
      <c r="E921" s="103"/>
      <c r="F921" s="69"/>
      <c r="G921" s="115"/>
    </row>
    <row r="922" spans="1:7" x14ac:dyDescent="0.2">
      <c r="A922" s="104" t="s">
        <v>13097</v>
      </c>
      <c r="B922" s="103"/>
      <c r="C922" s="103"/>
      <c r="D922" s="103"/>
      <c r="E922" s="103"/>
      <c r="F922" s="69"/>
      <c r="G922" s="115"/>
    </row>
    <row r="923" spans="1:7" x14ac:dyDescent="0.2">
      <c r="A923" s="104" t="s">
        <v>13098</v>
      </c>
      <c r="B923" s="103"/>
      <c r="C923" s="103"/>
      <c r="D923" s="103"/>
      <c r="E923" s="103"/>
      <c r="F923" s="69"/>
      <c r="G923" s="115"/>
    </row>
    <row r="924" spans="1:7" x14ac:dyDescent="0.2">
      <c r="A924" s="104" t="s">
        <v>13096</v>
      </c>
      <c r="B924" s="103"/>
      <c r="C924" s="103"/>
      <c r="D924" s="103"/>
      <c r="E924" s="103"/>
      <c r="F924" s="69">
        <v>53.2</v>
      </c>
      <c r="G924" s="67" t="s">
        <v>249</v>
      </c>
    </row>
    <row r="925" spans="1:7" x14ac:dyDescent="0.2">
      <c r="A925" s="104"/>
      <c r="B925" s="103"/>
      <c r="C925" s="103"/>
      <c r="D925" s="70" t="s">
        <v>220</v>
      </c>
      <c r="E925" s="103"/>
      <c r="F925" s="69">
        <f>SUM(F924)</f>
        <v>53.2</v>
      </c>
      <c r="G925" s="67" t="s">
        <v>249</v>
      </c>
    </row>
    <row r="926" spans="1:7" x14ac:dyDescent="0.2">
      <c r="A926" s="91"/>
    </row>
    <row r="927" spans="1:7" x14ac:dyDescent="0.2">
      <c r="A927" s="91"/>
    </row>
    <row r="928" spans="1:7" x14ac:dyDescent="0.2">
      <c r="A928" s="91"/>
    </row>
    <row r="929" spans="1:1" x14ac:dyDescent="0.2">
      <c r="A929" s="91"/>
    </row>
    <row r="930" spans="1:1" x14ac:dyDescent="0.2">
      <c r="A930" s="91"/>
    </row>
    <row r="931" spans="1:1" x14ac:dyDescent="0.2">
      <c r="A931" s="91"/>
    </row>
    <row r="932" spans="1:1" x14ac:dyDescent="0.2">
      <c r="A932" s="91"/>
    </row>
    <row r="933" spans="1:1" x14ac:dyDescent="0.2">
      <c r="A933" s="91"/>
    </row>
    <row r="934" spans="1:1" x14ac:dyDescent="0.2">
      <c r="A934" s="91"/>
    </row>
    <row r="935" spans="1:1" x14ac:dyDescent="0.2">
      <c r="A935" s="91"/>
    </row>
    <row r="936" spans="1:1" x14ac:dyDescent="0.2">
      <c r="A936" s="91"/>
    </row>
    <row r="937" spans="1:1" x14ac:dyDescent="0.2">
      <c r="A937" s="91"/>
    </row>
    <row r="938" spans="1:1" x14ac:dyDescent="0.2">
      <c r="A938" s="91"/>
    </row>
    <row r="939" spans="1:1" x14ac:dyDescent="0.2">
      <c r="A939" s="91"/>
    </row>
    <row r="940" spans="1:1" x14ac:dyDescent="0.2">
      <c r="A940" s="91"/>
    </row>
    <row r="941" spans="1:1" x14ac:dyDescent="0.2">
      <c r="A941" s="91"/>
    </row>
    <row r="942" spans="1:1" x14ac:dyDescent="0.2">
      <c r="A942" s="91"/>
    </row>
    <row r="943" spans="1:1" x14ac:dyDescent="0.2">
      <c r="A943" s="91"/>
    </row>
    <row r="944" spans="1:1" x14ac:dyDescent="0.2">
      <c r="A944" s="91"/>
    </row>
    <row r="945" spans="1:1" x14ac:dyDescent="0.2">
      <c r="A945" s="91"/>
    </row>
    <row r="946" spans="1:1" x14ac:dyDescent="0.2">
      <c r="A946" s="91"/>
    </row>
    <row r="947" spans="1:1" x14ac:dyDescent="0.2">
      <c r="A947" s="91"/>
    </row>
    <row r="948" spans="1:1" x14ac:dyDescent="0.2">
      <c r="A948" s="91"/>
    </row>
    <row r="949" spans="1:1" x14ac:dyDescent="0.2">
      <c r="A949" s="91"/>
    </row>
    <row r="950" spans="1:1" x14ac:dyDescent="0.2">
      <c r="A950" s="91"/>
    </row>
    <row r="951" spans="1:1" x14ac:dyDescent="0.2">
      <c r="A951" s="91"/>
    </row>
    <row r="952" spans="1:1" x14ac:dyDescent="0.2">
      <c r="A952" s="91"/>
    </row>
    <row r="953" spans="1:1" x14ac:dyDescent="0.2">
      <c r="A953" s="91"/>
    </row>
    <row r="954" spans="1:1" x14ac:dyDescent="0.2">
      <c r="A954" s="91"/>
    </row>
    <row r="955" spans="1:1" x14ac:dyDescent="0.2">
      <c r="A955" s="91"/>
    </row>
    <row r="956" spans="1:1" x14ac:dyDescent="0.2">
      <c r="A956" s="91"/>
    </row>
    <row r="957" spans="1:1" x14ac:dyDescent="0.2">
      <c r="A957" s="91"/>
    </row>
    <row r="958" spans="1:1" x14ac:dyDescent="0.2">
      <c r="A958" s="91"/>
    </row>
    <row r="959" spans="1:1" x14ac:dyDescent="0.2">
      <c r="A959" s="91"/>
    </row>
    <row r="960" spans="1:1" x14ac:dyDescent="0.2">
      <c r="A960" s="91"/>
    </row>
    <row r="961" spans="1:1" x14ac:dyDescent="0.2">
      <c r="A961" s="91"/>
    </row>
    <row r="962" spans="1:1" x14ac:dyDescent="0.2">
      <c r="A962" s="91"/>
    </row>
    <row r="963" spans="1:1" x14ac:dyDescent="0.2">
      <c r="A963" s="91"/>
    </row>
    <row r="964" spans="1:1" x14ac:dyDescent="0.2">
      <c r="A964" s="91"/>
    </row>
    <row r="965" spans="1:1" x14ac:dyDescent="0.2">
      <c r="A965" s="91"/>
    </row>
    <row r="966" spans="1:1" x14ac:dyDescent="0.2">
      <c r="A966" s="91"/>
    </row>
    <row r="967" spans="1:1" x14ac:dyDescent="0.2">
      <c r="A967" s="91"/>
    </row>
    <row r="968" spans="1:1" x14ac:dyDescent="0.2">
      <c r="A968" s="91"/>
    </row>
    <row r="969" spans="1:1" x14ac:dyDescent="0.2">
      <c r="A969" s="91"/>
    </row>
    <row r="970" spans="1:1" x14ac:dyDescent="0.2">
      <c r="A970" s="91"/>
    </row>
    <row r="971" spans="1:1" x14ac:dyDescent="0.2">
      <c r="A971" s="91"/>
    </row>
    <row r="972" spans="1:1" x14ac:dyDescent="0.2">
      <c r="A972" s="91"/>
    </row>
    <row r="973" spans="1:1" x14ac:dyDescent="0.2">
      <c r="A973" s="91"/>
    </row>
    <row r="974" spans="1:1" x14ac:dyDescent="0.2">
      <c r="A974" s="91"/>
    </row>
    <row r="975" spans="1:1" x14ac:dyDescent="0.2">
      <c r="A975" s="91"/>
    </row>
    <row r="976" spans="1:1" x14ac:dyDescent="0.2">
      <c r="A976" s="91"/>
    </row>
    <row r="977" spans="1:1" x14ac:dyDescent="0.2">
      <c r="A977" s="91"/>
    </row>
    <row r="978" spans="1:1" x14ac:dyDescent="0.2">
      <c r="A978" s="91"/>
    </row>
    <row r="979" spans="1:1" x14ac:dyDescent="0.2">
      <c r="A979" s="91"/>
    </row>
    <row r="980" spans="1:1" x14ac:dyDescent="0.2">
      <c r="A980" s="91"/>
    </row>
    <row r="981" spans="1:1" x14ac:dyDescent="0.2">
      <c r="A981" s="91"/>
    </row>
    <row r="982" spans="1:1" x14ac:dyDescent="0.2">
      <c r="A982" s="91"/>
    </row>
    <row r="983" spans="1:1" x14ac:dyDescent="0.2">
      <c r="A983" s="91"/>
    </row>
    <row r="984" spans="1:1" x14ac:dyDescent="0.2">
      <c r="A984" s="91"/>
    </row>
    <row r="985" spans="1:1" x14ac:dyDescent="0.2">
      <c r="A985" s="91"/>
    </row>
    <row r="986" spans="1:1" x14ac:dyDescent="0.2">
      <c r="A986" s="91"/>
    </row>
    <row r="987" spans="1:1" x14ac:dyDescent="0.2">
      <c r="A987" s="91"/>
    </row>
    <row r="988" spans="1:1" x14ac:dyDescent="0.2">
      <c r="A988" s="91"/>
    </row>
    <row r="989" spans="1:1" x14ac:dyDescent="0.2">
      <c r="A989" s="91"/>
    </row>
    <row r="990" spans="1:1" x14ac:dyDescent="0.2">
      <c r="A990" s="91"/>
    </row>
    <row r="991" spans="1:1" x14ac:dyDescent="0.2">
      <c r="A991" s="91"/>
    </row>
    <row r="992" spans="1:1" x14ac:dyDescent="0.2">
      <c r="A992" s="91"/>
    </row>
    <row r="993" spans="1:1" x14ac:dyDescent="0.2">
      <c r="A993" s="91"/>
    </row>
    <row r="994" spans="1:1" x14ac:dyDescent="0.2">
      <c r="A994" s="91"/>
    </row>
    <row r="995" spans="1:1" x14ac:dyDescent="0.2">
      <c r="A995" s="91"/>
    </row>
    <row r="996" spans="1:1" x14ac:dyDescent="0.2">
      <c r="A996" s="91"/>
    </row>
    <row r="997" spans="1:1" x14ac:dyDescent="0.2">
      <c r="A997" s="91"/>
    </row>
    <row r="998" spans="1:1" x14ac:dyDescent="0.2">
      <c r="A998" s="91"/>
    </row>
    <row r="999" spans="1:1" x14ac:dyDescent="0.2">
      <c r="A999" s="91"/>
    </row>
    <row r="1000" spans="1:1" x14ac:dyDescent="0.2">
      <c r="A1000" s="91"/>
    </row>
    <row r="1001" spans="1:1" x14ac:dyDescent="0.2">
      <c r="A1001" s="91"/>
    </row>
    <row r="1002" spans="1:1" x14ac:dyDescent="0.2">
      <c r="A1002" s="91"/>
    </row>
    <row r="1003" spans="1:1" x14ac:dyDescent="0.2">
      <c r="A1003" s="91"/>
    </row>
    <row r="1004" spans="1:1" x14ac:dyDescent="0.2">
      <c r="A1004" s="91"/>
    </row>
    <row r="1005" spans="1:1" x14ac:dyDescent="0.2">
      <c r="A1005" s="91"/>
    </row>
    <row r="1006" spans="1:1" x14ac:dyDescent="0.2">
      <c r="A1006" s="91"/>
    </row>
  </sheetData>
  <phoneticPr fontId="10" type="noConversion"/>
  <pageMargins left="0.70866141732283472" right="0.70866141732283472" top="0.74803149606299213" bottom="0.74803149606299213" header="0.31496062992125984" footer="0.31496062992125984"/>
  <pageSetup paperSize="9" scale="73" orientation="portrait" horizontalDpi="0" verticalDpi="0" r:id="rId1"/>
  <headerFooter>
    <oddFooter>&amp;C&amp;P/&amp;P</oddFooter>
  </headerFooter>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2BCCA-88C7-4E48-87FC-A9CC533DF411}">
  <dimension ref="A1:P137"/>
  <sheetViews>
    <sheetView showGridLines="0" tabSelected="1" topLeftCell="E122" zoomScale="70" zoomScaleNormal="70" workbookViewId="0">
      <selection activeCell="Q133" sqref="Q133"/>
    </sheetView>
  </sheetViews>
  <sheetFormatPr defaultRowHeight="14.25" x14ac:dyDescent="0.2"/>
  <cols>
    <col min="1" max="1" width="13.6640625" style="151" bestFit="1" customWidth="1"/>
    <col min="2" max="2" width="16.6640625" style="151" bestFit="1" customWidth="1"/>
    <col min="3" max="3" width="17.6640625" style="161" bestFit="1" customWidth="1"/>
    <col min="4" max="4" width="80" style="107" bestFit="1" customWidth="1"/>
    <col min="5" max="5" width="9.33203125" style="107"/>
    <col min="6" max="6" width="17.6640625" style="114" customWidth="1"/>
    <col min="7" max="7" width="19.5" style="114" bestFit="1" customWidth="1"/>
    <col min="8" max="8" width="28.5" style="249" customWidth="1"/>
    <col min="9" max="9" width="24.5" style="249" customWidth="1"/>
    <col min="10" max="12" width="20.33203125" style="249" customWidth="1"/>
    <col min="13" max="13" width="17.6640625" style="250" customWidth="1"/>
    <col min="14" max="14" width="25.33203125" style="251" customWidth="1"/>
    <col min="15" max="15" width="9.33203125" style="107"/>
    <col min="16" max="16" width="17.6640625" bestFit="1" customWidth="1"/>
    <col min="17" max="17" width="9.33203125" style="107"/>
    <col min="18" max="18" width="13.83203125" style="107" bestFit="1" customWidth="1"/>
    <col min="19" max="16384" width="9.33203125" style="107"/>
  </cols>
  <sheetData>
    <row r="1" spans="1:16" ht="14.25" customHeight="1" x14ac:dyDescent="0.2">
      <c r="A1" s="143"/>
      <c r="B1" s="143"/>
      <c r="C1" s="153"/>
      <c r="D1" s="106" t="s">
        <v>394</v>
      </c>
      <c r="E1" s="281" t="s">
        <v>395</v>
      </c>
      <c r="F1" s="281"/>
      <c r="G1" s="281" t="s">
        <v>396</v>
      </c>
      <c r="H1" s="281"/>
      <c r="I1" s="281"/>
      <c r="J1" s="233" t="s">
        <v>397</v>
      </c>
      <c r="K1" s="233"/>
      <c r="L1" s="233"/>
      <c r="M1" s="234"/>
      <c r="N1" s="235"/>
    </row>
    <row r="2" spans="1:16" ht="28.5" customHeight="1" x14ac:dyDescent="0.2">
      <c r="A2" s="143"/>
      <c r="B2" s="143"/>
      <c r="C2" s="153"/>
      <c r="D2" s="106" t="s">
        <v>398</v>
      </c>
      <c r="E2" s="281" t="s">
        <v>399</v>
      </c>
      <c r="F2" s="281"/>
      <c r="G2" s="108">
        <v>0.2223</v>
      </c>
      <c r="H2" s="236"/>
      <c r="I2" s="234"/>
      <c r="J2" s="233" t="s">
        <v>400</v>
      </c>
      <c r="K2" s="233"/>
      <c r="L2" s="233"/>
      <c r="M2" s="236"/>
      <c r="N2" s="237"/>
    </row>
    <row r="3" spans="1:16" ht="14.25" customHeight="1" x14ac:dyDescent="0.2">
      <c r="A3" s="280"/>
      <c r="B3" s="280"/>
      <c r="C3" s="280"/>
      <c r="D3" s="280"/>
      <c r="E3" s="280"/>
      <c r="F3" s="280"/>
      <c r="G3" s="280"/>
      <c r="H3" s="280"/>
      <c r="I3" s="280"/>
      <c r="J3" s="280"/>
      <c r="K3" s="280"/>
      <c r="L3" s="280"/>
      <c r="M3" s="280"/>
      <c r="N3" s="280"/>
    </row>
    <row r="4" spans="1:16" s="207" customFormat="1" ht="45" customHeight="1" x14ac:dyDescent="0.2">
      <c r="A4" s="276" t="s">
        <v>13131</v>
      </c>
      <c r="B4" s="276"/>
      <c r="C4" s="276"/>
      <c r="D4" s="276"/>
      <c r="E4" s="276"/>
      <c r="F4" s="276"/>
      <c r="G4" s="277"/>
      <c r="H4" s="278" t="s">
        <v>13132</v>
      </c>
      <c r="I4" s="278"/>
      <c r="J4" s="278"/>
      <c r="K4" s="278"/>
      <c r="L4" s="278"/>
      <c r="M4" s="278"/>
      <c r="N4" s="278"/>
      <c r="P4"/>
    </row>
    <row r="5" spans="1:16" ht="57" x14ac:dyDescent="0.2">
      <c r="A5" s="232" t="s">
        <v>2</v>
      </c>
      <c r="B5" s="232" t="s">
        <v>403</v>
      </c>
      <c r="C5" s="232" t="s">
        <v>404</v>
      </c>
      <c r="D5" s="232" t="s">
        <v>3</v>
      </c>
      <c r="E5" s="232" t="s">
        <v>4</v>
      </c>
      <c r="F5" s="232" t="s">
        <v>13116</v>
      </c>
      <c r="G5" s="252" t="s">
        <v>13117</v>
      </c>
      <c r="H5" s="253" t="s">
        <v>13110</v>
      </c>
      <c r="I5" s="253" t="s">
        <v>13111</v>
      </c>
      <c r="J5" s="253" t="s">
        <v>13112</v>
      </c>
      <c r="K5" s="253" t="s">
        <v>13113</v>
      </c>
      <c r="L5" s="253" t="s">
        <v>13114</v>
      </c>
      <c r="M5" s="253" t="s">
        <v>13115</v>
      </c>
      <c r="N5" s="253" t="s">
        <v>13121</v>
      </c>
    </row>
    <row r="6" spans="1:16" x14ac:dyDescent="0.2">
      <c r="A6" s="145">
        <v>1</v>
      </c>
      <c r="B6" s="145"/>
      <c r="C6" s="155"/>
      <c r="D6" s="155" t="s">
        <v>6</v>
      </c>
      <c r="E6" s="155"/>
      <c r="F6" s="165"/>
      <c r="G6" s="183">
        <f>SUM(G7:G9)</f>
        <v>5108.32</v>
      </c>
      <c r="H6" s="254"/>
      <c r="I6" s="254"/>
      <c r="J6" s="254">
        <f>SUM(J7:J9)</f>
        <v>0</v>
      </c>
      <c r="K6" s="254"/>
      <c r="L6" s="254">
        <f>SUM(L7:L9)</f>
        <v>0</v>
      </c>
      <c r="M6" s="255"/>
      <c r="N6" s="256">
        <f>SUM(N7:N9)</f>
        <v>5108.32</v>
      </c>
    </row>
    <row r="7" spans="1:16" ht="42.75" x14ac:dyDescent="0.2">
      <c r="A7" s="146" t="s">
        <v>408</v>
      </c>
      <c r="B7" s="146">
        <v>103689</v>
      </c>
      <c r="C7" s="137" t="s">
        <v>409</v>
      </c>
      <c r="D7" s="137" t="s">
        <v>410</v>
      </c>
      <c r="E7" s="146" t="s">
        <v>9</v>
      </c>
      <c r="F7" s="167">
        <v>8</v>
      </c>
      <c r="G7" s="212">
        <f>TRUNC(F7*M7,2)</f>
        <v>2480.96</v>
      </c>
      <c r="H7" s="257">
        <f>'MEMÓRIA '!F9</f>
        <v>8</v>
      </c>
      <c r="I7" s="257">
        <f>IF(H7&gt;=F7,(H7-F7),0)</f>
        <v>0</v>
      </c>
      <c r="J7" s="257">
        <f>TRUNC(I7*M7,2)</f>
        <v>0</v>
      </c>
      <c r="K7" s="257">
        <f>IF(H7&lt;F7,(H7-F7),0)</f>
        <v>0</v>
      </c>
      <c r="L7" s="257">
        <f>TRUNC(M7*K7,2)</f>
        <v>0</v>
      </c>
      <c r="M7" s="218">
        <v>310.12</v>
      </c>
      <c r="N7" s="218">
        <f>TRUNC(M7*H7,2)</f>
        <v>2480.96</v>
      </c>
    </row>
    <row r="8" spans="1:16" x14ac:dyDescent="0.2">
      <c r="A8" s="147" t="s">
        <v>411</v>
      </c>
      <c r="B8" s="147" t="s">
        <v>412</v>
      </c>
      <c r="C8" s="156" t="s">
        <v>413</v>
      </c>
      <c r="D8" s="156" t="s">
        <v>12</v>
      </c>
      <c r="E8" s="147" t="s">
        <v>13</v>
      </c>
      <c r="F8" s="170">
        <v>2</v>
      </c>
      <c r="G8" s="212">
        <f t="shared" ref="G8:G9" si="0">TRUNC(F8*M8,2)</f>
        <v>1414.06</v>
      </c>
      <c r="H8" s="257">
        <f>'MEMÓRIA '!F13</f>
        <v>2</v>
      </c>
      <c r="I8" s="257">
        <f t="shared" ref="I8:I9" si="1">IF(H8&gt;=F8,(H8-F8),0)</f>
        <v>0</v>
      </c>
      <c r="J8" s="257">
        <f>TRUNC(I8*M8,2)</f>
        <v>0</v>
      </c>
      <c r="K8" s="257">
        <f t="shared" ref="K8:K9" si="2">IF(H8&lt;F8,(H8-F8),0)</f>
        <v>0</v>
      </c>
      <c r="L8" s="257">
        <f>TRUNC(M8*K8,2)</f>
        <v>0</v>
      </c>
      <c r="M8" s="218">
        <v>707.03</v>
      </c>
      <c r="N8" s="218">
        <f t="shared" ref="N8:N9" si="3">TRUNC(M8*H8,2)</f>
        <v>1414.06</v>
      </c>
    </row>
    <row r="9" spans="1:16" x14ac:dyDescent="0.2">
      <c r="A9" s="146" t="s">
        <v>414</v>
      </c>
      <c r="B9" s="146">
        <v>17</v>
      </c>
      <c r="C9" s="137" t="s">
        <v>413</v>
      </c>
      <c r="D9" s="137" t="s">
        <v>16</v>
      </c>
      <c r="E9" s="146" t="s">
        <v>17</v>
      </c>
      <c r="F9" s="167">
        <v>10</v>
      </c>
      <c r="G9" s="212">
        <f t="shared" si="0"/>
        <v>1213.3</v>
      </c>
      <c r="H9" s="257">
        <f>'MEMÓRIA '!F17</f>
        <v>10</v>
      </c>
      <c r="I9" s="257">
        <f t="shared" si="1"/>
        <v>0</v>
      </c>
      <c r="J9" s="257">
        <f>TRUNC(I9*M9,2)</f>
        <v>0</v>
      </c>
      <c r="K9" s="257">
        <f t="shared" si="2"/>
        <v>0</v>
      </c>
      <c r="L9" s="257">
        <f>TRUNC(M9*K9,2)</f>
        <v>0</v>
      </c>
      <c r="M9" s="218">
        <v>121.33</v>
      </c>
      <c r="N9" s="218">
        <f t="shared" si="3"/>
        <v>1213.3</v>
      </c>
    </row>
    <row r="10" spans="1:16" x14ac:dyDescent="0.2">
      <c r="A10" s="148">
        <v>3</v>
      </c>
      <c r="B10" s="148"/>
      <c r="C10" s="157"/>
      <c r="D10" s="157" t="s">
        <v>19</v>
      </c>
      <c r="E10" s="157"/>
      <c r="F10" s="173"/>
      <c r="G10" s="186">
        <f>SUM(G11:G25)</f>
        <v>20017.239999999998</v>
      </c>
      <c r="H10" s="254"/>
      <c r="I10" s="254"/>
      <c r="J10" s="254">
        <f>SUM(J11:J25)</f>
        <v>117.51</v>
      </c>
      <c r="K10" s="254"/>
      <c r="L10" s="254">
        <f>SUM(L11:L25)</f>
        <v>-1669</v>
      </c>
      <c r="M10" s="258"/>
      <c r="N10" s="259">
        <f>SUM(N11:N25)</f>
        <v>18465.75</v>
      </c>
    </row>
    <row r="11" spans="1:16" ht="42.75" x14ac:dyDescent="0.2">
      <c r="A11" s="146" t="s">
        <v>415</v>
      </c>
      <c r="B11" s="146">
        <v>86910</v>
      </c>
      <c r="C11" s="137" t="s">
        <v>409</v>
      </c>
      <c r="D11" s="137" t="s">
        <v>416</v>
      </c>
      <c r="E11" s="146" t="s">
        <v>17</v>
      </c>
      <c r="F11" s="167">
        <v>1</v>
      </c>
      <c r="G11" s="212">
        <f t="shared" ref="G11:G25" si="4">TRUNC(F11*M11,2)</f>
        <v>117.45</v>
      </c>
      <c r="H11" s="257">
        <f>'MEMÓRIA '!F25</f>
        <v>2</v>
      </c>
      <c r="I11" s="257">
        <f t="shared" ref="I11:I25" si="5">IF(H11&gt;=F11,(H11-F11),0)</f>
        <v>1</v>
      </c>
      <c r="J11" s="257">
        <f t="shared" ref="J11:J25" si="6">TRUNC(I11*M11,2)</f>
        <v>117.45</v>
      </c>
      <c r="K11" s="257">
        <f t="shared" ref="K11:K25" si="7">IF(H11&lt;F11,(H11-F11),0)</f>
        <v>0</v>
      </c>
      <c r="L11" s="257">
        <f t="shared" ref="L11:L25" si="8">TRUNC(M11*K11,2)</f>
        <v>0</v>
      </c>
      <c r="M11" s="218">
        <v>117.45</v>
      </c>
      <c r="N11" s="218">
        <f t="shared" ref="N11:N25" si="9">TRUNC(M11*H11,2)</f>
        <v>234.9</v>
      </c>
    </row>
    <row r="12" spans="1:16" ht="42.75" x14ac:dyDescent="0.2">
      <c r="A12" s="146" t="s">
        <v>417</v>
      </c>
      <c r="B12" s="146">
        <v>86906</v>
      </c>
      <c r="C12" s="137" t="s">
        <v>409</v>
      </c>
      <c r="D12" s="137" t="s">
        <v>418</v>
      </c>
      <c r="E12" s="146" t="s">
        <v>17</v>
      </c>
      <c r="F12" s="167">
        <v>15</v>
      </c>
      <c r="G12" s="212">
        <f t="shared" si="4"/>
        <v>1030.8</v>
      </c>
      <c r="H12" s="257">
        <f>'MEMÓRIA '!F38</f>
        <v>13</v>
      </c>
      <c r="I12" s="257">
        <f t="shared" si="5"/>
        <v>0</v>
      </c>
      <c r="J12" s="257">
        <f t="shared" si="6"/>
        <v>0</v>
      </c>
      <c r="K12" s="257">
        <f t="shared" si="7"/>
        <v>-2</v>
      </c>
      <c r="L12" s="257">
        <f t="shared" si="8"/>
        <v>-137.44</v>
      </c>
      <c r="M12" s="218">
        <v>68.72</v>
      </c>
      <c r="N12" s="218">
        <f t="shared" si="9"/>
        <v>893.36</v>
      </c>
    </row>
    <row r="13" spans="1:16" ht="42.75" x14ac:dyDescent="0.2">
      <c r="A13" s="146" t="s">
        <v>419</v>
      </c>
      <c r="B13" s="146">
        <v>86901</v>
      </c>
      <c r="C13" s="137" t="s">
        <v>409</v>
      </c>
      <c r="D13" s="137" t="s">
        <v>420</v>
      </c>
      <c r="E13" s="146" t="s">
        <v>17</v>
      </c>
      <c r="F13" s="167">
        <v>13</v>
      </c>
      <c r="G13" s="212">
        <f t="shared" si="4"/>
        <v>1806.61</v>
      </c>
      <c r="H13" s="257">
        <f>'MEMÓRIA '!F51</f>
        <v>13</v>
      </c>
      <c r="I13" s="257">
        <f t="shared" si="5"/>
        <v>0</v>
      </c>
      <c r="J13" s="257">
        <f t="shared" si="6"/>
        <v>0</v>
      </c>
      <c r="K13" s="257">
        <f t="shared" si="7"/>
        <v>0</v>
      </c>
      <c r="L13" s="257">
        <f t="shared" si="8"/>
        <v>0</v>
      </c>
      <c r="M13" s="218">
        <v>138.97</v>
      </c>
      <c r="N13" s="218">
        <f t="shared" si="9"/>
        <v>1806.61</v>
      </c>
    </row>
    <row r="14" spans="1:16" ht="42.75" x14ac:dyDescent="0.2">
      <c r="A14" s="146" t="s">
        <v>421</v>
      </c>
      <c r="B14" s="146">
        <v>95471</v>
      </c>
      <c r="C14" s="137" t="s">
        <v>409</v>
      </c>
      <c r="D14" s="137" t="s">
        <v>422</v>
      </c>
      <c r="E14" s="146" t="s">
        <v>17</v>
      </c>
      <c r="F14" s="167">
        <v>2</v>
      </c>
      <c r="G14" s="212">
        <f t="shared" si="4"/>
        <v>1422.34</v>
      </c>
      <c r="H14" s="257">
        <f>'MEMÓRIA '!F58</f>
        <v>2</v>
      </c>
      <c r="I14" s="257">
        <f t="shared" si="5"/>
        <v>0</v>
      </c>
      <c r="J14" s="257">
        <f t="shared" si="6"/>
        <v>0</v>
      </c>
      <c r="K14" s="257">
        <f t="shared" si="7"/>
        <v>0</v>
      </c>
      <c r="L14" s="257">
        <f t="shared" si="8"/>
        <v>0</v>
      </c>
      <c r="M14" s="218">
        <v>711.17</v>
      </c>
      <c r="N14" s="218">
        <f t="shared" si="9"/>
        <v>1422.34</v>
      </c>
    </row>
    <row r="15" spans="1:16" ht="28.5" x14ac:dyDescent="0.2">
      <c r="A15" s="146" t="s">
        <v>423</v>
      </c>
      <c r="B15" s="146">
        <v>95544</v>
      </c>
      <c r="C15" s="137" t="s">
        <v>409</v>
      </c>
      <c r="D15" s="137" t="s">
        <v>29</v>
      </c>
      <c r="E15" s="146" t="s">
        <v>17</v>
      </c>
      <c r="F15" s="167">
        <v>19</v>
      </c>
      <c r="G15" s="212">
        <f t="shared" si="4"/>
        <v>725.23</v>
      </c>
      <c r="H15" s="257">
        <f>'MEMÓRIA '!F73</f>
        <v>19</v>
      </c>
      <c r="I15" s="257">
        <f t="shared" si="5"/>
        <v>0</v>
      </c>
      <c r="J15" s="257">
        <f t="shared" si="6"/>
        <v>0</v>
      </c>
      <c r="K15" s="257">
        <f t="shared" si="7"/>
        <v>0</v>
      </c>
      <c r="L15" s="257">
        <f t="shared" si="8"/>
        <v>0</v>
      </c>
      <c r="M15" s="218">
        <v>38.17</v>
      </c>
      <c r="N15" s="218">
        <f t="shared" si="9"/>
        <v>725.23</v>
      </c>
    </row>
    <row r="16" spans="1:16" ht="28.5" x14ac:dyDescent="0.2">
      <c r="A16" s="146" t="s">
        <v>424</v>
      </c>
      <c r="B16" s="146">
        <v>100849</v>
      </c>
      <c r="C16" s="137" t="s">
        <v>409</v>
      </c>
      <c r="D16" s="137" t="s">
        <v>31</v>
      </c>
      <c r="E16" s="146" t="s">
        <v>17</v>
      </c>
      <c r="F16" s="167">
        <v>19</v>
      </c>
      <c r="G16" s="212">
        <f t="shared" si="4"/>
        <v>949.43</v>
      </c>
      <c r="H16" s="257">
        <f>'MEMÓRIA '!F85</f>
        <v>17</v>
      </c>
      <c r="I16" s="257">
        <f t="shared" si="5"/>
        <v>0</v>
      </c>
      <c r="J16" s="257">
        <f t="shared" si="6"/>
        <v>0</v>
      </c>
      <c r="K16" s="257">
        <f t="shared" si="7"/>
        <v>-2</v>
      </c>
      <c r="L16" s="257">
        <f t="shared" si="8"/>
        <v>-99.94</v>
      </c>
      <c r="M16" s="218">
        <v>49.97</v>
      </c>
      <c r="N16" s="218">
        <f t="shared" si="9"/>
        <v>849.49</v>
      </c>
    </row>
    <row r="17" spans="1:14" ht="42.75" x14ac:dyDescent="0.2">
      <c r="A17" s="146" t="s">
        <v>425</v>
      </c>
      <c r="B17" s="146">
        <v>99635</v>
      </c>
      <c r="C17" s="137" t="s">
        <v>409</v>
      </c>
      <c r="D17" s="137" t="s">
        <v>426</v>
      </c>
      <c r="E17" s="146" t="s">
        <v>17</v>
      </c>
      <c r="F17" s="167">
        <v>19</v>
      </c>
      <c r="G17" s="212">
        <f t="shared" si="4"/>
        <v>5445.02</v>
      </c>
      <c r="H17" s="257">
        <f>'MEMÓRIA '!F98</f>
        <v>17</v>
      </c>
      <c r="I17" s="257">
        <f t="shared" si="5"/>
        <v>0</v>
      </c>
      <c r="J17" s="257">
        <f t="shared" si="6"/>
        <v>0</v>
      </c>
      <c r="K17" s="257">
        <f t="shared" si="7"/>
        <v>-2</v>
      </c>
      <c r="L17" s="257">
        <f t="shared" si="8"/>
        <v>-573.16</v>
      </c>
      <c r="M17" s="218">
        <v>286.58</v>
      </c>
      <c r="N17" s="218">
        <f t="shared" si="9"/>
        <v>4871.8599999999997</v>
      </c>
    </row>
    <row r="18" spans="1:14" ht="71.25" x14ac:dyDescent="0.2">
      <c r="A18" s="146" t="s">
        <v>427</v>
      </c>
      <c r="B18" s="146">
        <v>86939</v>
      </c>
      <c r="C18" s="137" t="s">
        <v>409</v>
      </c>
      <c r="D18" s="137" t="s">
        <v>428</v>
      </c>
      <c r="E18" s="146" t="s">
        <v>17</v>
      </c>
      <c r="F18" s="167">
        <v>2</v>
      </c>
      <c r="G18" s="212">
        <f t="shared" si="4"/>
        <v>858.46</v>
      </c>
      <c r="H18" s="257">
        <f>'MEMÓRIA '!F104</f>
        <v>0</v>
      </c>
      <c r="I18" s="257">
        <f t="shared" si="5"/>
        <v>0</v>
      </c>
      <c r="J18" s="257">
        <f t="shared" si="6"/>
        <v>0</v>
      </c>
      <c r="K18" s="257">
        <f t="shared" si="7"/>
        <v>-2</v>
      </c>
      <c r="L18" s="257">
        <f t="shared" si="8"/>
        <v>-858.46</v>
      </c>
      <c r="M18" s="218">
        <v>429.23</v>
      </c>
      <c r="N18" s="218">
        <f t="shared" si="9"/>
        <v>0</v>
      </c>
    </row>
    <row r="19" spans="1:14" ht="28.5" x14ac:dyDescent="0.2">
      <c r="A19" s="147" t="s">
        <v>429</v>
      </c>
      <c r="B19" s="147">
        <v>86883</v>
      </c>
      <c r="C19" s="156" t="s">
        <v>409</v>
      </c>
      <c r="D19" s="156" t="s">
        <v>430</v>
      </c>
      <c r="E19" s="147" t="s">
        <v>17</v>
      </c>
      <c r="F19" s="170">
        <v>13</v>
      </c>
      <c r="G19" s="212">
        <f t="shared" si="4"/>
        <v>165.36</v>
      </c>
      <c r="H19" s="257">
        <f>'MEMÓRIA '!F116</f>
        <v>13</v>
      </c>
      <c r="I19" s="257">
        <f t="shared" si="5"/>
        <v>0</v>
      </c>
      <c r="J19" s="257">
        <f t="shared" si="6"/>
        <v>0</v>
      </c>
      <c r="K19" s="257">
        <f t="shared" si="7"/>
        <v>0</v>
      </c>
      <c r="L19" s="257">
        <f t="shared" si="8"/>
        <v>0</v>
      </c>
      <c r="M19" s="218">
        <v>12.72</v>
      </c>
      <c r="N19" s="218">
        <f t="shared" si="9"/>
        <v>165.36</v>
      </c>
    </row>
    <row r="20" spans="1:14" ht="28.5" x14ac:dyDescent="0.2">
      <c r="A20" s="146" t="s">
        <v>431</v>
      </c>
      <c r="B20" s="146">
        <v>37400</v>
      </c>
      <c r="C20" s="137" t="s">
        <v>409</v>
      </c>
      <c r="D20" s="137" t="s">
        <v>39</v>
      </c>
      <c r="E20" s="146" t="s">
        <v>17</v>
      </c>
      <c r="F20" s="167">
        <v>11</v>
      </c>
      <c r="G20" s="212">
        <f t="shared" si="4"/>
        <v>671.55</v>
      </c>
      <c r="H20" s="257">
        <f>'MEMÓRIA '!F120</f>
        <v>11</v>
      </c>
      <c r="I20" s="257">
        <f t="shared" si="5"/>
        <v>0</v>
      </c>
      <c r="J20" s="257">
        <f t="shared" si="6"/>
        <v>0</v>
      </c>
      <c r="K20" s="257">
        <f t="shared" si="7"/>
        <v>0</v>
      </c>
      <c r="L20" s="257">
        <f t="shared" si="8"/>
        <v>0</v>
      </c>
      <c r="M20" s="218">
        <v>61.05</v>
      </c>
      <c r="N20" s="218">
        <f t="shared" si="9"/>
        <v>671.55</v>
      </c>
    </row>
    <row r="21" spans="1:14" x14ac:dyDescent="0.2">
      <c r="A21" s="146" t="s">
        <v>432</v>
      </c>
      <c r="B21" s="146">
        <v>6127</v>
      </c>
      <c r="C21" s="137" t="s">
        <v>409</v>
      </c>
      <c r="D21" s="137" t="s">
        <v>41</v>
      </c>
      <c r="E21" s="146" t="s">
        <v>42</v>
      </c>
      <c r="F21" s="167">
        <v>8</v>
      </c>
      <c r="G21" s="212">
        <f t="shared" si="4"/>
        <v>112.8</v>
      </c>
      <c r="H21" s="257">
        <f>'MEMÓRIA '!F125</f>
        <v>8</v>
      </c>
      <c r="I21" s="257">
        <f t="shared" si="5"/>
        <v>0</v>
      </c>
      <c r="J21" s="257">
        <f t="shared" si="6"/>
        <v>0</v>
      </c>
      <c r="K21" s="257">
        <f t="shared" si="7"/>
        <v>0</v>
      </c>
      <c r="L21" s="257">
        <f t="shared" si="8"/>
        <v>0</v>
      </c>
      <c r="M21" s="218">
        <v>14.1</v>
      </c>
      <c r="N21" s="218">
        <f t="shared" si="9"/>
        <v>112.8</v>
      </c>
    </row>
    <row r="22" spans="1:14" ht="42.75" x14ac:dyDescent="0.2">
      <c r="A22" s="149" t="s">
        <v>433</v>
      </c>
      <c r="B22" s="149">
        <v>95547</v>
      </c>
      <c r="C22" s="158" t="s">
        <v>409</v>
      </c>
      <c r="D22" s="158" t="s">
        <v>45</v>
      </c>
      <c r="E22" s="149" t="s">
        <v>17</v>
      </c>
      <c r="F22" s="176">
        <v>11</v>
      </c>
      <c r="G22" s="212">
        <f t="shared" si="4"/>
        <v>751.3</v>
      </c>
      <c r="H22" s="257">
        <f>'MEMÓRIA '!F130</f>
        <v>11</v>
      </c>
      <c r="I22" s="257">
        <f t="shared" si="5"/>
        <v>0</v>
      </c>
      <c r="J22" s="257">
        <f t="shared" si="6"/>
        <v>0</v>
      </c>
      <c r="K22" s="257">
        <f t="shared" si="7"/>
        <v>0</v>
      </c>
      <c r="L22" s="257">
        <f t="shared" si="8"/>
        <v>0</v>
      </c>
      <c r="M22" s="218">
        <v>68.3</v>
      </c>
      <c r="N22" s="218">
        <f t="shared" si="9"/>
        <v>751.3</v>
      </c>
    </row>
    <row r="23" spans="1:14" ht="28.5" x14ac:dyDescent="0.2">
      <c r="A23" s="146" t="s">
        <v>434</v>
      </c>
      <c r="B23" s="146">
        <v>104061</v>
      </c>
      <c r="C23" s="137" t="s">
        <v>409</v>
      </c>
      <c r="D23" s="137" t="s">
        <v>47</v>
      </c>
      <c r="E23" s="146" t="s">
        <v>48</v>
      </c>
      <c r="F23" s="167">
        <v>6</v>
      </c>
      <c r="G23" s="212">
        <f t="shared" si="4"/>
        <v>104.76</v>
      </c>
      <c r="H23" s="257">
        <f>'MEMÓRIA '!F135</f>
        <v>6.0040000000000004</v>
      </c>
      <c r="I23" s="257">
        <f t="shared" si="5"/>
        <v>4.0000000000004476E-3</v>
      </c>
      <c r="J23" s="257">
        <f t="shared" si="6"/>
        <v>0.06</v>
      </c>
      <c r="K23" s="257">
        <f t="shared" si="7"/>
        <v>0</v>
      </c>
      <c r="L23" s="257">
        <f t="shared" si="8"/>
        <v>0</v>
      </c>
      <c r="M23" s="218">
        <v>17.46</v>
      </c>
      <c r="N23" s="218">
        <f t="shared" si="9"/>
        <v>104.82</v>
      </c>
    </row>
    <row r="24" spans="1:14" ht="57" x14ac:dyDescent="0.2">
      <c r="A24" s="146" t="s">
        <v>435</v>
      </c>
      <c r="B24" s="146">
        <v>95470</v>
      </c>
      <c r="C24" s="137" t="s">
        <v>409</v>
      </c>
      <c r="D24" s="137" t="s">
        <v>51</v>
      </c>
      <c r="E24" s="146" t="s">
        <v>17</v>
      </c>
      <c r="F24" s="167">
        <v>17</v>
      </c>
      <c r="G24" s="212">
        <f t="shared" si="4"/>
        <v>5106.63</v>
      </c>
      <c r="H24" s="257">
        <f>'MEMÓRIA '!F149</f>
        <v>17</v>
      </c>
      <c r="I24" s="257">
        <f t="shared" si="5"/>
        <v>0</v>
      </c>
      <c r="J24" s="257">
        <f t="shared" si="6"/>
        <v>0</v>
      </c>
      <c r="K24" s="257">
        <f t="shared" si="7"/>
        <v>0</v>
      </c>
      <c r="L24" s="257">
        <f t="shared" si="8"/>
        <v>0</v>
      </c>
      <c r="M24" s="218">
        <v>300.39</v>
      </c>
      <c r="N24" s="218">
        <f t="shared" si="9"/>
        <v>5106.63</v>
      </c>
    </row>
    <row r="25" spans="1:14" ht="28.5" x14ac:dyDescent="0.2">
      <c r="A25" s="146" t="s">
        <v>436</v>
      </c>
      <c r="B25" s="146" t="s">
        <v>437</v>
      </c>
      <c r="C25" s="137" t="s">
        <v>413</v>
      </c>
      <c r="D25" s="137" t="s">
        <v>53</v>
      </c>
      <c r="E25" s="146" t="s">
        <v>17</v>
      </c>
      <c r="F25" s="167">
        <v>5</v>
      </c>
      <c r="G25" s="212">
        <f t="shared" si="4"/>
        <v>749.5</v>
      </c>
      <c r="H25" s="257">
        <f>'MEMÓRIA '!F154</f>
        <v>5</v>
      </c>
      <c r="I25" s="257">
        <f t="shared" si="5"/>
        <v>0</v>
      </c>
      <c r="J25" s="257">
        <f t="shared" si="6"/>
        <v>0</v>
      </c>
      <c r="K25" s="257">
        <f t="shared" si="7"/>
        <v>0</v>
      </c>
      <c r="L25" s="257">
        <f t="shared" si="8"/>
        <v>0</v>
      </c>
      <c r="M25" s="218">
        <v>149.9</v>
      </c>
      <c r="N25" s="218">
        <f t="shared" si="9"/>
        <v>749.5</v>
      </c>
    </row>
    <row r="26" spans="1:14" x14ac:dyDescent="0.2">
      <c r="A26" s="148">
        <v>4</v>
      </c>
      <c r="B26" s="148"/>
      <c r="C26" s="157"/>
      <c r="D26" s="157" t="s">
        <v>54</v>
      </c>
      <c r="E26" s="157"/>
      <c r="F26" s="173"/>
      <c r="G26" s="186">
        <f>SUM(G27:G37)</f>
        <v>5812.7</v>
      </c>
      <c r="H26" s="254"/>
      <c r="I26" s="254"/>
      <c r="J26" s="254">
        <f>SUM(J27:J37)</f>
        <v>12362.43</v>
      </c>
      <c r="K26" s="254"/>
      <c r="L26" s="254">
        <f>SUM(L27:L37)</f>
        <v>0</v>
      </c>
      <c r="M26" s="258"/>
      <c r="N26" s="259">
        <f>SUM(N27:N37)</f>
        <v>17266.689999999999</v>
      </c>
    </row>
    <row r="27" spans="1:14" ht="28.5" x14ac:dyDescent="0.2">
      <c r="A27" s="146" t="s">
        <v>438</v>
      </c>
      <c r="B27" s="146">
        <v>97663</v>
      </c>
      <c r="C27" s="137" t="s">
        <v>409</v>
      </c>
      <c r="D27" s="137" t="s">
        <v>439</v>
      </c>
      <c r="E27" s="146" t="s">
        <v>17</v>
      </c>
      <c r="F27" s="167">
        <v>16</v>
      </c>
      <c r="G27" s="212">
        <f t="shared" ref="G27:G37" si="10">TRUNC(F27*M27,2)</f>
        <v>178.08</v>
      </c>
      <c r="H27" s="257">
        <f>'MEMÓRIA '!F180</f>
        <v>34</v>
      </c>
      <c r="I27" s="257">
        <f>IF(H27&gt;=F27,(H27-F27),0)</f>
        <v>18</v>
      </c>
      <c r="J27" s="257">
        <f>TRUNC(I27*M27,2)</f>
        <v>200.34</v>
      </c>
      <c r="K27" s="257">
        <f t="shared" ref="K27:K37" si="11">IF(H27&lt;F27,(H27-F27),0)</f>
        <v>0</v>
      </c>
      <c r="L27" s="257">
        <f t="shared" ref="L27:L37" si="12">TRUNC(M27*K27,2)</f>
        <v>0</v>
      </c>
      <c r="M27" s="218">
        <v>11.13</v>
      </c>
      <c r="N27" s="218">
        <f t="shared" ref="N27:N37" si="13">TRUNC(M27*H27,2)</f>
        <v>378.42</v>
      </c>
    </row>
    <row r="28" spans="1:14" ht="28.5" x14ac:dyDescent="0.2">
      <c r="A28" s="146" t="s">
        <v>440</v>
      </c>
      <c r="B28" s="146">
        <v>97666</v>
      </c>
      <c r="C28" s="137" t="s">
        <v>409</v>
      </c>
      <c r="D28" s="137" t="s">
        <v>441</v>
      </c>
      <c r="E28" s="146" t="s">
        <v>17</v>
      </c>
      <c r="F28" s="167">
        <v>19</v>
      </c>
      <c r="G28" s="212">
        <f t="shared" si="10"/>
        <v>154.09</v>
      </c>
      <c r="H28" s="257">
        <f>'MEMÓRIA '!F206</f>
        <v>35</v>
      </c>
      <c r="I28" s="257">
        <f t="shared" ref="I28:I37" si="14">IF(H28&gt;=F28,(H28-F28),0)</f>
        <v>16</v>
      </c>
      <c r="J28" s="257">
        <f t="shared" ref="J28:J37" si="15">TRUNC(I28*M28,2)</f>
        <v>129.76</v>
      </c>
      <c r="K28" s="257">
        <f t="shared" si="11"/>
        <v>0</v>
      </c>
      <c r="L28" s="257">
        <f t="shared" si="12"/>
        <v>0</v>
      </c>
      <c r="M28" s="218">
        <v>8.11</v>
      </c>
      <c r="N28" s="218">
        <f t="shared" si="13"/>
        <v>283.85000000000002</v>
      </c>
    </row>
    <row r="29" spans="1:14" ht="28.5" x14ac:dyDescent="0.2">
      <c r="A29" s="146" t="s">
        <v>442</v>
      </c>
      <c r="B29" s="146">
        <v>97644</v>
      </c>
      <c r="C29" s="137" t="s">
        <v>409</v>
      </c>
      <c r="D29" s="137" t="s">
        <v>443</v>
      </c>
      <c r="E29" s="146" t="s">
        <v>9</v>
      </c>
      <c r="F29" s="167">
        <v>25</v>
      </c>
      <c r="G29" s="212">
        <f t="shared" si="10"/>
        <v>210.75</v>
      </c>
      <c r="H29" s="257">
        <f>'MEMÓRIA '!F229</f>
        <v>45.069999999999993</v>
      </c>
      <c r="I29" s="257">
        <f t="shared" si="14"/>
        <v>20.069999999999993</v>
      </c>
      <c r="J29" s="257">
        <f t="shared" si="15"/>
        <v>169.19</v>
      </c>
      <c r="K29" s="257">
        <f t="shared" si="11"/>
        <v>0</v>
      </c>
      <c r="L29" s="257">
        <f t="shared" si="12"/>
        <v>0</v>
      </c>
      <c r="M29" s="218">
        <v>8.43</v>
      </c>
      <c r="N29" s="218">
        <f t="shared" si="13"/>
        <v>379.94</v>
      </c>
    </row>
    <row r="30" spans="1:14" ht="28.5" x14ac:dyDescent="0.2">
      <c r="A30" s="146" t="s">
        <v>444</v>
      </c>
      <c r="B30" s="146">
        <v>97633</v>
      </c>
      <c r="C30" s="137" t="s">
        <v>409</v>
      </c>
      <c r="D30" s="137" t="s">
        <v>276</v>
      </c>
      <c r="E30" s="146" t="s">
        <v>9</v>
      </c>
      <c r="F30" s="167">
        <v>156.82</v>
      </c>
      <c r="G30" s="212">
        <f t="shared" si="10"/>
        <v>3246.17</v>
      </c>
      <c r="H30" s="257">
        <f>'MEMÓRIA '!F279</f>
        <v>426.07820000000004</v>
      </c>
      <c r="I30" s="257">
        <f t="shared" si="14"/>
        <v>269.25820000000004</v>
      </c>
      <c r="J30" s="257">
        <f t="shared" si="15"/>
        <v>5573.64</v>
      </c>
      <c r="K30" s="257">
        <f t="shared" si="11"/>
        <v>0</v>
      </c>
      <c r="L30" s="257">
        <f t="shared" si="12"/>
        <v>0</v>
      </c>
      <c r="M30" s="218">
        <v>20.7</v>
      </c>
      <c r="N30" s="218">
        <f t="shared" si="13"/>
        <v>8819.81</v>
      </c>
    </row>
    <row r="31" spans="1:14" ht="28.5" x14ac:dyDescent="0.2">
      <c r="A31" s="146" t="s">
        <v>445</v>
      </c>
      <c r="B31" s="146">
        <v>97641</v>
      </c>
      <c r="C31" s="137" t="s">
        <v>409</v>
      </c>
      <c r="D31" s="137" t="s">
        <v>446</v>
      </c>
      <c r="E31" s="146" t="s">
        <v>9</v>
      </c>
      <c r="F31" s="167">
        <v>96.03</v>
      </c>
      <c r="G31" s="212">
        <f t="shared" si="10"/>
        <v>454.22</v>
      </c>
      <c r="H31" s="257">
        <f>'MEMÓRIA '!F284</f>
        <v>0</v>
      </c>
      <c r="I31" s="257">
        <f t="shared" si="14"/>
        <v>0</v>
      </c>
      <c r="J31" s="257">
        <v>454.22</v>
      </c>
      <c r="K31" s="257">
        <f t="shared" si="11"/>
        <v>-96.03</v>
      </c>
      <c r="L31" s="257">
        <v>0</v>
      </c>
      <c r="M31" s="218">
        <v>4.7300000000000004</v>
      </c>
      <c r="N31" s="218">
        <f t="shared" si="13"/>
        <v>0</v>
      </c>
    </row>
    <row r="32" spans="1:14" ht="28.5" x14ac:dyDescent="0.2">
      <c r="A32" s="146" t="s">
        <v>447</v>
      </c>
      <c r="B32" s="146">
        <v>97664</v>
      </c>
      <c r="C32" s="137" t="s">
        <v>409</v>
      </c>
      <c r="D32" s="137" t="s">
        <v>291</v>
      </c>
      <c r="E32" s="146" t="s">
        <v>17</v>
      </c>
      <c r="F32" s="167">
        <v>1</v>
      </c>
      <c r="G32" s="212">
        <f t="shared" si="10"/>
        <v>1.38</v>
      </c>
      <c r="H32" s="257">
        <f>'MEMÓRIA '!F288</f>
        <v>1</v>
      </c>
      <c r="I32" s="257">
        <f t="shared" si="14"/>
        <v>0</v>
      </c>
      <c r="J32" s="257">
        <f t="shared" si="15"/>
        <v>0</v>
      </c>
      <c r="K32" s="257">
        <f t="shared" si="11"/>
        <v>0</v>
      </c>
      <c r="L32" s="257">
        <f t="shared" si="12"/>
        <v>0</v>
      </c>
      <c r="M32" s="218">
        <v>1.38</v>
      </c>
      <c r="N32" s="218">
        <f t="shared" si="13"/>
        <v>1.38</v>
      </c>
    </row>
    <row r="33" spans="1:14" ht="28.5" x14ac:dyDescent="0.2">
      <c r="A33" s="146" t="s">
        <v>448</v>
      </c>
      <c r="B33" s="146">
        <v>97665</v>
      </c>
      <c r="C33" s="137" t="s">
        <v>409</v>
      </c>
      <c r="D33" s="137" t="s">
        <v>71</v>
      </c>
      <c r="E33" s="146" t="s">
        <v>17</v>
      </c>
      <c r="F33" s="167">
        <v>5</v>
      </c>
      <c r="G33" s="212">
        <f t="shared" si="10"/>
        <v>5.9</v>
      </c>
      <c r="H33" s="257">
        <v>6</v>
      </c>
      <c r="I33" s="257">
        <f t="shared" si="14"/>
        <v>1</v>
      </c>
      <c r="J33" s="257">
        <f>TRUNC(I33*M33,2)</f>
        <v>1.18</v>
      </c>
      <c r="K33" s="257">
        <f t="shared" si="11"/>
        <v>0</v>
      </c>
      <c r="L33" s="257">
        <f t="shared" si="12"/>
        <v>0</v>
      </c>
      <c r="M33" s="218">
        <v>1.18</v>
      </c>
      <c r="N33" s="218">
        <f t="shared" si="13"/>
        <v>7.08</v>
      </c>
    </row>
    <row r="34" spans="1:14" ht="28.5" x14ac:dyDescent="0.2">
      <c r="A34" s="146" t="s">
        <v>449</v>
      </c>
      <c r="B34" s="146">
        <v>97638</v>
      </c>
      <c r="C34" s="137" t="s">
        <v>409</v>
      </c>
      <c r="D34" s="137" t="s">
        <v>73</v>
      </c>
      <c r="E34" s="146" t="s">
        <v>9</v>
      </c>
      <c r="F34" s="167">
        <v>8.85</v>
      </c>
      <c r="G34" s="212">
        <f t="shared" si="10"/>
        <v>66.989999999999995</v>
      </c>
      <c r="H34" s="257">
        <v>8.85</v>
      </c>
      <c r="I34" s="257">
        <f t="shared" si="14"/>
        <v>0</v>
      </c>
      <c r="J34" s="257">
        <f t="shared" si="15"/>
        <v>0</v>
      </c>
      <c r="K34" s="257">
        <f t="shared" si="11"/>
        <v>0</v>
      </c>
      <c r="L34" s="257">
        <f t="shared" si="12"/>
        <v>0</v>
      </c>
      <c r="M34" s="218">
        <v>7.57</v>
      </c>
      <c r="N34" s="218">
        <f t="shared" si="13"/>
        <v>66.989999999999995</v>
      </c>
    </row>
    <row r="35" spans="1:14" ht="28.5" x14ac:dyDescent="0.2">
      <c r="A35" s="146" t="s">
        <v>450</v>
      </c>
      <c r="B35" s="146">
        <v>88274</v>
      </c>
      <c r="C35" s="137" t="s">
        <v>409</v>
      </c>
      <c r="D35" s="137" t="s">
        <v>76</v>
      </c>
      <c r="E35" s="146" t="s">
        <v>42</v>
      </c>
      <c r="F35" s="167">
        <v>24</v>
      </c>
      <c r="G35" s="212">
        <f t="shared" si="10"/>
        <v>596.88</v>
      </c>
      <c r="H35" s="257">
        <f>'MEMÓRIA '!F310</f>
        <v>24</v>
      </c>
      <c r="I35" s="257">
        <f t="shared" si="14"/>
        <v>0</v>
      </c>
      <c r="J35" s="257">
        <f t="shared" si="15"/>
        <v>0</v>
      </c>
      <c r="K35" s="257">
        <f t="shared" si="11"/>
        <v>0</v>
      </c>
      <c r="L35" s="257">
        <f t="shared" si="12"/>
        <v>0</v>
      </c>
      <c r="M35" s="218">
        <v>24.87</v>
      </c>
      <c r="N35" s="218">
        <f t="shared" si="13"/>
        <v>596.88</v>
      </c>
    </row>
    <row r="36" spans="1:14" x14ac:dyDescent="0.2">
      <c r="A36" s="146" t="s">
        <v>451</v>
      </c>
      <c r="B36" s="146">
        <v>88316</v>
      </c>
      <c r="C36" s="137" t="s">
        <v>409</v>
      </c>
      <c r="D36" s="137" t="s">
        <v>79</v>
      </c>
      <c r="E36" s="146" t="s">
        <v>42</v>
      </c>
      <c r="F36" s="167">
        <v>24</v>
      </c>
      <c r="G36" s="212">
        <f t="shared" si="10"/>
        <v>477.84</v>
      </c>
      <c r="H36" s="257">
        <f>'MEMÓRIA '!F310</f>
        <v>24</v>
      </c>
      <c r="I36" s="257">
        <f t="shared" si="14"/>
        <v>0</v>
      </c>
      <c r="J36" s="257">
        <f t="shared" si="15"/>
        <v>0</v>
      </c>
      <c r="K36" s="257">
        <f t="shared" si="11"/>
        <v>0</v>
      </c>
      <c r="L36" s="257">
        <f t="shared" si="12"/>
        <v>0</v>
      </c>
      <c r="M36" s="218">
        <v>19.91</v>
      </c>
      <c r="N36" s="218">
        <f t="shared" si="13"/>
        <v>477.84</v>
      </c>
    </row>
    <row r="37" spans="1:14" ht="57" x14ac:dyDescent="0.2">
      <c r="A37" s="146" t="s">
        <v>452</v>
      </c>
      <c r="B37" s="146">
        <v>97063</v>
      </c>
      <c r="C37" s="137" t="s">
        <v>409</v>
      </c>
      <c r="D37" s="137" t="s">
        <v>453</v>
      </c>
      <c r="E37" s="146" t="s">
        <v>9</v>
      </c>
      <c r="F37" s="167">
        <v>40</v>
      </c>
      <c r="G37" s="212">
        <f t="shared" si="10"/>
        <v>420.4</v>
      </c>
      <c r="H37" s="257">
        <f>'MEMÓRIA '!F322</f>
        <v>595.1</v>
      </c>
      <c r="I37" s="257">
        <f t="shared" si="14"/>
        <v>555.1</v>
      </c>
      <c r="J37" s="257">
        <f t="shared" si="15"/>
        <v>5834.1</v>
      </c>
      <c r="K37" s="257">
        <f t="shared" si="11"/>
        <v>0</v>
      </c>
      <c r="L37" s="257">
        <f t="shared" si="12"/>
        <v>0</v>
      </c>
      <c r="M37" s="218">
        <v>10.51</v>
      </c>
      <c r="N37" s="218">
        <f t="shared" si="13"/>
        <v>6254.5</v>
      </c>
    </row>
    <row r="38" spans="1:14" x14ac:dyDescent="0.2">
      <c r="A38" s="148">
        <v>5</v>
      </c>
      <c r="B38" s="148"/>
      <c r="C38" s="157"/>
      <c r="D38" s="157" t="s">
        <v>83</v>
      </c>
      <c r="E38" s="157"/>
      <c r="F38" s="173"/>
      <c r="G38" s="186">
        <f>SUM(G39:G48)</f>
        <v>48916.189999999995</v>
      </c>
      <c r="H38" s="254"/>
      <c r="I38" s="254"/>
      <c r="J38" s="254">
        <f>SUM(J39:J48)</f>
        <v>10181.540000000001</v>
      </c>
      <c r="K38" s="254"/>
      <c r="L38" s="254">
        <f>SUM(L39:L48)</f>
        <v>-6366.15</v>
      </c>
      <c r="M38" s="258"/>
      <c r="N38" s="259">
        <f>SUM(N39:N48)</f>
        <v>52731.590000000011</v>
      </c>
    </row>
    <row r="39" spans="1:14" ht="57" x14ac:dyDescent="0.2">
      <c r="A39" s="146" t="s">
        <v>454</v>
      </c>
      <c r="B39" s="146">
        <v>87265</v>
      </c>
      <c r="C39" s="137" t="s">
        <v>409</v>
      </c>
      <c r="D39" s="137" t="s">
        <v>455</v>
      </c>
      <c r="E39" s="146" t="s">
        <v>9</v>
      </c>
      <c r="F39" s="167">
        <v>107.5</v>
      </c>
      <c r="G39" s="212">
        <f t="shared" ref="G39:G48" si="16">TRUNC(F39*M39,2)</f>
        <v>6366.15</v>
      </c>
      <c r="H39" s="257">
        <f>'MEMÓRIA '!F330</f>
        <v>0</v>
      </c>
      <c r="I39" s="257">
        <f t="shared" ref="I39:I48" si="17">IF(H39&gt;=F39,(H39-F39),0)</f>
        <v>0</v>
      </c>
      <c r="J39" s="257">
        <f t="shared" ref="J39:J48" si="18">TRUNC(I39*M39,2)</f>
        <v>0</v>
      </c>
      <c r="K39" s="257">
        <f t="shared" ref="K39:K48" si="19">IF(H39&lt;F39,(H39-F39),0)</f>
        <v>-107.5</v>
      </c>
      <c r="L39" s="257">
        <f t="shared" ref="L39:L48" si="20">TRUNC(M39*K39,2)</f>
        <v>-6366.15</v>
      </c>
      <c r="M39" s="218">
        <v>59.22</v>
      </c>
      <c r="N39" s="218">
        <f t="shared" ref="N39:N48" si="21">TRUNC(M39*H39,2)</f>
        <v>0</v>
      </c>
    </row>
    <row r="40" spans="1:14" ht="57" x14ac:dyDescent="0.2">
      <c r="A40" s="146" t="s">
        <v>456</v>
      </c>
      <c r="B40" s="146">
        <v>87255</v>
      </c>
      <c r="C40" s="137" t="s">
        <v>409</v>
      </c>
      <c r="D40" s="137" t="s">
        <v>457</v>
      </c>
      <c r="E40" s="146" t="s">
        <v>9</v>
      </c>
      <c r="F40" s="167">
        <v>72.680000000000007</v>
      </c>
      <c r="G40" s="212">
        <f t="shared" si="16"/>
        <v>8129.25</v>
      </c>
      <c r="H40" s="257">
        <f>'MEMÓRIA '!F350</f>
        <v>85.866000000000014</v>
      </c>
      <c r="I40" s="257">
        <f t="shared" si="17"/>
        <v>13.186000000000007</v>
      </c>
      <c r="J40" s="257">
        <f t="shared" si="18"/>
        <v>1474.85</v>
      </c>
      <c r="K40" s="257">
        <f t="shared" si="19"/>
        <v>0</v>
      </c>
      <c r="L40" s="257">
        <f t="shared" si="20"/>
        <v>0</v>
      </c>
      <c r="M40" s="218">
        <v>111.85</v>
      </c>
      <c r="N40" s="218">
        <f t="shared" si="21"/>
        <v>9604.11</v>
      </c>
    </row>
    <row r="41" spans="1:14" ht="28.5" x14ac:dyDescent="0.2">
      <c r="A41" s="146" t="s">
        <v>458</v>
      </c>
      <c r="B41" s="146">
        <v>98671</v>
      </c>
      <c r="C41" s="137" t="s">
        <v>409</v>
      </c>
      <c r="D41" s="137" t="s">
        <v>91</v>
      </c>
      <c r="E41" s="146" t="s">
        <v>9</v>
      </c>
      <c r="F41" s="167">
        <v>3</v>
      </c>
      <c r="G41" s="212">
        <f t="shared" si="16"/>
        <v>1389.51</v>
      </c>
      <c r="H41" s="257">
        <f>'MEMÓRIA '!F356</f>
        <v>20.32</v>
      </c>
      <c r="I41" s="257">
        <f t="shared" si="17"/>
        <v>17.32</v>
      </c>
      <c r="J41" s="257">
        <f t="shared" si="18"/>
        <v>8022.1</v>
      </c>
      <c r="K41" s="257">
        <f t="shared" si="19"/>
        <v>0</v>
      </c>
      <c r="L41" s="257">
        <f t="shared" si="20"/>
        <v>0</v>
      </c>
      <c r="M41" s="218">
        <v>463.17</v>
      </c>
      <c r="N41" s="218">
        <f t="shared" si="21"/>
        <v>9411.61</v>
      </c>
    </row>
    <row r="42" spans="1:14" ht="57" x14ac:dyDescent="0.2">
      <c r="A42" s="146" t="s">
        <v>459</v>
      </c>
      <c r="B42" s="146">
        <v>87904</v>
      </c>
      <c r="C42" s="137" t="s">
        <v>409</v>
      </c>
      <c r="D42" s="137" t="s">
        <v>460</v>
      </c>
      <c r="E42" s="146" t="s">
        <v>9</v>
      </c>
      <c r="F42" s="167">
        <v>10</v>
      </c>
      <c r="G42" s="212">
        <f t="shared" si="16"/>
        <v>78.400000000000006</v>
      </c>
      <c r="H42" s="257">
        <v>10</v>
      </c>
      <c r="I42" s="257">
        <f t="shared" si="17"/>
        <v>0</v>
      </c>
      <c r="J42" s="257">
        <f t="shared" si="18"/>
        <v>0</v>
      </c>
      <c r="K42" s="257">
        <f t="shared" si="19"/>
        <v>0</v>
      </c>
      <c r="L42" s="257">
        <f t="shared" si="20"/>
        <v>0</v>
      </c>
      <c r="M42" s="218">
        <v>7.84</v>
      </c>
      <c r="N42" s="218">
        <f t="shared" si="21"/>
        <v>78.400000000000006</v>
      </c>
    </row>
    <row r="43" spans="1:14" ht="57" x14ac:dyDescent="0.2">
      <c r="A43" s="146" t="s">
        <v>461</v>
      </c>
      <c r="B43" s="146">
        <v>87775</v>
      </c>
      <c r="C43" s="137" t="s">
        <v>409</v>
      </c>
      <c r="D43" s="137" t="s">
        <v>97</v>
      </c>
      <c r="E43" s="146" t="s">
        <v>9</v>
      </c>
      <c r="F43" s="167">
        <v>10</v>
      </c>
      <c r="G43" s="212">
        <f t="shared" si="16"/>
        <v>511</v>
      </c>
      <c r="H43" s="257">
        <f>'MEMÓRIA '!F402</f>
        <v>10</v>
      </c>
      <c r="I43" s="257">
        <f t="shared" si="17"/>
        <v>0</v>
      </c>
      <c r="J43" s="257">
        <f t="shared" si="18"/>
        <v>0</v>
      </c>
      <c r="K43" s="257">
        <f t="shared" si="19"/>
        <v>0</v>
      </c>
      <c r="L43" s="257">
        <f t="shared" si="20"/>
        <v>0</v>
      </c>
      <c r="M43" s="218">
        <v>51.1</v>
      </c>
      <c r="N43" s="218">
        <f t="shared" si="21"/>
        <v>511</v>
      </c>
    </row>
    <row r="44" spans="1:14" x14ac:dyDescent="0.2">
      <c r="A44" s="146" t="s">
        <v>462</v>
      </c>
      <c r="B44" s="146">
        <v>98697</v>
      </c>
      <c r="C44" s="137" t="s">
        <v>409</v>
      </c>
      <c r="D44" s="137" t="s">
        <v>99</v>
      </c>
      <c r="E44" s="146" t="s">
        <v>48</v>
      </c>
      <c r="F44" s="167">
        <v>1</v>
      </c>
      <c r="G44" s="212">
        <f t="shared" si="16"/>
        <v>84.38</v>
      </c>
      <c r="H44" s="257">
        <f>'MEMÓRIA '!F406</f>
        <v>2.5</v>
      </c>
      <c r="I44" s="257">
        <f t="shared" si="17"/>
        <v>1.5</v>
      </c>
      <c r="J44" s="257">
        <f t="shared" si="18"/>
        <v>126.57</v>
      </c>
      <c r="K44" s="257">
        <f t="shared" si="19"/>
        <v>0</v>
      </c>
      <c r="L44" s="257">
        <f t="shared" si="20"/>
        <v>0</v>
      </c>
      <c r="M44" s="218">
        <v>84.38</v>
      </c>
      <c r="N44" s="218">
        <f t="shared" si="21"/>
        <v>210.95</v>
      </c>
    </row>
    <row r="45" spans="1:14" ht="28.5" x14ac:dyDescent="0.2">
      <c r="A45" s="146" t="s">
        <v>463</v>
      </c>
      <c r="B45" s="146" t="s">
        <v>464</v>
      </c>
      <c r="C45" s="137" t="s">
        <v>413</v>
      </c>
      <c r="D45" s="137" t="s">
        <v>101</v>
      </c>
      <c r="E45" s="146" t="s">
        <v>102</v>
      </c>
      <c r="F45" s="167">
        <v>20</v>
      </c>
      <c r="G45" s="212">
        <f t="shared" si="16"/>
        <v>81.599999999999994</v>
      </c>
      <c r="H45" s="257">
        <f>'MEMÓRIA '!F410</f>
        <v>58.73</v>
      </c>
      <c r="I45" s="257">
        <f t="shared" si="17"/>
        <v>38.729999999999997</v>
      </c>
      <c r="J45" s="257">
        <f t="shared" si="18"/>
        <v>158.01</v>
      </c>
      <c r="K45" s="257">
        <f t="shared" si="19"/>
        <v>0</v>
      </c>
      <c r="L45" s="257">
        <f t="shared" si="20"/>
        <v>0</v>
      </c>
      <c r="M45" s="218">
        <v>4.08</v>
      </c>
      <c r="N45" s="218">
        <f t="shared" si="21"/>
        <v>239.61</v>
      </c>
    </row>
    <row r="46" spans="1:14" ht="28.5" x14ac:dyDescent="0.2">
      <c r="A46" s="146" t="s">
        <v>465</v>
      </c>
      <c r="B46" s="146">
        <v>101745</v>
      </c>
      <c r="C46" s="137" t="s">
        <v>409</v>
      </c>
      <c r="D46" s="137" t="s">
        <v>104</v>
      </c>
      <c r="E46" s="146" t="s">
        <v>9</v>
      </c>
      <c r="F46" s="167">
        <v>150</v>
      </c>
      <c r="G46" s="212">
        <f t="shared" si="16"/>
        <v>30748.5</v>
      </c>
      <c r="H46" s="257">
        <f>'MEMÓRIA '!F414</f>
        <v>150</v>
      </c>
      <c r="I46" s="257">
        <f t="shared" si="17"/>
        <v>0</v>
      </c>
      <c r="J46" s="257">
        <f t="shared" si="18"/>
        <v>0</v>
      </c>
      <c r="K46" s="257">
        <f t="shared" si="19"/>
        <v>0</v>
      </c>
      <c r="L46" s="257">
        <f t="shared" si="20"/>
        <v>0</v>
      </c>
      <c r="M46" s="218">
        <v>204.99</v>
      </c>
      <c r="N46" s="218">
        <f t="shared" si="21"/>
        <v>30748.5</v>
      </c>
    </row>
    <row r="47" spans="1:14" x14ac:dyDescent="0.2">
      <c r="A47" s="146" t="s">
        <v>466</v>
      </c>
      <c r="B47" s="146">
        <v>85371</v>
      </c>
      <c r="C47" s="137" t="s">
        <v>409</v>
      </c>
      <c r="D47" s="137" t="s">
        <v>106</v>
      </c>
      <c r="E47" s="146" t="s">
        <v>9</v>
      </c>
      <c r="F47" s="167">
        <v>300</v>
      </c>
      <c r="G47" s="212">
        <f t="shared" si="16"/>
        <v>1107</v>
      </c>
      <c r="H47" s="257">
        <f>'MEMÓRIA '!F418</f>
        <v>300</v>
      </c>
      <c r="I47" s="257">
        <f t="shared" si="17"/>
        <v>0</v>
      </c>
      <c r="J47" s="257">
        <f t="shared" si="18"/>
        <v>0</v>
      </c>
      <c r="K47" s="257">
        <f t="shared" si="19"/>
        <v>0</v>
      </c>
      <c r="L47" s="257">
        <f t="shared" si="20"/>
        <v>0</v>
      </c>
      <c r="M47" s="218">
        <v>3.69</v>
      </c>
      <c r="N47" s="218">
        <f t="shared" si="21"/>
        <v>1107</v>
      </c>
    </row>
    <row r="48" spans="1:14" ht="57" x14ac:dyDescent="0.2">
      <c r="A48" s="146" t="s">
        <v>467</v>
      </c>
      <c r="B48" s="146">
        <v>97063</v>
      </c>
      <c r="C48" s="137" t="s">
        <v>409</v>
      </c>
      <c r="D48" s="137" t="s">
        <v>453</v>
      </c>
      <c r="E48" s="146" t="s">
        <v>9</v>
      </c>
      <c r="F48" s="167">
        <v>40</v>
      </c>
      <c r="G48" s="212">
        <f t="shared" si="16"/>
        <v>420.4</v>
      </c>
      <c r="H48" s="257">
        <f>'MEMÓRIA '!F436</f>
        <v>78.06</v>
      </c>
      <c r="I48" s="257">
        <f t="shared" si="17"/>
        <v>38.06</v>
      </c>
      <c r="J48" s="257">
        <f t="shared" si="18"/>
        <v>400.01</v>
      </c>
      <c r="K48" s="257">
        <f t="shared" si="19"/>
        <v>0</v>
      </c>
      <c r="L48" s="257">
        <f t="shared" si="20"/>
        <v>0</v>
      </c>
      <c r="M48" s="218">
        <v>10.51</v>
      </c>
      <c r="N48" s="218">
        <f t="shared" si="21"/>
        <v>820.41</v>
      </c>
    </row>
    <row r="49" spans="1:14" x14ac:dyDescent="0.2">
      <c r="A49" s="148">
        <v>6</v>
      </c>
      <c r="B49" s="148"/>
      <c r="C49" s="157"/>
      <c r="D49" s="157" t="s">
        <v>109</v>
      </c>
      <c r="E49" s="157"/>
      <c r="F49" s="173"/>
      <c r="G49" s="186">
        <f>SUM(G50:G56)</f>
        <v>9699.18</v>
      </c>
      <c r="H49" s="254"/>
      <c r="I49" s="254"/>
      <c r="J49" s="254">
        <f>SUM(J50:J56)</f>
        <v>0</v>
      </c>
      <c r="K49" s="254"/>
      <c r="L49" s="254">
        <f>SUM(L50:L56)</f>
        <v>0</v>
      </c>
      <c r="M49" s="258"/>
      <c r="N49" s="259">
        <f>SUM(N50:N56)</f>
        <v>9699.18</v>
      </c>
    </row>
    <row r="50" spans="1:14" ht="57" x14ac:dyDescent="0.2">
      <c r="A50" s="146" t="s">
        <v>468</v>
      </c>
      <c r="B50" s="146">
        <v>101562</v>
      </c>
      <c r="C50" s="137" t="s">
        <v>409</v>
      </c>
      <c r="D50" s="137" t="s">
        <v>469</v>
      </c>
      <c r="E50" s="146" t="s">
        <v>48</v>
      </c>
      <c r="F50" s="167">
        <v>297.89999999999998</v>
      </c>
      <c r="G50" s="212">
        <f t="shared" ref="G50:G56" si="22">TRUNC(F50*M50,2)</f>
        <v>6702.75</v>
      </c>
      <c r="H50" s="257">
        <v>297.89999999999998</v>
      </c>
      <c r="I50" s="257">
        <f t="shared" ref="I50:I56" si="23">IF(H50&gt;=F50,(H50-F50),0)</f>
        <v>0</v>
      </c>
      <c r="J50" s="257">
        <f t="shared" ref="J50:J56" si="24">TRUNC(I50*M50,2)</f>
        <v>0</v>
      </c>
      <c r="K50" s="257">
        <f t="shared" ref="K50:K56" si="25">IF(H50&lt;F50,(H50-F50),0)</f>
        <v>0</v>
      </c>
      <c r="L50" s="257">
        <f t="shared" ref="L50:L56" si="26">TRUNC(M50*K50,2)</f>
        <v>0</v>
      </c>
      <c r="M50" s="218">
        <v>22.5</v>
      </c>
      <c r="N50" s="218">
        <f t="shared" ref="N50:N56" si="27">TRUNC(M50*H50,2)</f>
        <v>6702.75</v>
      </c>
    </row>
    <row r="51" spans="1:14" ht="42.75" x14ac:dyDescent="0.2">
      <c r="A51" s="146" t="s">
        <v>470</v>
      </c>
      <c r="B51" s="146">
        <v>91870</v>
      </c>
      <c r="C51" s="137" t="s">
        <v>409</v>
      </c>
      <c r="D51" s="137" t="s">
        <v>471</v>
      </c>
      <c r="E51" s="146" t="s">
        <v>48</v>
      </c>
      <c r="F51" s="167">
        <v>99.7</v>
      </c>
      <c r="G51" s="212">
        <f t="shared" si="22"/>
        <v>1214.3399999999999</v>
      </c>
      <c r="H51" s="257">
        <v>99.7</v>
      </c>
      <c r="I51" s="257">
        <f t="shared" si="23"/>
        <v>0</v>
      </c>
      <c r="J51" s="257">
        <f t="shared" si="24"/>
        <v>0</v>
      </c>
      <c r="K51" s="257">
        <f t="shared" si="25"/>
        <v>0</v>
      </c>
      <c r="L51" s="257">
        <f t="shared" si="26"/>
        <v>0</v>
      </c>
      <c r="M51" s="218">
        <v>12.18</v>
      </c>
      <c r="N51" s="218">
        <f t="shared" si="27"/>
        <v>1214.3399999999999</v>
      </c>
    </row>
    <row r="52" spans="1:14" ht="42.75" x14ac:dyDescent="0.2">
      <c r="A52" s="147" t="s">
        <v>472</v>
      </c>
      <c r="B52" s="147">
        <v>91996</v>
      </c>
      <c r="C52" s="156" t="s">
        <v>409</v>
      </c>
      <c r="D52" s="156" t="s">
        <v>117</v>
      </c>
      <c r="E52" s="147" t="s">
        <v>17</v>
      </c>
      <c r="F52" s="170">
        <v>3</v>
      </c>
      <c r="G52" s="212">
        <f t="shared" si="22"/>
        <v>97.38</v>
      </c>
      <c r="H52" s="257">
        <v>3</v>
      </c>
      <c r="I52" s="257">
        <f t="shared" si="23"/>
        <v>0</v>
      </c>
      <c r="J52" s="257">
        <f t="shared" si="24"/>
        <v>0</v>
      </c>
      <c r="K52" s="257">
        <f t="shared" si="25"/>
        <v>0</v>
      </c>
      <c r="L52" s="257">
        <f t="shared" si="26"/>
        <v>0</v>
      </c>
      <c r="M52" s="218">
        <v>32.46</v>
      </c>
      <c r="N52" s="218">
        <f t="shared" si="27"/>
        <v>97.38</v>
      </c>
    </row>
    <row r="53" spans="1:14" ht="28.5" x14ac:dyDescent="0.2">
      <c r="A53" s="146" t="s">
        <v>473</v>
      </c>
      <c r="B53" s="146">
        <v>12147</v>
      </c>
      <c r="C53" s="137" t="s">
        <v>409</v>
      </c>
      <c r="D53" s="137" t="s">
        <v>119</v>
      </c>
      <c r="E53" s="146" t="s">
        <v>17</v>
      </c>
      <c r="F53" s="167">
        <v>55</v>
      </c>
      <c r="G53" s="212">
        <f t="shared" si="22"/>
        <v>675.95</v>
      </c>
      <c r="H53" s="257">
        <v>55</v>
      </c>
      <c r="I53" s="257">
        <f t="shared" si="23"/>
        <v>0</v>
      </c>
      <c r="J53" s="257">
        <f t="shared" si="24"/>
        <v>0</v>
      </c>
      <c r="K53" s="257">
        <f t="shared" si="25"/>
        <v>0</v>
      </c>
      <c r="L53" s="257">
        <f t="shared" si="26"/>
        <v>0</v>
      </c>
      <c r="M53" s="218">
        <v>12.29</v>
      </c>
      <c r="N53" s="218">
        <f t="shared" si="27"/>
        <v>675.95</v>
      </c>
    </row>
    <row r="54" spans="1:14" ht="28.5" x14ac:dyDescent="0.2">
      <c r="A54" s="150" t="s">
        <v>474</v>
      </c>
      <c r="B54" s="150">
        <v>97610</v>
      </c>
      <c r="C54" s="159" t="s">
        <v>409</v>
      </c>
      <c r="D54" s="159" t="s">
        <v>121</v>
      </c>
      <c r="E54" s="150" t="s">
        <v>17</v>
      </c>
      <c r="F54" s="179">
        <v>6</v>
      </c>
      <c r="G54" s="212">
        <f t="shared" si="22"/>
        <v>104.76</v>
      </c>
      <c r="H54" s="257">
        <v>6</v>
      </c>
      <c r="I54" s="257">
        <f t="shared" si="23"/>
        <v>0</v>
      </c>
      <c r="J54" s="257">
        <f t="shared" si="24"/>
        <v>0</v>
      </c>
      <c r="K54" s="257">
        <f t="shared" si="25"/>
        <v>0</v>
      </c>
      <c r="L54" s="257">
        <f t="shared" si="26"/>
        <v>0</v>
      </c>
      <c r="M54" s="218">
        <v>17.46</v>
      </c>
      <c r="N54" s="218">
        <f t="shared" si="27"/>
        <v>104.76</v>
      </c>
    </row>
    <row r="55" spans="1:14" x14ac:dyDescent="0.2">
      <c r="A55" s="146" t="s">
        <v>475</v>
      </c>
      <c r="B55" s="146">
        <v>2436</v>
      </c>
      <c r="C55" s="137" t="s">
        <v>409</v>
      </c>
      <c r="D55" s="137" t="s">
        <v>122</v>
      </c>
      <c r="E55" s="146" t="s">
        <v>42</v>
      </c>
      <c r="F55" s="167">
        <v>40</v>
      </c>
      <c r="G55" s="212">
        <f t="shared" si="22"/>
        <v>798.4</v>
      </c>
      <c r="H55" s="257">
        <v>40</v>
      </c>
      <c r="I55" s="257">
        <f t="shared" si="23"/>
        <v>0</v>
      </c>
      <c r="J55" s="257">
        <f t="shared" si="24"/>
        <v>0</v>
      </c>
      <c r="K55" s="257">
        <f t="shared" si="25"/>
        <v>0</v>
      </c>
      <c r="L55" s="257">
        <f t="shared" si="26"/>
        <v>0</v>
      </c>
      <c r="M55" s="218">
        <v>19.96</v>
      </c>
      <c r="N55" s="218">
        <f t="shared" si="27"/>
        <v>798.4</v>
      </c>
    </row>
    <row r="56" spans="1:14" ht="28.5" x14ac:dyDescent="0.2">
      <c r="A56" s="149" t="s">
        <v>476</v>
      </c>
      <c r="B56" s="149">
        <v>95541</v>
      </c>
      <c r="C56" s="158" t="s">
        <v>409</v>
      </c>
      <c r="D56" s="158" t="s">
        <v>321</v>
      </c>
      <c r="E56" s="149" t="s">
        <v>17</v>
      </c>
      <c r="F56" s="176">
        <v>24</v>
      </c>
      <c r="G56" s="212">
        <f t="shared" si="22"/>
        <v>105.6</v>
      </c>
      <c r="H56" s="257">
        <v>24</v>
      </c>
      <c r="I56" s="257">
        <f t="shared" si="23"/>
        <v>0</v>
      </c>
      <c r="J56" s="257">
        <f t="shared" si="24"/>
        <v>0</v>
      </c>
      <c r="K56" s="257">
        <f t="shared" si="25"/>
        <v>0</v>
      </c>
      <c r="L56" s="257">
        <f t="shared" si="26"/>
        <v>0</v>
      </c>
      <c r="M56" s="218">
        <v>4.4000000000000004</v>
      </c>
      <c r="N56" s="218">
        <f t="shared" si="27"/>
        <v>105.6</v>
      </c>
    </row>
    <row r="57" spans="1:14" x14ac:dyDescent="0.2">
      <c r="A57" s="148">
        <v>7</v>
      </c>
      <c r="B57" s="148"/>
      <c r="C57" s="157"/>
      <c r="D57" s="157" t="s">
        <v>126</v>
      </c>
      <c r="E57" s="157"/>
      <c r="F57" s="173"/>
      <c r="G57" s="186">
        <f>SUM(G58:G60)</f>
        <v>9350.36</v>
      </c>
      <c r="H57" s="254"/>
      <c r="I57" s="254"/>
      <c r="J57" s="254">
        <f>SUM(J58:J60)</f>
        <v>1042.5700000000002</v>
      </c>
      <c r="K57" s="254"/>
      <c r="L57" s="254">
        <f>SUM(L58:L60)</f>
        <v>0</v>
      </c>
      <c r="M57" s="258"/>
      <c r="N57" s="259">
        <f>SUM(N58:N60)</f>
        <v>10392.93</v>
      </c>
    </row>
    <row r="58" spans="1:14" ht="42.75" x14ac:dyDescent="0.2">
      <c r="A58" s="146" t="s">
        <v>477</v>
      </c>
      <c r="B58" s="146">
        <v>96114</v>
      </c>
      <c r="C58" s="137" t="s">
        <v>409</v>
      </c>
      <c r="D58" s="137" t="s">
        <v>128</v>
      </c>
      <c r="E58" s="146" t="s">
        <v>9</v>
      </c>
      <c r="F58" s="167">
        <v>96.03</v>
      </c>
      <c r="G58" s="212">
        <f t="shared" ref="G58:G60" si="28">TRUNC(F58*M58,2)</f>
        <v>7559.48</v>
      </c>
      <c r="H58" s="257">
        <f>'MEMÓRIA '!F524</f>
        <v>105.09</v>
      </c>
      <c r="I58" s="257">
        <f t="shared" ref="I58:I60" si="29">IF(H58&gt;=F58,(H58-F58),0)</f>
        <v>9.0600000000000023</v>
      </c>
      <c r="J58" s="257">
        <f>TRUNC(I58*M58,2)</f>
        <v>713.2</v>
      </c>
      <c r="K58" s="257">
        <f t="shared" ref="K58:K60" si="30">IF(H58&lt;F58,(H58-F58),0)</f>
        <v>0</v>
      </c>
      <c r="L58" s="257">
        <f>TRUNC(M58*K58,2)</f>
        <v>0</v>
      </c>
      <c r="M58" s="218">
        <v>78.72</v>
      </c>
      <c r="N58" s="218">
        <f t="shared" ref="N58:N60" si="31">TRUNC(M58*H58,2)</f>
        <v>8272.68</v>
      </c>
    </row>
    <row r="59" spans="1:14" x14ac:dyDescent="0.2">
      <c r="A59" s="146" t="s">
        <v>478</v>
      </c>
      <c r="B59" s="146">
        <v>88269</v>
      </c>
      <c r="C59" s="137" t="s">
        <v>409</v>
      </c>
      <c r="D59" s="137" t="s">
        <v>131</v>
      </c>
      <c r="E59" s="146" t="s">
        <v>42</v>
      </c>
      <c r="F59" s="167">
        <v>65</v>
      </c>
      <c r="G59" s="212">
        <f t="shared" si="28"/>
        <v>1769.95</v>
      </c>
      <c r="H59" s="257">
        <v>65</v>
      </c>
      <c r="I59" s="257">
        <f t="shared" si="29"/>
        <v>0</v>
      </c>
      <c r="J59" s="257">
        <f>TRUNC(I59*M59,2)</f>
        <v>0</v>
      </c>
      <c r="K59" s="257">
        <f t="shared" si="30"/>
        <v>0</v>
      </c>
      <c r="L59" s="257">
        <f>TRUNC(M59*K59,2)</f>
        <v>0</v>
      </c>
      <c r="M59" s="218">
        <v>27.23</v>
      </c>
      <c r="N59" s="218">
        <f t="shared" si="31"/>
        <v>1769.95</v>
      </c>
    </row>
    <row r="60" spans="1:14" ht="28.5" x14ac:dyDescent="0.2">
      <c r="A60" s="146" t="s">
        <v>479</v>
      </c>
      <c r="B60" s="146">
        <v>96120</v>
      </c>
      <c r="C60" s="137" t="s">
        <v>409</v>
      </c>
      <c r="D60" s="137" t="s">
        <v>133</v>
      </c>
      <c r="E60" s="146" t="s">
        <v>48</v>
      </c>
      <c r="F60" s="167">
        <v>7</v>
      </c>
      <c r="G60" s="212">
        <f t="shared" si="28"/>
        <v>20.93</v>
      </c>
      <c r="H60" s="257">
        <f>'MEMÓRIA '!F540</f>
        <v>117.16000000000001</v>
      </c>
      <c r="I60" s="257">
        <f t="shared" si="29"/>
        <v>110.16000000000001</v>
      </c>
      <c r="J60" s="257">
        <f>TRUNC(I60*M60,2)</f>
        <v>329.37</v>
      </c>
      <c r="K60" s="257">
        <f t="shared" si="30"/>
        <v>0</v>
      </c>
      <c r="L60" s="257">
        <f>TRUNC(M60*K60,2)</f>
        <v>0</v>
      </c>
      <c r="M60" s="218">
        <v>2.99</v>
      </c>
      <c r="N60" s="218">
        <f t="shared" si="31"/>
        <v>350.3</v>
      </c>
    </row>
    <row r="61" spans="1:14" x14ac:dyDescent="0.2">
      <c r="A61" s="148">
        <v>8</v>
      </c>
      <c r="B61" s="148"/>
      <c r="C61" s="157"/>
      <c r="D61" s="157" t="s">
        <v>134</v>
      </c>
      <c r="E61" s="157"/>
      <c r="F61" s="173"/>
      <c r="G61" s="186">
        <f>SUM(G62:G65)</f>
        <v>10981.859999999999</v>
      </c>
      <c r="H61" s="254"/>
      <c r="I61" s="254"/>
      <c r="J61" s="254">
        <f>SUM(J62:J65)</f>
        <v>0</v>
      </c>
      <c r="K61" s="254"/>
      <c r="L61" s="254">
        <f>SUM(L62:L65)</f>
        <v>0</v>
      </c>
      <c r="M61" s="258"/>
      <c r="N61" s="259">
        <f>SUM(N62:N65)</f>
        <v>10981.859999999999</v>
      </c>
    </row>
    <row r="62" spans="1:14" ht="57" x14ac:dyDescent="0.2">
      <c r="A62" s="146" t="s">
        <v>480</v>
      </c>
      <c r="B62" s="146">
        <v>91011</v>
      </c>
      <c r="C62" s="137" t="s">
        <v>409</v>
      </c>
      <c r="D62" s="137" t="s">
        <v>136</v>
      </c>
      <c r="E62" s="146" t="s">
        <v>17</v>
      </c>
      <c r="F62" s="167">
        <v>8</v>
      </c>
      <c r="G62" s="212">
        <f t="shared" ref="G62:G65" si="32">TRUNC(F62*M62,2)</f>
        <v>3718.4</v>
      </c>
      <c r="H62" s="257">
        <f>'MEMÓRIA '!F553</f>
        <v>8</v>
      </c>
      <c r="I62" s="257">
        <f t="shared" ref="I62:I65" si="33">IF(H62&gt;=F62,(H62-F62),0)</f>
        <v>0</v>
      </c>
      <c r="J62" s="257">
        <f>TRUNC(I62*M62,2)</f>
        <v>0</v>
      </c>
      <c r="K62" s="257">
        <f t="shared" ref="K62:K65" si="34">IF(H62&lt;F62,(H62-F62),0)</f>
        <v>0</v>
      </c>
      <c r="L62" s="257">
        <f>TRUNC(M62*K62,2)</f>
        <v>0</v>
      </c>
      <c r="M62" s="218">
        <v>464.8</v>
      </c>
      <c r="N62" s="218">
        <f t="shared" ref="N62:N65" si="35">TRUNC(M62*H62,2)</f>
        <v>3718.4</v>
      </c>
    </row>
    <row r="63" spans="1:14" ht="57" x14ac:dyDescent="0.2">
      <c r="A63" s="146" t="s">
        <v>481</v>
      </c>
      <c r="B63" s="146">
        <v>90820</v>
      </c>
      <c r="C63" s="137" t="s">
        <v>409</v>
      </c>
      <c r="D63" s="137" t="s">
        <v>482</v>
      </c>
      <c r="E63" s="146" t="s">
        <v>17</v>
      </c>
      <c r="F63" s="167">
        <v>10</v>
      </c>
      <c r="G63" s="212">
        <f t="shared" si="32"/>
        <v>3722.6</v>
      </c>
      <c r="H63" s="257">
        <f>'MEMÓRIA '!F560</f>
        <v>10</v>
      </c>
      <c r="I63" s="257">
        <f t="shared" si="33"/>
        <v>0</v>
      </c>
      <c r="J63" s="257">
        <f>TRUNC(I63*M63,2)</f>
        <v>0</v>
      </c>
      <c r="K63" s="257">
        <f t="shared" si="34"/>
        <v>0</v>
      </c>
      <c r="L63" s="257">
        <f>TRUNC(M63*K63,2)</f>
        <v>0</v>
      </c>
      <c r="M63" s="218">
        <v>372.26</v>
      </c>
      <c r="N63" s="218">
        <f t="shared" si="35"/>
        <v>3722.6</v>
      </c>
    </row>
    <row r="64" spans="1:14" ht="42.75" x14ac:dyDescent="0.2">
      <c r="A64" s="146" t="s">
        <v>483</v>
      </c>
      <c r="B64" s="146">
        <v>91292</v>
      </c>
      <c r="C64" s="137" t="s">
        <v>409</v>
      </c>
      <c r="D64" s="137" t="s">
        <v>140</v>
      </c>
      <c r="E64" s="146" t="s">
        <v>17</v>
      </c>
      <c r="F64" s="167">
        <v>8</v>
      </c>
      <c r="G64" s="212">
        <f t="shared" si="32"/>
        <v>2722.56</v>
      </c>
      <c r="H64" s="257">
        <f>'MEMÓRIA '!F572</f>
        <v>8</v>
      </c>
      <c r="I64" s="257">
        <f t="shared" si="33"/>
        <v>0</v>
      </c>
      <c r="J64" s="257">
        <f>TRUNC(I64*M64,2)</f>
        <v>0</v>
      </c>
      <c r="K64" s="257">
        <f t="shared" si="34"/>
        <v>0</v>
      </c>
      <c r="L64" s="257">
        <f>TRUNC(M64*K64,2)</f>
        <v>0</v>
      </c>
      <c r="M64" s="218">
        <v>340.32</v>
      </c>
      <c r="N64" s="218">
        <f t="shared" si="35"/>
        <v>2722.56</v>
      </c>
    </row>
    <row r="65" spans="1:14" ht="28.5" x14ac:dyDescent="0.2">
      <c r="A65" s="146" t="s">
        <v>484</v>
      </c>
      <c r="B65" s="146">
        <v>94589</v>
      </c>
      <c r="C65" s="137" t="s">
        <v>409</v>
      </c>
      <c r="D65" s="137" t="s">
        <v>485</v>
      </c>
      <c r="E65" s="146" t="s">
        <v>48</v>
      </c>
      <c r="F65" s="167">
        <v>35</v>
      </c>
      <c r="G65" s="212">
        <f t="shared" si="32"/>
        <v>818.3</v>
      </c>
      <c r="H65" s="257">
        <f>'MEMÓRIA '!F580</f>
        <v>35</v>
      </c>
      <c r="I65" s="257">
        <f t="shared" si="33"/>
        <v>0</v>
      </c>
      <c r="J65" s="257">
        <f>TRUNC(I65*M65,2)</f>
        <v>0</v>
      </c>
      <c r="K65" s="257">
        <f t="shared" si="34"/>
        <v>0</v>
      </c>
      <c r="L65" s="257">
        <f>TRUNC(M65*K65,2)</f>
        <v>0</v>
      </c>
      <c r="M65" s="218">
        <v>23.38</v>
      </c>
      <c r="N65" s="218">
        <f t="shared" si="35"/>
        <v>818.3</v>
      </c>
    </row>
    <row r="66" spans="1:14" x14ac:dyDescent="0.2">
      <c r="A66" s="148">
        <v>9</v>
      </c>
      <c r="B66" s="148"/>
      <c r="C66" s="157"/>
      <c r="D66" s="157" t="s">
        <v>144</v>
      </c>
      <c r="E66" s="157"/>
      <c r="F66" s="173"/>
      <c r="G66" s="186">
        <f>SUM(G67:G69)</f>
        <v>358.77</v>
      </c>
      <c r="H66" s="254"/>
      <c r="I66" s="254"/>
      <c r="J66" s="254">
        <f>SUM(J67:J69)</f>
        <v>33.31</v>
      </c>
      <c r="K66" s="254"/>
      <c r="L66" s="254">
        <f>SUM(L67:L69)</f>
        <v>0</v>
      </c>
      <c r="M66" s="258"/>
      <c r="N66" s="259">
        <f>SUM(N67:N69)</f>
        <v>392.08000000000004</v>
      </c>
    </row>
    <row r="67" spans="1:14" ht="28.5" x14ac:dyDescent="0.2">
      <c r="A67" s="146" t="s">
        <v>486</v>
      </c>
      <c r="B67" s="146">
        <v>99819</v>
      </c>
      <c r="C67" s="137" t="s">
        <v>409</v>
      </c>
      <c r="D67" s="137" t="s">
        <v>146</v>
      </c>
      <c r="E67" s="146" t="s">
        <v>9</v>
      </c>
      <c r="F67" s="167">
        <v>15</v>
      </c>
      <c r="G67" s="212">
        <f t="shared" ref="G67:G69" si="36">TRUNC(F67*M67,2)</f>
        <v>234.75</v>
      </c>
      <c r="H67" s="257">
        <f>'MEMÓRIA '!F585</f>
        <v>16.559999999999999</v>
      </c>
      <c r="I67" s="257">
        <f t="shared" ref="I67:I69" si="37">IF(H67&gt;=F67,(H67-F67),0)</f>
        <v>1.5599999999999987</v>
      </c>
      <c r="J67" s="257">
        <f>TRUNC(I67*M67,2)</f>
        <v>24.41</v>
      </c>
      <c r="K67" s="257">
        <f t="shared" ref="K67:K69" si="38">IF(H67&lt;F67,(H67-F67),0)</f>
        <v>0</v>
      </c>
      <c r="L67" s="257">
        <f>TRUNC(M67*K67,2)</f>
        <v>0</v>
      </c>
      <c r="M67" s="218">
        <v>15.65</v>
      </c>
      <c r="N67" s="218">
        <f t="shared" ref="N67:N69" si="39">TRUNC(M67*H67,2)</f>
        <v>259.16000000000003</v>
      </c>
    </row>
    <row r="68" spans="1:14" ht="42.75" x14ac:dyDescent="0.2">
      <c r="A68" s="147" t="s">
        <v>487</v>
      </c>
      <c r="B68" s="147">
        <v>99813</v>
      </c>
      <c r="C68" s="156" t="s">
        <v>409</v>
      </c>
      <c r="D68" s="156" t="s">
        <v>488</v>
      </c>
      <c r="E68" s="147" t="s">
        <v>9</v>
      </c>
      <c r="F68" s="170">
        <v>18</v>
      </c>
      <c r="G68" s="212">
        <f t="shared" si="36"/>
        <v>16.02</v>
      </c>
      <c r="H68" s="257">
        <f>'MEMÓRIA '!F590</f>
        <v>28</v>
      </c>
      <c r="I68" s="257">
        <f t="shared" si="37"/>
        <v>10</v>
      </c>
      <c r="J68" s="257">
        <f>TRUNC(I68*M68,2)</f>
        <v>8.9</v>
      </c>
      <c r="K68" s="257">
        <f t="shared" si="38"/>
        <v>0</v>
      </c>
      <c r="L68" s="257">
        <f>TRUNC(M68*K68,2)</f>
        <v>0</v>
      </c>
      <c r="M68" s="218">
        <v>0.89</v>
      </c>
      <c r="N68" s="218">
        <f t="shared" si="39"/>
        <v>24.92</v>
      </c>
    </row>
    <row r="69" spans="1:14" ht="28.5" x14ac:dyDescent="0.2">
      <c r="A69" s="146" t="s">
        <v>489</v>
      </c>
      <c r="B69" s="146">
        <v>3</v>
      </c>
      <c r="C69" s="137" t="s">
        <v>409</v>
      </c>
      <c r="D69" s="137" t="s">
        <v>490</v>
      </c>
      <c r="E69" s="146" t="s">
        <v>152</v>
      </c>
      <c r="F69" s="167">
        <v>8</v>
      </c>
      <c r="G69" s="212">
        <f t="shared" si="36"/>
        <v>108</v>
      </c>
      <c r="H69" s="257">
        <f>'MEMÓRIA '!F594</f>
        <v>8</v>
      </c>
      <c r="I69" s="257">
        <f t="shared" si="37"/>
        <v>0</v>
      </c>
      <c r="J69" s="257">
        <f>TRUNC(I69*M69,2)</f>
        <v>0</v>
      </c>
      <c r="K69" s="257">
        <f t="shared" si="38"/>
        <v>0</v>
      </c>
      <c r="L69" s="257">
        <f>TRUNC(M69*K69,2)</f>
        <v>0</v>
      </c>
      <c r="M69" s="218">
        <v>13.5</v>
      </c>
      <c r="N69" s="218">
        <f t="shared" si="39"/>
        <v>108</v>
      </c>
    </row>
    <row r="70" spans="1:14" x14ac:dyDescent="0.2">
      <c r="A70" s="148">
        <v>10</v>
      </c>
      <c r="B70" s="148"/>
      <c r="C70" s="157"/>
      <c r="D70" s="157" t="s">
        <v>153</v>
      </c>
      <c r="E70" s="157"/>
      <c r="F70" s="173"/>
      <c r="G70" s="186">
        <f>SUM(G71:G75)</f>
        <v>2898.37</v>
      </c>
      <c r="H70" s="254"/>
      <c r="I70" s="254"/>
      <c r="J70" s="254">
        <f>SUM(J71:J75)</f>
        <v>0</v>
      </c>
      <c r="K70" s="254"/>
      <c r="L70" s="254">
        <f>SUM(L71:L75)</f>
        <v>0</v>
      </c>
      <c r="M70" s="258"/>
      <c r="N70" s="259">
        <f>SUM(N71:N75)</f>
        <v>2898.37</v>
      </c>
    </row>
    <row r="71" spans="1:14" ht="57" x14ac:dyDescent="0.2">
      <c r="A71" s="146" t="s">
        <v>491</v>
      </c>
      <c r="B71" s="146">
        <v>90830</v>
      </c>
      <c r="C71" s="137" t="s">
        <v>409</v>
      </c>
      <c r="D71" s="137" t="s">
        <v>492</v>
      </c>
      <c r="E71" s="146" t="s">
        <v>17</v>
      </c>
      <c r="F71" s="167">
        <v>12</v>
      </c>
      <c r="G71" s="212">
        <f t="shared" ref="G71:G75" si="40">TRUNC(F71*M71,2)</f>
        <v>2038.56</v>
      </c>
      <c r="H71" s="257">
        <f>'MEMÓRIA '!F611</f>
        <v>12</v>
      </c>
      <c r="I71" s="257">
        <f t="shared" ref="I71:I75" si="41">IF(H71&gt;=F71,(H71-F71),0)</f>
        <v>0</v>
      </c>
      <c r="J71" s="257">
        <f>TRUNC(I71*M71,2)</f>
        <v>0</v>
      </c>
      <c r="K71" s="257">
        <f t="shared" ref="K71:K75" si="42">IF(H71&lt;F71,(H71-F71),0)</f>
        <v>0</v>
      </c>
      <c r="L71" s="257">
        <f>TRUNC(M71*K71,2)</f>
        <v>0</v>
      </c>
      <c r="M71" s="218">
        <v>169.88</v>
      </c>
      <c r="N71" s="218">
        <f t="shared" ref="N71:N75" si="43">TRUNC(M71*H71,2)</f>
        <v>2038.56</v>
      </c>
    </row>
    <row r="72" spans="1:14" ht="28.5" x14ac:dyDescent="0.2">
      <c r="A72" s="147" t="s">
        <v>493</v>
      </c>
      <c r="B72" s="147">
        <v>88267</v>
      </c>
      <c r="C72" s="156" t="s">
        <v>409</v>
      </c>
      <c r="D72" s="156" t="s">
        <v>157</v>
      </c>
      <c r="E72" s="147" t="s">
        <v>42</v>
      </c>
      <c r="F72" s="170">
        <v>4</v>
      </c>
      <c r="G72" s="212">
        <f t="shared" si="40"/>
        <v>97</v>
      </c>
      <c r="H72" s="257">
        <f>'MEMÓRIA '!F615</f>
        <v>4</v>
      </c>
      <c r="I72" s="257">
        <f t="shared" si="41"/>
        <v>0</v>
      </c>
      <c r="J72" s="257">
        <f>TRUNC(I72*M72,2)</f>
        <v>0</v>
      </c>
      <c r="K72" s="257">
        <f t="shared" si="42"/>
        <v>0</v>
      </c>
      <c r="L72" s="257">
        <f>TRUNC(M72*K72,2)</f>
        <v>0</v>
      </c>
      <c r="M72" s="218">
        <v>24.25</v>
      </c>
      <c r="N72" s="218">
        <f t="shared" si="43"/>
        <v>97</v>
      </c>
    </row>
    <row r="73" spans="1:14" x14ac:dyDescent="0.2">
      <c r="A73" s="146" t="s">
        <v>159</v>
      </c>
      <c r="B73" s="146">
        <v>21059</v>
      </c>
      <c r="C73" s="137" t="s">
        <v>409</v>
      </c>
      <c r="D73" s="137" t="s">
        <v>158</v>
      </c>
      <c r="E73" s="146" t="s">
        <v>17</v>
      </c>
      <c r="F73" s="167">
        <v>2</v>
      </c>
      <c r="G73" s="212">
        <f t="shared" si="40"/>
        <v>123.62</v>
      </c>
      <c r="H73" s="257">
        <f>'MEMÓRIA '!F620</f>
        <v>2</v>
      </c>
      <c r="I73" s="257">
        <f t="shared" si="41"/>
        <v>0</v>
      </c>
      <c r="J73" s="257">
        <f>TRUNC(I73*M73,2)</f>
        <v>0</v>
      </c>
      <c r="K73" s="257">
        <f t="shared" si="42"/>
        <v>0</v>
      </c>
      <c r="L73" s="257">
        <f>TRUNC(M73*K73,2)</f>
        <v>0</v>
      </c>
      <c r="M73" s="218">
        <v>61.81</v>
      </c>
      <c r="N73" s="218">
        <f t="shared" si="43"/>
        <v>123.62</v>
      </c>
    </row>
    <row r="74" spans="1:14" ht="57" x14ac:dyDescent="0.2">
      <c r="A74" s="149" t="s">
        <v>161</v>
      </c>
      <c r="B74" s="149">
        <v>91306</v>
      </c>
      <c r="C74" s="158" t="s">
        <v>409</v>
      </c>
      <c r="D74" s="158" t="s">
        <v>494</v>
      </c>
      <c r="E74" s="149" t="s">
        <v>17</v>
      </c>
      <c r="F74" s="176">
        <v>1</v>
      </c>
      <c r="G74" s="212">
        <f t="shared" si="40"/>
        <v>149.21</v>
      </c>
      <c r="H74" s="257">
        <f>'MEMÓRIA '!F625</f>
        <v>1</v>
      </c>
      <c r="I74" s="257">
        <f t="shared" si="41"/>
        <v>0</v>
      </c>
      <c r="J74" s="257">
        <f>TRUNC(I74*M74,2)</f>
        <v>0</v>
      </c>
      <c r="K74" s="257">
        <f t="shared" si="42"/>
        <v>0</v>
      </c>
      <c r="L74" s="257">
        <f>TRUNC(M74*K74,2)</f>
        <v>0</v>
      </c>
      <c r="M74" s="218">
        <v>149.21</v>
      </c>
      <c r="N74" s="218">
        <f t="shared" si="43"/>
        <v>149.21</v>
      </c>
    </row>
    <row r="75" spans="1:14" ht="28.5" x14ac:dyDescent="0.2">
      <c r="A75" s="146" t="s">
        <v>495</v>
      </c>
      <c r="B75" s="146">
        <v>85005</v>
      </c>
      <c r="C75" s="137" t="s">
        <v>409</v>
      </c>
      <c r="D75" s="137" t="s">
        <v>496</v>
      </c>
      <c r="E75" s="146" t="s">
        <v>9</v>
      </c>
      <c r="F75" s="167">
        <v>1</v>
      </c>
      <c r="G75" s="212">
        <f t="shared" si="40"/>
        <v>489.98</v>
      </c>
      <c r="H75" s="257">
        <f>'MEMÓRIA '!F630</f>
        <v>1</v>
      </c>
      <c r="I75" s="257">
        <f t="shared" si="41"/>
        <v>0</v>
      </c>
      <c r="J75" s="257">
        <f>TRUNC(I75*M75,2)</f>
        <v>0</v>
      </c>
      <c r="K75" s="257">
        <f t="shared" si="42"/>
        <v>0</v>
      </c>
      <c r="L75" s="257">
        <f>TRUNC(M75*K75,2)</f>
        <v>0</v>
      </c>
      <c r="M75" s="218">
        <v>489.98</v>
      </c>
      <c r="N75" s="218">
        <f t="shared" si="43"/>
        <v>489.98</v>
      </c>
    </row>
    <row r="76" spans="1:14" x14ac:dyDescent="0.2">
      <c r="A76" s="148">
        <v>11</v>
      </c>
      <c r="B76" s="148"/>
      <c r="C76" s="157"/>
      <c r="D76" s="157" t="s">
        <v>164</v>
      </c>
      <c r="E76" s="157"/>
      <c r="F76" s="173"/>
      <c r="G76" s="186">
        <f>SUM(G77:G84)</f>
        <v>67607.650000000009</v>
      </c>
      <c r="H76" s="254"/>
      <c r="I76" s="254"/>
      <c r="J76" s="254">
        <f>SUM(J77:J84)</f>
        <v>0</v>
      </c>
      <c r="K76" s="254"/>
      <c r="L76" s="254">
        <f>SUM(L77:L84)</f>
        <v>0</v>
      </c>
      <c r="M76" s="258"/>
      <c r="N76" s="259">
        <f>SUM(N77:N84)</f>
        <v>67607.650000000009</v>
      </c>
    </row>
    <row r="77" spans="1:14" ht="28.5" x14ac:dyDescent="0.2">
      <c r="A77" s="146" t="s">
        <v>497</v>
      </c>
      <c r="B77" s="146" t="s">
        <v>498</v>
      </c>
      <c r="C77" s="137" t="s">
        <v>413</v>
      </c>
      <c r="D77" s="137" t="s">
        <v>166</v>
      </c>
      <c r="E77" s="146" t="s">
        <v>102</v>
      </c>
      <c r="F77" s="167">
        <v>754.66</v>
      </c>
      <c r="G77" s="212">
        <f t="shared" ref="G77:G84" si="44">TRUNC(F77*M77,2)</f>
        <v>2837.52</v>
      </c>
      <c r="H77" s="257">
        <f>'MEMÓRIA '!F635</f>
        <v>754.66</v>
      </c>
      <c r="I77" s="257">
        <f t="shared" ref="I77:I84" si="45">IF(H77&gt;=F77,(H77-F77),0)</f>
        <v>0</v>
      </c>
      <c r="J77" s="257">
        <f t="shared" ref="J77:J84" si="46">TRUNC(I77*M77,2)</f>
        <v>0</v>
      </c>
      <c r="K77" s="257">
        <f t="shared" ref="K77:K84" si="47">IF(H77&lt;F77,(H77-F77),0)</f>
        <v>0</v>
      </c>
      <c r="L77" s="257">
        <f t="shared" ref="L77:L84" si="48">TRUNC(M77*K77,2)</f>
        <v>0</v>
      </c>
      <c r="M77" s="218">
        <v>3.76</v>
      </c>
      <c r="N77" s="218">
        <f t="shared" ref="N77:N84" si="49">TRUNC(M77*H77,2)</f>
        <v>2837.52</v>
      </c>
    </row>
    <row r="78" spans="1:14" ht="28.5" x14ac:dyDescent="0.2">
      <c r="A78" s="146" t="s">
        <v>499</v>
      </c>
      <c r="B78" s="146" t="s">
        <v>500</v>
      </c>
      <c r="C78" s="137" t="s">
        <v>413</v>
      </c>
      <c r="D78" s="137" t="s">
        <v>168</v>
      </c>
      <c r="E78" s="146" t="s">
        <v>102</v>
      </c>
      <c r="F78" s="167">
        <v>1200</v>
      </c>
      <c r="G78" s="212">
        <f t="shared" si="44"/>
        <v>2064</v>
      </c>
      <c r="H78" s="257">
        <f>'MEMÓRIA '!F639</f>
        <v>1200</v>
      </c>
      <c r="I78" s="257">
        <f t="shared" si="45"/>
        <v>0</v>
      </c>
      <c r="J78" s="257">
        <f t="shared" si="46"/>
        <v>0</v>
      </c>
      <c r="K78" s="257">
        <f t="shared" si="47"/>
        <v>0</v>
      </c>
      <c r="L78" s="257">
        <f t="shared" si="48"/>
        <v>0</v>
      </c>
      <c r="M78" s="218">
        <v>1.72</v>
      </c>
      <c r="N78" s="218">
        <f t="shared" si="49"/>
        <v>2064</v>
      </c>
    </row>
    <row r="79" spans="1:14" ht="28.5" x14ac:dyDescent="0.2">
      <c r="A79" s="146" t="s">
        <v>501</v>
      </c>
      <c r="B79" s="146">
        <v>88484</v>
      </c>
      <c r="C79" s="137" t="s">
        <v>409</v>
      </c>
      <c r="D79" s="137" t="s">
        <v>502</v>
      </c>
      <c r="E79" s="146" t="s">
        <v>9</v>
      </c>
      <c r="F79" s="167">
        <v>754.66</v>
      </c>
      <c r="G79" s="212">
        <f t="shared" si="44"/>
        <v>3418.6</v>
      </c>
      <c r="H79" s="257">
        <f>'MEMÓRIA '!F643</f>
        <v>754.66</v>
      </c>
      <c r="I79" s="257">
        <f t="shared" si="45"/>
        <v>0</v>
      </c>
      <c r="J79" s="257">
        <f t="shared" si="46"/>
        <v>0</v>
      </c>
      <c r="K79" s="257">
        <f t="shared" si="47"/>
        <v>0</v>
      </c>
      <c r="L79" s="257">
        <f t="shared" si="48"/>
        <v>0</v>
      </c>
      <c r="M79" s="218">
        <v>4.53</v>
      </c>
      <c r="N79" s="218">
        <f t="shared" si="49"/>
        <v>3418.6</v>
      </c>
    </row>
    <row r="80" spans="1:14" ht="28.5" x14ac:dyDescent="0.2">
      <c r="A80" s="146" t="s">
        <v>503</v>
      </c>
      <c r="B80" s="146">
        <v>88485</v>
      </c>
      <c r="C80" s="137" t="s">
        <v>409</v>
      </c>
      <c r="D80" s="137" t="s">
        <v>360</v>
      </c>
      <c r="E80" s="146" t="s">
        <v>9</v>
      </c>
      <c r="F80" s="167">
        <v>1200</v>
      </c>
      <c r="G80" s="212">
        <f t="shared" si="44"/>
        <v>4404</v>
      </c>
      <c r="H80" s="257">
        <f>'MEMÓRIA '!F647</f>
        <v>1200</v>
      </c>
      <c r="I80" s="257">
        <f t="shared" si="45"/>
        <v>0</v>
      </c>
      <c r="J80" s="257">
        <f t="shared" si="46"/>
        <v>0</v>
      </c>
      <c r="K80" s="257">
        <f t="shared" si="47"/>
        <v>0</v>
      </c>
      <c r="L80" s="257">
        <f t="shared" si="48"/>
        <v>0</v>
      </c>
      <c r="M80" s="218">
        <v>3.67</v>
      </c>
      <c r="N80" s="218">
        <f t="shared" si="49"/>
        <v>4404</v>
      </c>
    </row>
    <row r="81" spans="1:14" ht="28.5" x14ac:dyDescent="0.2">
      <c r="A81" s="146" t="s">
        <v>504</v>
      </c>
      <c r="B81" s="146">
        <v>88497</v>
      </c>
      <c r="C81" s="137" t="s">
        <v>409</v>
      </c>
      <c r="D81" s="137" t="s">
        <v>505</v>
      </c>
      <c r="E81" s="146" t="s">
        <v>9</v>
      </c>
      <c r="F81" s="167">
        <v>1954.66</v>
      </c>
      <c r="G81" s="212">
        <f t="shared" si="44"/>
        <v>33835.160000000003</v>
      </c>
      <c r="H81" s="257">
        <f>'MEMÓRIA '!F652</f>
        <v>1954.66</v>
      </c>
      <c r="I81" s="257">
        <f t="shared" si="45"/>
        <v>0</v>
      </c>
      <c r="J81" s="257">
        <f t="shared" si="46"/>
        <v>0</v>
      </c>
      <c r="K81" s="257">
        <f t="shared" si="47"/>
        <v>0</v>
      </c>
      <c r="L81" s="257">
        <f t="shared" si="48"/>
        <v>0</v>
      </c>
      <c r="M81" s="218">
        <v>17.309999999999999</v>
      </c>
      <c r="N81" s="218">
        <f t="shared" si="49"/>
        <v>33835.160000000003</v>
      </c>
    </row>
    <row r="82" spans="1:14" ht="28.5" x14ac:dyDescent="0.2">
      <c r="A82" s="146" t="s">
        <v>506</v>
      </c>
      <c r="B82" s="146">
        <v>104640</v>
      </c>
      <c r="C82" s="137" t="s">
        <v>409</v>
      </c>
      <c r="D82" s="137" t="s">
        <v>507</v>
      </c>
      <c r="E82" s="146" t="s">
        <v>9</v>
      </c>
      <c r="F82" s="167">
        <v>754.66</v>
      </c>
      <c r="G82" s="212">
        <f t="shared" si="44"/>
        <v>8935.17</v>
      </c>
      <c r="H82" s="257">
        <f>'MEMÓRIA '!F657</f>
        <v>754.66</v>
      </c>
      <c r="I82" s="257">
        <f t="shared" si="45"/>
        <v>0</v>
      </c>
      <c r="J82" s="257">
        <f t="shared" si="46"/>
        <v>0</v>
      </c>
      <c r="K82" s="257">
        <f t="shared" si="47"/>
        <v>0</v>
      </c>
      <c r="L82" s="257">
        <f t="shared" si="48"/>
        <v>0</v>
      </c>
      <c r="M82" s="218">
        <v>11.84</v>
      </c>
      <c r="N82" s="218">
        <f t="shared" si="49"/>
        <v>8935.17</v>
      </c>
    </row>
    <row r="83" spans="1:14" ht="28.5" x14ac:dyDescent="0.2">
      <c r="A83" s="146" t="s">
        <v>508</v>
      </c>
      <c r="B83" s="146">
        <v>104642</v>
      </c>
      <c r="C83" s="137" t="s">
        <v>409</v>
      </c>
      <c r="D83" s="137" t="s">
        <v>509</v>
      </c>
      <c r="E83" s="146" t="s">
        <v>9</v>
      </c>
      <c r="F83" s="167">
        <v>1200</v>
      </c>
      <c r="G83" s="212">
        <f t="shared" si="44"/>
        <v>11664</v>
      </c>
      <c r="H83" s="257">
        <f>'MEMÓRIA '!F662</f>
        <v>1200</v>
      </c>
      <c r="I83" s="257">
        <f t="shared" si="45"/>
        <v>0</v>
      </c>
      <c r="J83" s="257">
        <f t="shared" si="46"/>
        <v>0</v>
      </c>
      <c r="K83" s="257">
        <f t="shared" si="47"/>
        <v>0</v>
      </c>
      <c r="L83" s="257">
        <f t="shared" si="48"/>
        <v>0</v>
      </c>
      <c r="M83" s="218">
        <v>9.7200000000000006</v>
      </c>
      <c r="N83" s="218">
        <f t="shared" si="49"/>
        <v>11664</v>
      </c>
    </row>
    <row r="84" spans="1:14" ht="28.5" x14ac:dyDescent="0.2">
      <c r="A84" s="146" t="s">
        <v>510</v>
      </c>
      <c r="B84" s="146">
        <v>75889</v>
      </c>
      <c r="C84" s="137" t="s">
        <v>409</v>
      </c>
      <c r="D84" s="137" t="s">
        <v>181</v>
      </c>
      <c r="E84" s="146" t="s">
        <v>9</v>
      </c>
      <c r="F84" s="167">
        <v>20</v>
      </c>
      <c r="G84" s="212">
        <f t="shared" si="44"/>
        <v>449.2</v>
      </c>
      <c r="H84" s="257">
        <f>'MEMÓRIA '!F666</f>
        <v>20</v>
      </c>
      <c r="I84" s="257">
        <f t="shared" si="45"/>
        <v>0</v>
      </c>
      <c r="J84" s="257">
        <f t="shared" si="46"/>
        <v>0</v>
      </c>
      <c r="K84" s="257">
        <f t="shared" si="47"/>
        <v>0</v>
      </c>
      <c r="L84" s="257">
        <f t="shared" si="48"/>
        <v>0</v>
      </c>
      <c r="M84" s="218">
        <v>22.46</v>
      </c>
      <c r="N84" s="218">
        <f t="shared" si="49"/>
        <v>449.2</v>
      </c>
    </row>
    <row r="85" spans="1:14" x14ac:dyDescent="0.2">
      <c r="A85" s="148">
        <v>12</v>
      </c>
      <c r="B85" s="148"/>
      <c r="C85" s="157"/>
      <c r="D85" s="157" t="s">
        <v>182</v>
      </c>
      <c r="E85" s="157"/>
      <c r="F85" s="173"/>
      <c r="G85" s="186">
        <f>SUM(G86:G91)</f>
        <v>1079.1299999999999</v>
      </c>
      <c r="H85" s="254"/>
      <c r="I85" s="254"/>
      <c r="J85" s="254">
        <f>SUM(J86:J91)</f>
        <v>0</v>
      </c>
      <c r="K85" s="254"/>
      <c r="L85" s="254">
        <f>SUM(L86:L91)</f>
        <v>0</v>
      </c>
      <c r="M85" s="258"/>
      <c r="N85" s="259">
        <f>SUM(N86:N91)</f>
        <v>1079.1299999999999</v>
      </c>
    </row>
    <row r="86" spans="1:14" ht="42.75" x14ac:dyDescent="0.2">
      <c r="A86" s="146" t="s">
        <v>511</v>
      </c>
      <c r="B86" s="146">
        <v>98110</v>
      </c>
      <c r="C86" s="137" t="s">
        <v>409</v>
      </c>
      <c r="D86" s="137" t="s">
        <v>512</v>
      </c>
      <c r="E86" s="146" t="s">
        <v>17</v>
      </c>
      <c r="F86" s="167">
        <v>1</v>
      </c>
      <c r="G86" s="212">
        <f t="shared" ref="G86:G91" si="50">TRUNC(F86*M86,2)</f>
        <v>437.16</v>
      </c>
      <c r="H86" s="257">
        <f>'MEMÓRIA '!F672</f>
        <v>1</v>
      </c>
      <c r="I86" s="257">
        <f t="shared" ref="I86:I91" si="51">IF(H86&gt;=F86,(H86-F86),0)</f>
        <v>0</v>
      </c>
      <c r="J86" s="257">
        <f t="shared" ref="J86:J91" si="52">TRUNC(I86*M86,2)</f>
        <v>0</v>
      </c>
      <c r="K86" s="257">
        <f t="shared" ref="K86:K91" si="53">IF(H86&lt;F86,(H86-F86),0)</f>
        <v>0</v>
      </c>
      <c r="L86" s="257">
        <f t="shared" ref="L86:L91" si="54">TRUNC(M86*K86,2)</f>
        <v>0</v>
      </c>
      <c r="M86" s="218">
        <v>437.16</v>
      </c>
      <c r="N86" s="218">
        <f t="shared" ref="N86:N91" si="55">TRUNC(M86*H86,2)</f>
        <v>437.16</v>
      </c>
    </row>
    <row r="87" spans="1:14" ht="42.75" x14ac:dyDescent="0.2">
      <c r="A87" s="146" t="s">
        <v>513</v>
      </c>
      <c r="B87" s="146">
        <v>89709</v>
      </c>
      <c r="C87" s="137" t="s">
        <v>409</v>
      </c>
      <c r="D87" s="137" t="s">
        <v>514</v>
      </c>
      <c r="E87" s="146" t="s">
        <v>17</v>
      </c>
      <c r="F87" s="167">
        <v>1</v>
      </c>
      <c r="G87" s="212">
        <f t="shared" si="50"/>
        <v>21.94</v>
      </c>
      <c r="H87" s="257">
        <f>'MEMÓRIA '!F677</f>
        <v>1</v>
      </c>
      <c r="I87" s="257">
        <f t="shared" si="51"/>
        <v>0</v>
      </c>
      <c r="J87" s="257">
        <f t="shared" si="52"/>
        <v>0</v>
      </c>
      <c r="K87" s="257">
        <f t="shared" si="53"/>
        <v>0</v>
      </c>
      <c r="L87" s="257">
        <f t="shared" si="54"/>
        <v>0</v>
      </c>
      <c r="M87" s="218">
        <v>21.94</v>
      </c>
      <c r="N87" s="218">
        <f t="shared" si="55"/>
        <v>21.94</v>
      </c>
    </row>
    <row r="88" spans="1:14" ht="42.75" x14ac:dyDescent="0.2">
      <c r="A88" s="146" t="s">
        <v>515</v>
      </c>
      <c r="B88" s="146">
        <v>89985</v>
      </c>
      <c r="C88" s="137" t="s">
        <v>409</v>
      </c>
      <c r="D88" s="137" t="s">
        <v>188</v>
      </c>
      <c r="E88" s="146" t="s">
        <v>17</v>
      </c>
      <c r="F88" s="167">
        <v>1</v>
      </c>
      <c r="G88" s="212">
        <f t="shared" si="50"/>
        <v>90.85</v>
      </c>
      <c r="H88" s="257">
        <f>'MEMÓRIA '!F682</f>
        <v>1</v>
      </c>
      <c r="I88" s="257">
        <f t="shared" si="51"/>
        <v>0</v>
      </c>
      <c r="J88" s="257">
        <f t="shared" si="52"/>
        <v>0</v>
      </c>
      <c r="K88" s="257">
        <f t="shared" si="53"/>
        <v>0</v>
      </c>
      <c r="L88" s="257">
        <f t="shared" si="54"/>
        <v>0</v>
      </c>
      <c r="M88" s="218">
        <v>90.85</v>
      </c>
      <c r="N88" s="218">
        <f t="shared" si="55"/>
        <v>90.85</v>
      </c>
    </row>
    <row r="89" spans="1:14" ht="57" x14ac:dyDescent="0.2">
      <c r="A89" s="146" t="s">
        <v>516</v>
      </c>
      <c r="B89" s="146">
        <v>89957</v>
      </c>
      <c r="C89" s="137" t="s">
        <v>409</v>
      </c>
      <c r="D89" s="137" t="s">
        <v>517</v>
      </c>
      <c r="E89" s="146" t="s">
        <v>17</v>
      </c>
      <c r="F89" s="167">
        <v>1</v>
      </c>
      <c r="G89" s="212">
        <f t="shared" si="50"/>
        <v>137.56</v>
      </c>
      <c r="H89" s="257">
        <f>'MEMÓRIA '!F688</f>
        <v>1</v>
      </c>
      <c r="I89" s="257">
        <f t="shared" si="51"/>
        <v>0</v>
      </c>
      <c r="J89" s="257">
        <f t="shared" si="52"/>
        <v>0</v>
      </c>
      <c r="K89" s="257">
        <f t="shared" si="53"/>
        <v>0</v>
      </c>
      <c r="L89" s="257">
        <f t="shared" si="54"/>
        <v>0</v>
      </c>
      <c r="M89" s="218">
        <v>137.56</v>
      </c>
      <c r="N89" s="218">
        <f t="shared" si="55"/>
        <v>137.56</v>
      </c>
    </row>
    <row r="90" spans="1:14" ht="28.5" x14ac:dyDescent="0.2">
      <c r="A90" s="146" t="s">
        <v>518</v>
      </c>
      <c r="B90" s="146">
        <v>72544</v>
      </c>
      <c r="C90" s="137" t="s">
        <v>409</v>
      </c>
      <c r="D90" s="137" t="s">
        <v>192</v>
      </c>
      <c r="E90" s="146" t="s">
        <v>17</v>
      </c>
      <c r="F90" s="167">
        <v>4</v>
      </c>
      <c r="G90" s="212">
        <f t="shared" si="50"/>
        <v>82.92</v>
      </c>
      <c r="H90" s="257">
        <f>'MEMÓRIA '!F692</f>
        <v>4</v>
      </c>
      <c r="I90" s="257">
        <f t="shared" si="51"/>
        <v>0</v>
      </c>
      <c r="J90" s="257">
        <f t="shared" si="52"/>
        <v>0</v>
      </c>
      <c r="K90" s="257">
        <f t="shared" si="53"/>
        <v>0</v>
      </c>
      <c r="L90" s="257">
        <f t="shared" si="54"/>
        <v>0</v>
      </c>
      <c r="M90" s="218">
        <v>20.73</v>
      </c>
      <c r="N90" s="218">
        <f t="shared" si="55"/>
        <v>82.92</v>
      </c>
    </row>
    <row r="91" spans="1:14" ht="28.5" x14ac:dyDescent="0.2">
      <c r="A91" s="146" t="s">
        <v>519</v>
      </c>
      <c r="B91" s="146" t="s">
        <v>520</v>
      </c>
      <c r="C91" s="137" t="s">
        <v>409</v>
      </c>
      <c r="D91" s="137" t="s">
        <v>194</v>
      </c>
      <c r="E91" s="146" t="s">
        <v>48</v>
      </c>
      <c r="F91" s="167">
        <v>6</v>
      </c>
      <c r="G91" s="212">
        <f t="shared" si="50"/>
        <v>308.7</v>
      </c>
      <c r="H91" s="257">
        <f>'MEMÓRIA '!F697</f>
        <v>6</v>
      </c>
      <c r="I91" s="257">
        <f t="shared" si="51"/>
        <v>0</v>
      </c>
      <c r="J91" s="257">
        <f t="shared" si="52"/>
        <v>0</v>
      </c>
      <c r="K91" s="257">
        <f t="shared" si="53"/>
        <v>0</v>
      </c>
      <c r="L91" s="257">
        <f t="shared" si="54"/>
        <v>0</v>
      </c>
      <c r="M91" s="218">
        <v>51.45</v>
      </c>
      <c r="N91" s="218">
        <f t="shared" si="55"/>
        <v>308.7</v>
      </c>
    </row>
    <row r="92" spans="1:14" x14ac:dyDescent="0.2">
      <c r="A92" s="148">
        <v>13</v>
      </c>
      <c r="B92" s="148"/>
      <c r="C92" s="157"/>
      <c r="D92" s="157" t="s">
        <v>195</v>
      </c>
      <c r="E92" s="157"/>
      <c r="F92" s="173"/>
      <c r="G92" s="186">
        <f>G93</f>
        <v>1275</v>
      </c>
      <c r="H92" s="254"/>
      <c r="I92" s="254"/>
      <c r="J92" s="254">
        <f>J93</f>
        <v>8500</v>
      </c>
      <c r="K92" s="254"/>
      <c r="L92" s="254">
        <f>L93</f>
        <v>0</v>
      </c>
      <c r="M92" s="258"/>
      <c r="N92" s="259">
        <f>N93</f>
        <v>9775</v>
      </c>
    </row>
    <row r="93" spans="1:14" ht="28.5" x14ac:dyDescent="0.2">
      <c r="A93" s="146" t="s">
        <v>521</v>
      </c>
      <c r="B93" s="146" t="s">
        <v>522</v>
      </c>
      <c r="C93" s="137" t="s">
        <v>413</v>
      </c>
      <c r="D93" s="137" t="s">
        <v>380</v>
      </c>
      <c r="E93" s="146" t="s">
        <v>48</v>
      </c>
      <c r="F93" s="167">
        <v>300</v>
      </c>
      <c r="G93" s="212">
        <f>TRUNC(F93*M93,2)</f>
        <v>1275</v>
      </c>
      <c r="H93" s="257">
        <v>2300</v>
      </c>
      <c r="I93" s="257">
        <f>IF(H93&gt;=F93,(H93-F93),0)</f>
        <v>2000</v>
      </c>
      <c r="J93" s="257">
        <f>TRUNC(I93*M93,2)</f>
        <v>8500</v>
      </c>
      <c r="K93" s="257">
        <f>IF(H93&lt;F93,(H93-F93),0)</f>
        <v>0</v>
      </c>
      <c r="L93" s="257">
        <f>TRUNC(M93*K93,2)</f>
        <v>0</v>
      </c>
      <c r="M93" s="218">
        <v>4.25</v>
      </c>
      <c r="N93" s="218">
        <f>TRUNC(M93*H93,2)</f>
        <v>9775</v>
      </c>
    </row>
    <row r="94" spans="1:14" x14ac:dyDescent="0.2">
      <c r="A94" s="148">
        <v>14</v>
      </c>
      <c r="B94" s="148"/>
      <c r="C94" s="157"/>
      <c r="D94" s="157" t="s">
        <v>198</v>
      </c>
      <c r="E94" s="157"/>
      <c r="F94" s="173"/>
      <c r="G94" s="186">
        <f>SUM(G95:G98)</f>
        <v>4350.51</v>
      </c>
      <c r="H94" s="254"/>
      <c r="I94" s="254"/>
      <c r="J94" s="254">
        <f>SUM(J95:J98)</f>
        <v>1242.82</v>
      </c>
      <c r="K94" s="254"/>
      <c r="L94" s="254">
        <f>SUM(L95:L98)</f>
        <v>0</v>
      </c>
      <c r="M94" s="258"/>
      <c r="N94" s="259">
        <f>SUM(N95:N98)</f>
        <v>5593.33</v>
      </c>
    </row>
    <row r="95" spans="1:14" ht="42.75" x14ac:dyDescent="0.2">
      <c r="A95" s="146" t="s">
        <v>523</v>
      </c>
      <c r="B95" s="146" t="s">
        <v>524</v>
      </c>
      <c r="C95" s="137" t="s">
        <v>413</v>
      </c>
      <c r="D95" s="137" t="s">
        <v>525</v>
      </c>
      <c r="E95" s="146" t="s">
        <v>48</v>
      </c>
      <c r="F95" s="167">
        <v>3</v>
      </c>
      <c r="G95" s="212">
        <f t="shared" ref="G95:G98" si="56">TRUNC(F95*M95,2)</f>
        <v>202.26</v>
      </c>
      <c r="H95" s="257">
        <f>'MEMÓRIA '!F723</f>
        <v>3</v>
      </c>
      <c r="I95" s="257">
        <f t="shared" ref="I95:I98" si="57">IF(H95&gt;=F95,(H95-F95),0)</f>
        <v>0</v>
      </c>
      <c r="J95" s="257">
        <f>TRUNC(I95*M95,2)</f>
        <v>0</v>
      </c>
      <c r="K95" s="257">
        <f t="shared" ref="K95:K98" si="58">IF(H95&lt;F95,(H95-F95),0)</f>
        <v>0</v>
      </c>
      <c r="L95" s="257">
        <f>TRUNC(M95*K95,2)</f>
        <v>0</v>
      </c>
      <c r="M95" s="218">
        <v>67.42</v>
      </c>
      <c r="N95" s="218">
        <f t="shared" ref="N95:N98" si="59">TRUNC(M95*H95,2)</f>
        <v>202.26</v>
      </c>
    </row>
    <row r="96" spans="1:14" ht="42.75" x14ac:dyDescent="0.2">
      <c r="A96" s="146" t="s">
        <v>526</v>
      </c>
      <c r="B96" s="146">
        <v>89671</v>
      </c>
      <c r="C96" s="137" t="s">
        <v>409</v>
      </c>
      <c r="D96" s="137" t="s">
        <v>527</v>
      </c>
      <c r="E96" s="146" t="s">
        <v>17</v>
      </c>
      <c r="F96" s="167">
        <v>1</v>
      </c>
      <c r="G96" s="212">
        <f t="shared" si="56"/>
        <v>47.05</v>
      </c>
      <c r="H96" s="257">
        <f>'MEMÓRIA '!F728</f>
        <v>1</v>
      </c>
      <c r="I96" s="257">
        <f t="shared" si="57"/>
        <v>0</v>
      </c>
      <c r="J96" s="257">
        <f>TRUNC(I96*M96,2)</f>
        <v>0</v>
      </c>
      <c r="K96" s="257">
        <f t="shared" si="58"/>
        <v>0</v>
      </c>
      <c r="L96" s="257">
        <f>TRUNC(M96*K96,2)</f>
        <v>0</v>
      </c>
      <c r="M96" s="218">
        <v>47.05</v>
      </c>
      <c r="N96" s="218">
        <f t="shared" si="59"/>
        <v>47.05</v>
      </c>
    </row>
    <row r="97" spans="1:16" x14ac:dyDescent="0.2">
      <c r="A97" s="147" t="s">
        <v>528</v>
      </c>
      <c r="B97" s="147">
        <v>88273</v>
      </c>
      <c r="C97" s="156" t="s">
        <v>409</v>
      </c>
      <c r="D97" s="156" t="s">
        <v>204</v>
      </c>
      <c r="E97" s="147" t="s">
        <v>42</v>
      </c>
      <c r="F97" s="170">
        <v>100</v>
      </c>
      <c r="G97" s="212">
        <f t="shared" si="56"/>
        <v>2327</v>
      </c>
      <c r="H97" s="257">
        <f>'MEMÓRIA '!F732</f>
        <v>100</v>
      </c>
      <c r="I97" s="257">
        <f t="shared" si="57"/>
        <v>0</v>
      </c>
      <c r="J97" s="257">
        <f>TRUNC(I97*M97,2)</f>
        <v>0</v>
      </c>
      <c r="K97" s="257">
        <f t="shared" si="58"/>
        <v>0</v>
      </c>
      <c r="L97" s="257">
        <f>TRUNC(M97*K97,2)</f>
        <v>0</v>
      </c>
      <c r="M97" s="218">
        <v>23.27</v>
      </c>
      <c r="N97" s="218">
        <f t="shared" si="59"/>
        <v>2327</v>
      </c>
    </row>
    <row r="98" spans="1:16" ht="28.5" x14ac:dyDescent="0.2">
      <c r="A98" s="146" t="s">
        <v>529</v>
      </c>
      <c r="B98" s="146">
        <v>34666</v>
      </c>
      <c r="C98" s="137" t="s">
        <v>409</v>
      </c>
      <c r="D98" s="137" t="s">
        <v>206</v>
      </c>
      <c r="E98" s="146" t="s">
        <v>9</v>
      </c>
      <c r="F98" s="167">
        <v>20</v>
      </c>
      <c r="G98" s="212">
        <f t="shared" si="56"/>
        <v>1774.2</v>
      </c>
      <c r="H98" s="257">
        <f>'MEMÓRIA '!F739</f>
        <v>34.010000000000005</v>
      </c>
      <c r="I98" s="257">
        <f t="shared" si="57"/>
        <v>14.010000000000005</v>
      </c>
      <c r="J98" s="257">
        <f>TRUNC(I98*M98,2)</f>
        <v>1242.82</v>
      </c>
      <c r="K98" s="257">
        <f t="shared" si="58"/>
        <v>0</v>
      </c>
      <c r="L98" s="257">
        <f>TRUNC(M98*K98,2)</f>
        <v>0</v>
      </c>
      <c r="M98" s="218">
        <v>88.71</v>
      </c>
      <c r="N98" s="218">
        <f t="shared" si="59"/>
        <v>3017.02</v>
      </c>
    </row>
    <row r="99" spans="1:16" x14ac:dyDescent="0.2">
      <c r="A99" s="148">
        <v>15</v>
      </c>
      <c r="B99" s="148"/>
      <c r="C99" s="157"/>
      <c r="D99" s="157" t="s">
        <v>208</v>
      </c>
      <c r="E99" s="157"/>
      <c r="F99" s="173"/>
      <c r="G99" s="186">
        <f>SUM(G100:G101)</f>
        <v>2344.7199999999998</v>
      </c>
      <c r="H99" s="254"/>
      <c r="I99" s="254"/>
      <c r="J99" s="254">
        <f>SUM(J100:J101)</f>
        <v>0</v>
      </c>
      <c r="K99" s="254"/>
      <c r="L99" s="254">
        <f>SUM(L100:L101)</f>
        <v>0</v>
      </c>
      <c r="M99" s="258"/>
      <c r="N99" s="259">
        <f>SUM(N100:N101)</f>
        <v>2344.7199999999998</v>
      </c>
    </row>
    <row r="100" spans="1:16" ht="28.5" x14ac:dyDescent="0.2">
      <c r="A100" s="146" t="s">
        <v>530</v>
      </c>
      <c r="B100" s="146">
        <v>34745</v>
      </c>
      <c r="C100" s="137" t="s">
        <v>409</v>
      </c>
      <c r="D100" s="137" t="s">
        <v>210</v>
      </c>
      <c r="E100" s="146" t="s">
        <v>9</v>
      </c>
      <c r="F100" s="167">
        <v>11.4</v>
      </c>
      <c r="G100" s="212">
        <f t="shared" ref="G100:G101" si="60">TRUNC(F100*M100,2)</f>
        <v>1923.52</v>
      </c>
      <c r="H100" s="257">
        <f>'MEMÓRIA '!F747</f>
        <v>11.4</v>
      </c>
      <c r="I100" s="257">
        <f t="shared" ref="I100:I101" si="61">IF(H100&gt;=F100,(H100-F100),0)</f>
        <v>0</v>
      </c>
      <c r="J100" s="257">
        <f>TRUNC(I100*M100,2)</f>
        <v>0</v>
      </c>
      <c r="K100" s="257">
        <f t="shared" ref="K100:K101" si="62">IF(H100&lt;F100,(H100-F100),0)</f>
        <v>0</v>
      </c>
      <c r="L100" s="257">
        <f>TRUNC(M100*K100,2)</f>
        <v>0</v>
      </c>
      <c r="M100" s="218">
        <v>168.73</v>
      </c>
      <c r="N100" s="218">
        <f t="shared" ref="N100:N101" si="63">TRUNC(M100*H100,2)</f>
        <v>1923.52</v>
      </c>
    </row>
    <row r="101" spans="1:16" ht="15" thickBot="1" x14ac:dyDescent="0.25">
      <c r="A101" s="147" t="s">
        <v>531</v>
      </c>
      <c r="B101" s="147">
        <v>12868</v>
      </c>
      <c r="C101" s="156" t="s">
        <v>409</v>
      </c>
      <c r="D101" s="156" t="s">
        <v>213</v>
      </c>
      <c r="E101" s="147" t="s">
        <v>42</v>
      </c>
      <c r="F101" s="170">
        <v>24</v>
      </c>
      <c r="G101" s="212">
        <f t="shared" si="60"/>
        <v>421.2</v>
      </c>
      <c r="H101" s="257">
        <f>'MEMÓRIA '!F751</f>
        <v>24</v>
      </c>
      <c r="I101" s="257">
        <f t="shared" si="61"/>
        <v>0</v>
      </c>
      <c r="J101" s="257">
        <f>TRUNC(I101*M101,2)</f>
        <v>0</v>
      </c>
      <c r="K101" s="257">
        <f t="shared" si="62"/>
        <v>0</v>
      </c>
      <c r="L101" s="257">
        <f>TRUNC(M101*K101,2)</f>
        <v>0</v>
      </c>
      <c r="M101" s="218">
        <v>17.55</v>
      </c>
      <c r="N101" s="218">
        <f t="shared" si="63"/>
        <v>421.2</v>
      </c>
    </row>
    <row r="102" spans="1:16" ht="18.75" thickBot="1" x14ac:dyDescent="0.25">
      <c r="A102" s="190"/>
      <c r="B102" s="191"/>
      <c r="C102" s="192"/>
      <c r="D102" s="213" t="s">
        <v>13118</v>
      </c>
      <c r="E102" s="191"/>
      <c r="F102" s="213"/>
      <c r="G102" s="195">
        <f>G99+G94+G92+G85+G76+G70+G66+G61+G57+G49+G38+G26+G10+G6</f>
        <v>189800.00000000003</v>
      </c>
      <c r="H102" s="196"/>
      <c r="I102" s="196"/>
      <c r="J102" s="196">
        <f>J99+J94+J92+J85+J76+J70+J66+J61+J57+J49+J38+J26+J10+J6-0.06</f>
        <v>33480.120000000003</v>
      </c>
      <c r="K102" s="196"/>
      <c r="L102" s="196">
        <f>L99+L94+L92+L85+L76+L70+L66+L61+L57+L49+L38+L26+L10+L6</f>
        <v>-8035.15</v>
      </c>
      <c r="M102" s="196"/>
      <c r="N102" s="196">
        <f>G102+J102+L102</f>
        <v>215244.97000000003</v>
      </c>
      <c r="P102" s="219"/>
    </row>
    <row r="103" spans="1:16" ht="18.75" thickBot="1" x14ac:dyDescent="0.25">
      <c r="A103" s="190"/>
      <c r="B103" s="191"/>
      <c r="C103" s="192"/>
      <c r="D103" s="213"/>
      <c r="E103" s="191"/>
      <c r="F103" s="213"/>
      <c r="G103" s="195"/>
      <c r="H103" s="196"/>
      <c r="I103" s="196"/>
      <c r="J103" s="261" t="s">
        <v>13119</v>
      </c>
      <c r="K103" s="261"/>
      <c r="L103" s="261"/>
      <c r="M103" s="196"/>
      <c r="N103" s="196">
        <f>N102</f>
        <v>215244.97000000003</v>
      </c>
      <c r="P103" s="219"/>
    </row>
    <row r="104" spans="1:16" ht="18.75" thickBot="1" x14ac:dyDescent="0.25">
      <c r="A104" s="190"/>
      <c r="B104" s="191"/>
      <c r="C104" s="192"/>
      <c r="D104" s="213"/>
      <c r="E104" s="191"/>
      <c r="F104" s="213"/>
      <c r="G104" s="195"/>
      <c r="H104" s="196"/>
      <c r="I104" s="196"/>
      <c r="J104" s="261" t="s">
        <v>13117</v>
      </c>
      <c r="K104" s="261"/>
      <c r="L104" s="261"/>
      <c r="M104" s="196"/>
      <c r="N104" s="196">
        <f>G102</f>
        <v>189800.00000000003</v>
      </c>
    </row>
    <row r="105" spans="1:16" ht="18.75" thickBot="1" x14ac:dyDescent="0.25">
      <c r="A105" s="190"/>
      <c r="B105" s="191"/>
      <c r="C105" s="192"/>
      <c r="D105" s="213"/>
      <c r="E105" s="191"/>
      <c r="F105" s="213"/>
      <c r="G105" s="195"/>
      <c r="H105" s="196"/>
      <c r="I105" s="196"/>
      <c r="J105" s="261" t="s">
        <v>13120</v>
      </c>
      <c r="K105" s="261"/>
      <c r="L105" s="261"/>
      <c r="M105" s="196"/>
      <c r="N105" s="196">
        <f>N103-N104</f>
        <v>25444.97</v>
      </c>
    </row>
    <row r="106" spans="1:16" s="207" customFormat="1" ht="18" x14ac:dyDescent="0.2">
      <c r="A106" s="227"/>
      <c r="B106" s="227"/>
      <c r="C106" s="260"/>
      <c r="D106" s="228"/>
      <c r="E106" s="229"/>
      <c r="F106" s="228"/>
      <c r="G106" s="230"/>
      <c r="H106" s="230"/>
      <c r="I106" s="230"/>
      <c r="J106" s="231"/>
      <c r="K106" s="231"/>
      <c r="L106" s="231"/>
      <c r="M106" s="230"/>
      <c r="N106" s="230"/>
      <c r="P106"/>
    </row>
    <row r="107" spans="1:16" s="207" customFormat="1" ht="18" x14ac:dyDescent="0.2">
      <c r="A107" s="227"/>
      <c r="B107" s="227"/>
      <c r="C107" s="279" t="s">
        <v>13130</v>
      </c>
      <c r="D107" s="279"/>
      <c r="E107" s="279"/>
      <c r="F107" s="279"/>
      <c r="G107" s="279"/>
      <c r="H107" s="279"/>
      <c r="I107" s="279"/>
      <c r="J107" s="279"/>
      <c r="K107" s="279"/>
      <c r="L107" s="279"/>
      <c r="M107" s="279"/>
      <c r="N107" s="279"/>
      <c r="P107"/>
    </row>
    <row r="108" spans="1:16" ht="29.25" thickBot="1" x14ac:dyDescent="0.25">
      <c r="A108" s="216" t="s">
        <v>2</v>
      </c>
      <c r="B108" s="216" t="s">
        <v>403</v>
      </c>
      <c r="C108" s="216" t="s">
        <v>404</v>
      </c>
      <c r="D108" s="216" t="s">
        <v>3</v>
      </c>
      <c r="E108" s="216" t="s">
        <v>4</v>
      </c>
      <c r="F108" s="216" t="s">
        <v>13116</v>
      </c>
      <c r="G108" s="216" t="s">
        <v>13117</v>
      </c>
      <c r="H108" s="240" t="s">
        <v>13110</v>
      </c>
      <c r="I108" s="240" t="s">
        <v>13111</v>
      </c>
      <c r="J108" s="240" t="s">
        <v>13112</v>
      </c>
      <c r="K108" s="240" t="s">
        <v>13113</v>
      </c>
      <c r="L108" s="240" t="s">
        <v>13114</v>
      </c>
      <c r="M108" s="240" t="s">
        <v>13115</v>
      </c>
      <c r="N108" s="241" t="s">
        <v>407</v>
      </c>
    </row>
    <row r="109" spans="1:16" ht="15" thickBot="1" x14ac:dyDescent="0.25">
      <c r="A109" s="201">
        <v>16</v>
      </c>
      <c r="B109" s="202"/>
      <c r="C109" s="203"/>
      <c r="D109" s="203" t="s">
        <v>609</v>
      </c>
      <c r="E109" s="203"/>
      <c r="F109" s="204"/>
      <c r="G109" s="205">
        <f>SUM(G110:G132)</f>
        <v>0</v>
      </c>
      <c r="H109" s="242"/>
      <c r="I109" s="242"/>
      <c r="J109" s="242">
        <f>SUM(J110:J133)</f>
        <v>69394.86</v>
      </c>
      <c r="K109" s="242"/>
      <c r="L109" s="242">
        <f>SUM(L110:L132)</f>
        <v>0</v>
      </c>
      <c r="M109" s="243"/>
      <c r="N109" s="242">
        <f>SUM(N110:N133)</f>
        <v>69394.86</v>
      </c>
    </row>
    <row r="110" spans="1:16" ht="57" x14ac:dyDescent="0.2">
      <c r="A110" s="197" t="s">
        <v>610</v>
      </c>
      <c r="B110" s="197">
        <v>87273</v>
      </c>
      <c r="C110" s="158" t="s">
        <v>409</v>
      </c>
      <c r="D110" s="198" t="s">
        <v>611</v>
      </c>
      <c r="E110" s="197" t="s">
        <v>9</v>
      </c>
      <c r="F110" s="199">
        <v>0</v>
      </c>
      <c r="G110" s="212">
        <f t="shared" ref="G110:G132" si="64">TRUNC(F110*M110,2)</f>
        <v>0</v>
      </c>
      <c r="H110" s="244">
        <v>348.01820000000004</v>
      </c>
      <c r="I110" s="238">
        <f t="shared" ref="I110:I133" si="65">IF(H110&gt;=F110,(H110-F110),0)</f>
        <v>348.01820000000004</v>
      </c>
      <c r="J110" s="238">
        <f t="shared" ref="J110:J133" si="66">TRUNC(I110*M110,2)</f>
        <v>23125.8</v>
      </c>
      <c r="K110" s="238">
        <f t="shared" ref="K110:K133" si="67">IF(H110&lt;F110,(H110-F110),0)</f>
        <v>0</v>
      </c>
      <c r="L110" s="238">
        <f t="shared" ref="L110:L133" si="68">TRUNC(M110*K110,2)</f>
        <v>0</v>
      </c>
      <c r="M110" s="244">
        <v>66.45</v>
      </c>
      <c r="N110" s="239">
        <f t="shared" ref="N110:N133" si="69">TRUNC(M110*H110,2)</f>
        <v>23125.8</v>
      </c>
    </row>
    <row r="111" spans="1:16" ht="28.5" x14ac:dyDescent="0.2">
      <c r="A111" s="139" t="s">
        <v>13024</v>
      </c>
      <c r="B111" s="139">
        <v>97633</v>
      </c>
      <c r="C111" s="137" t="s">
        <v>409</v>
      </c>
      <c r="D111" s="140" t="s">
        <v>7436</v>
      </c>
      <c r="E111" s="139" t="s">
        <v>9</v>
      </c>
      <c r="F111" s="133">
        <v>0</v>
      </c>
      <c r="G111" s="212">
        <f t="shared" si="64"/>
        <v>0</v>
      </c>
      <c r="H111" s="245">
        <v>78.06</v>
      </c>
      <c r="I111" s="238">
        <f t="shared" si="65"/>
        <v>78.06</v>
      </c>
      <c r="J111" s="238">
        <f t="shared" si="66"/>
        <v>1650.96</v>
      </c>
      <c r="K111" s="238">
        <f t="shared" si="67"/>
        <v>0</v>
      </c>
      <c r="L111" s="238">
        <f t="shared" si="68"/>
        <v>0</v>
      </c>
      <c r="M111" s="244">
        <v>21.15</v>
      </c>
      <c r="N111" s="239">
        <f t="shared" si="69"/>
        <v>1650.96</v>
      </c>
    </row>
    <row r="112" spans="1:16" ht="42.75" x14ac:dyDescent="0.2">
      <c r="A112" s="139" t="s">
        <v>13023</v>
      </c>
      <c r="B112" s="139">
        <v>2401001000</v>
      </c>
      <c r="C112" s="137" t="s">
        <v>13026</v>
      </c>
      <c r="D112" s="140" t="s">
        <v>13025</v>
      </c>
      <c r="E112" s="139" t="s">
        <v>17</v>
      </c>
      <c r="F112" s="133">
        <v>0</v>
      </c>
      <c r="G112" s="212">
        <f t="shared" si="64"/>
        <v>0</v>
      </c>
      <c r="H112" s="245">
        <v>2</v>
      </c>
      <c r="I112" s="238">
        <f t="shared" si="65"/>
        <v>2</v>
      </c>
      <c r="J112" s="238">
        <f t="shared" si="66"/>
        <v>493.26</v>
      </c>
      <c r="K112" s="238">
        <f t="shared" si="67"/>
        <v>0</v>
      </c>
      <c r="L112" s="238">
        <f t="shared" si="68"/>
        <v>0</v>
      </c>
      <c r="M112" s="244">
        <v>246.63</v>
      </c>
      <c r="N112" s="239">
        <f t="shared" si="69"/>
        <v>493.26</v>
      </c>
    </row>
    <row r="113" spans="1:14" ht="57" x14ac:dyDescent="0.2">
      <c r="A113" s="139" t="s">
        <v>13094</v>
      </c>
      <c r="B113" s="139">
        <v>2401001010</v>
      </c>
      <c r="C113" s="160" t="s">
        <v>13028</v>
      </c>
      <c r="D113" s="140" t="s">
        <v>13027</v>
      </c>
      <c r="E113" s="139" t="s">
        <v>17</v>
      </c>
      <c r="F113" s="135">
        <v>0</v>
      </c>
      <c r="G113" s="212">
        <f t="shared" si="64"/>
        <v>0</v>
      </c>
      <c r="H113" s="245">
        <v>2</v>
      </c>
      <c r="I113" s="238">
        <f t="shared" si="65"/>
        <v>2</v>
      </c>
      <c r="J113" s="238">
        <f t="shared" si="66"/>
        <v>4243.16</v>
      </c>
      <c r="K113" s="238">
        <f t="shared" si="67"/>
        <v>0</v>
      </c>
      <c r="L113" s="238">
        <f t="shared" si="68"/>
        <v>0</v>
      </c>
      <c r="M113" s="244">
        <v>2121.58</v>
      </c>
      <c r="N113" s="239">
        <f t="shared" si="69"/>
        <v>4243.16</v>
      </c>
    </row>
    <row r="114" spans="1:14" ht="28.5" x14ac:dyDescent="0.2">
      <c r="A114" s="139" t="s">
        <v>13032</v>
      </c>
      <c r="B114" s="139">
        <v>2401001017</v>
      </c>
      <c r="C114" s="160" t="s">
        <v>13028</v>
      </c>
      <c r="D114" s="140" t="s">
        <v>13030</v>
      </c>
      <c r="E114" s="139" t="s">
        <v>17</v>
      </c>
      <c r="F114" s="135">
        <v>0</v>
      </c>
      <c r="G114" s="212">
        <f t="shared" si="64"/>
        <v>0</v>
      </c>
      <c r="H114" s="245">
        <v>2</v>
      </c>
      <c r="I114" s="238">
        <f t="shared" si="65"/>
        <v>2</v>
      </c>
      <c r="J114" s="238">
        <f t="shared" si="66"/>
        <v>2548.38</v>
      </c>
      <c r="K114" s="238">
        <f t="shared" si="67"/>
        <v>0</v>
      </c>
      <c r="L114" s="238">
        <f t="shared" si="68"/>
        <v>0</v>
      </c>
      <c r="M114" s="244">
        <v>1274.19</v>
      </c>
      <c r="N114" s="239">
        <f t="shared" si="69"/>
        <v>2548.38</v>
      </c>
    </row>
    <row r="115" spans="1:14" x14ac:dyDescent="0.2">
      <c r="A115" s="139" t="s">
        <v>13031</v>
      </c>
      <c r="B115" s="139">
        <v>42408</v>
      </c>
      <c r="C115" s="137" t="s">
        <v>409</v>
      </c>
      <c r="D115" s="141" t="s">
        <v>600</v>
      </c>
      <c r="E115" s="139" t="s">
        <v>9</v>
      </c>
      <c r="F115" s="135">
        <v>0</v>
      </c>
      <c r="G115" s="212">
        <f t="shared" si="64"/>
        <v>0</v>
      </c>
      <c r="H115" s="245">
        <v>1596</v>
      </c>
      <c r="I115" s="238">
        <f t="shared" si="65"/>
        <v>1596</v>
      </c>
      <c r="J115" s="238">
        <f>TRUNC(I115*M115,2)</f>
        <v>993.73</v>
      </c>
      <c r="K115" s="238">
        <f t="shared" si="67"/>
        <v>0</v>
      </c>
      <c r="L115" s="238">
        <f t="shared" si="68"/>
        <v>0</v>
      </c>
      <c r="M115" s="244">
        <v>0.62263884461152796</v>
      </c>
      <c r="N115" s="239">
        <f t="shared" si="69"/>
        <v>993.73</v>
      </c>
    </row>
    <row r="116" spans="1:14" ht="28.5" x14ac:dyDescent="0.2">
      <c r="A116" s="139" t="s">
        <v>13035</v>
      </c>
      <c r="B116" s="152">
        <v>102213</v>
      </c>
      <c r="C116" s="137" t="s">
        <v>409</v>
      </c>
      <c r="D116" s="142" t="s">
        <v>579</v>
      </c>
      <c r="E116" s="139" t="s">
        <v>9</v>
      </c>
      <c r="F116" s="135">
        <v>0</v>
      </c>
      <c r="G116" s="212">
        <f t="shared" si="64"/>
        <v>0</v>
      </c>
      <c r="H116" s="245">
        <v>10</v>
      </c>
      <c r="I116" s="238">
        <f t="shared" si="65"/>
        <v>10</v>
      </c>
      <c r="J116" s="238">
        <f t="shared" si="66"/>
        <v>192.3</v>
      </c>
      <c r="K116" s="238">
        <f t="shared" si="67"/>
        <v>0</v>
      </c>
      <c r="L116" s="238">
        <f t="shared" si="68"/>
        <v>0</v>
      </c>
      <c r="M116" s="244">
        <v>19.23</v>
      </c>
      <c r="N116" s="239">
        <f t="shared" si="69"/>
        <v>192.3</v>
      </c>
    </row>
    <row r="117" spans="1:14" x14ac:dyDescent="0.2">
      <c r="A117" s="139" t="s">
        <v>13036</v>
      </c>
      <c r="B117" s="139"/>
      <c r="C117" s="160" t="s">
        <v>13061</v>
      </c>
      <c r="D117" s="136" t="s">
        <v>599</v>
      </c>
      <c r="E117" s="139" t="s">
        <v>17</v>
      </c>
      <c r="F117" s="135">
        <v>0</v>
      </c>
      <c r="G117" s="212">
        <f t="shared" si="64"/>
        <v>0</v>
      </c>
      <c r="H117" s="245">
        <v>10</v>
      </c>
      <c r="I117" s="238">
        <f t="shared" si="65"/>
        <v>10</v>
      </c>
      <c r="J117" s="238">
        <f t="shared" si="66"/>
        <v>1010.2</v>
      </c>
      <c r="K117" s="238">
        <f t="shared" si="67"/>
        <v>0</v>
      </c>
      <c r="L117" s="238">
        <f t="shared" si="68"/>
        <v>0</v>
      </c>
      <c r="M117" s="244">
        <v>101.02</v>
      </c>
      <c r="N117" s="239">
        <f t="shared" si="69"/>
        <v>1010.2</v>
      </c>
    </row>
    <row r="118" spans="1:14" x14ac:dyDescent="0.2">
      <c r="A118" s="139" t="s">
        <v>13037</v>
      </c>
      <c r="B118" s="139">
        <v>34667</v>
      </c>
      <c r="C118" s="137" t="s">
        <v>409</v>
      </c>
      <c r="D118" s="136" t="s">
        <v>13039</v>
      </c>
      <c r="E118" s="139" t="s">
        <v>9</v>
      </c>
      <c r="F118" s="135">
        <v>0</v>
      </c>
      <c r="G118" s="212">
        <f t="shared" si="64"/>
        <v>0</v>
      </c>
      <c r="H118" s="245">
        <v>39.44</v>
      </c>
      <c r="I118" s="238">
        <f t="shared" si="65"/>
        <v>39.44</v>
      </c>
      <c r="J118" s="238">
        <f t="shared" si="66"/>
        <v>1187.53</v>
      </c>
      <c r="K118" s="238">
        <f t="shared" si="67"/>
        <v>0</v>
      </c>
      <c r="L118" s="238">
        <f t="shared" si="68"/>
        <v>0</v>
      </c>
      <c r="M118" s="244">
        <v>30.11</v>
      </c>
      <c r="N118" s="239">
        <f t="shared" si="69"/>
        <v>1187.53</v>
      </c>
    </row>
    <row r="119" spans="1:14" ht="28.5" x14ac:dyDescent="0.2">
      <c r="A119" s="139" t="s">
        <v>13038</v>
      </c>
      <c r="B119" s="139">
        <v>39634</v>
      </c>
      <c r="C119" s="137" t="s">
        <v>409</v>
      </c>
      <c r="D119" s="140" t="s">
        <v>13040</v>
      </c>
      <c r="E119" s="139" t="s">
        <v>9</v>
      </c>
      <c r="F119" s="135">
        <v>0</v>
      </c>
      <c r="G119" s="212">
        <f t="shared" si="64"/>
        <v>0</v>
      </c>
      <c r="H119" s="245">
        <v>49.6</v>
      </c>
      <c r="I119" s="238">
        <f t="shared" si="65"/>
        <v>49.6</v>
      </c>
      <c r="J119" s="238">
        <f t="shared" si="66"/>
        <v>427.55</v>
      </c>
      <c r="K119" s="238">
        <f t="shared" si="67"/>
        <v>0</v>
      </c>
      <c r="L119" s="238">
        <f t="shared" si="68"/>
        <v>0</v>
      </c>
      <c r="M119" s="244">
        <v>8.6199999999999992</v>
      </c>
      <c r="N119" s="239">
        <f t="shared" si="69"/>
        <v>427.55</v>
      </c>
    </row>
    <row r="120" spans="1:14" ht="28.5" x14ac:dyDescent="0.2">
      <c r="A120" s="139" t="s">
        <v>13041</v>
      </c>
      <c r="B120" s="139">
        <v>100705</v>
      </c>
      <c r="C120" s="137" t="s">
        <v>409</v>
      </c>
      <c r="D120" s="140" t="s">
        <v>13044</v>
      </c>
      <c r="E120" s="139" t="s">
        <v>17</v>
      </c>
      <c r="F120" s="135">
        <v>0</v>
      </c>
      <c r="G120" s="212">
        <f t="shared" si="64"/>
        <v>0</v>
      </c>
      <c r="H120" s="245">
        <v>10</v>
      </c>
      <c r="I120" s="238">
        <f t="shared" si="65"/>
        <v>10</v>
      </c>
      <c r="J120" s="238">
        <f t="shared" si="66"/>
        <v>827.2</v>
      </c>
      <c r="K120" s="238">
        <f t="shared" si="67"/>
        <v>0</v>
      </c>
      <c r="L120" s="238">
        <f t="shared" si="68"/>
        <v>0</v>
      </c>
      <c r="M120" s="244">
        <v>82.72</v>
      </c>
      <c r="N120" s="239">
        <f t="shared" si="69"/>
        <v>827.2</v>
      </c>
    </row>
    <row r="121" spans="1:14" ht="42.75" x14ac:dyDescent="0.2">
      <c r="A121" s="139" t="s">
        <v>13042</v>
      </c>
      <c r="B121" s="139">
        <v>94229</v>
      </c>
      <c r="C121" s="137" t="s">
        <v>409</v>
      </c>
      <c r="D121" s="140" t="s">
        <v>13045</v>
      </c>
      <c r="E121" s="139" t="s">
        <v>249</v>
      </c>
      <c r="F121" s="135">
        <v>0</v>
      </c>
      <c r="G121" s="212">
        <f t="shared" si="64"/>
        <v>0</v>
      </c>
      <c r="H121" s="245">
        <v>16</v>
      </c>
      <c r="I121" s="238">
        <f t="shared" si="65"/>
        <v>16</v>
      </c>
      <c r="J121" s="238">
        <f t="shared" si="66"/>
        <v>2709.44</v>
      </c>
      <c r="K121" s="238">
        <f t="shared" si="67"/>
        <v>0</v>
      </c>
      <c r="L121" s="238">
        <f t="shared" si="68"/>
        <v>0</v>
      </c>
      <c r="M121" s="244">
        <v>169.34</v>
      </c>
      <c r="N121" s="239">
        <f t="shared" si="69"/>
        <v>2709.44</v>
      </c>
    </row>
    <row r="122" spans="1:14" ht="28.5" x14ac:dyDescent="0.2">
      <c r="A122" s="139" t="s">
        <v>13046</v>
      </c>
      <c r="B122" s="139" t="s">
        <v>13049</v>
      </c>
      <c r="C122" s="137" t="s">
        <v>409</v>
      </c>
      <c r="D122" s="140" t="s">
        <v>13047</v>
      </c>
      <c r="E122" s="139" t="s">
        <v>9</v>
      </c>
      <c r="F122" s="135">
        <v>0</v>
      </c>
      <c r="G122" s="212">
        <f t="shared" si="64"/>
        <v>0</v>
      </c>
      <c r="H122" s="245">
        <v>16</v>
      </c>
      <c r="I122" s="238">
        <f t="shared" si="65"/>
        <v>16</v>
      </c>
      <c r="J122" s="238">
        <f t="shared" si="66"/>
        <v>215.04</v>
      </c>
      <c r="K122" s="238">
        <f t="shared" si="67"/>
        <v>0</v>
      </c>
      <c r="L122" s="238">
        <f t="shared" si="68"/>
        <v>0</v>
      </c>
      <c r="M122" s="244">
        <v>13.44</v>
      </c>
      <c r="N122" s="239">
        <f t="shared" si="69"/>
        <v>215.04</v>
      </c>
    </row>
    <row r="123" spans="1:14" x14ac:dyDescent="0.2">
      <c r="A123" s="139" t="s">
        <v>13048</v>
      </c>
      <c r="B123" s="139"/>
      <c r="C123" s="160" t="s">
        <v>13061</v>
      </c>
      <c r="D123" s="141" t="s">
        <v>391</v>
      </c>
      <c r="E123" s="139" t="s">
        <v>224</v>
      </c>
      <c r="F123" s="135">
        <v>0</v>
      </c>
      <c r="G123" s="212">
        <f t="shared" si="64"/>
        <v>0</v>
      </c>
      <c r="H123" s="245">
        <v>91</v>
      </c>
      <c r="I123" s="238">
        <f t="shared" si="65"/>
        <v>91</v>
      </c>
      <c r="J123" s="238">
        <f t="shared" si="66"/>
        <v>481.39</v>
      </c>
      <c r="K123" s="238">
        <f t="shared" si="67"/>
        <v>0</v>
      </c>
      <c r="L123" s="238">
        <f t="shared" si="68"/>
        <v>0</v>
      </c>
      <c r="M123" s="244">
        <v>5.29</v>
      </c>
      <c r="N123" s="239">
        <f t="shared" si="69"/>
        <v>481.39</v>
      </c>
    </row>
    <row r="124" spans="1:14" ht="28.5" x14ac:dyDescent="0.2">
      <c r="A124" s="139" t="s">
        <v>13050</v>
      </c>
      <c r="B124" s="139"/>
      <c r="C124" s="160" t="s">
        <v>13061</v>
      </c>
      <c r="D124" s="138" t="s">
        <v>594</v>
      </c>
      <c r="E124" s="139" t="s">
        <v>17</v>
      </c>
      <c r="F124" s="135">
        <v>0</v>
      </c>
      <c r="G124" s="212">
        <f t="shared" si="64"/>
        <v>0</v>
      </c>
      <c r="H124" s="245">
        <v>5</v>
      </c>
      <c r="I124" s="238">
        <f t="shared" si="65"/>
        <v>5</v>
      </c>
      <c r="J124" s="238">
        <f>TRUNC(I124*M124,2)</f>
        <v>8116.6</v>
      </c>
      <c r="K124" s="238">
        <f t="shared" si="67"/>
        <v>0</v>
      </c>
      <c r="L124" s="238">
        <f t="shared" si="68"/>
        <v>0</v>
      </c>
      <c r="M124" s="244">
        <v>1623.32</v>
      </c>
      <c r="N124" s="239">
        <f t="shared" si="69"/>
        <v>8116.6</v>
      </c>
    </row>
    <row r="125" spans="1:14" x14ac:dyDescent="0.2">
      <c r="A125" s="139" t="s">
        <v>13051</v>
      </c>
      <c r="B125" s="139"/>
      <c r="C125" s="160" t="s">
        <v>13061</v>
      </c>
      <c r="D125" s="141" t="s">
        <v>595</v>
      </c>
      <c r="E125" s="139" t="s">
        <v>17</v>
      </c>
      <c r="F125" s="135">
        <v>0</v>
      </c>
      <c r="G125" s="212">
        <f t="shared" si="64"/>
        <v>0</v>
      </c>
      <c r="H125" s="245">
        <v>2</v>
      </c>
      <c r="I125" s="238">
        <f t="shared" si="65"/>
        <v>2</v>
      </c>
      <c r="J125" s="238">
        <f t="shared" si="66"/>
        <v>2333.3200000000002</v>
      </c>
      <c r="K125" s="238">
        <f t="shared" si="67"/>
        <v>0</v>
      </c>
      <c r="L125" s="238">
        <f t="shared" si="68"/>
        <v>0</v>
      </c>
      <c r="M125" s="244">
        <v>1166.6600000000001</v>
      </c>
      <c r="N125" s="239">
        <f t="shared" si="69"/>
        <v>2333.3200000000002</v>
      </c>
    </row>
    <row r="126" spans="1:14" ht="28.5" x14ac:dyDescent="0.2">
      <c r="A126" s="139" t="s">
        <v>13052</v>
      </c>
      <c r="B126" s="139"/>
      <c r="C126" s="160" t="s">
        <v>13061</v>
      </c>
      <c r="D126" s="138" t="s">
        <v>596</v>
      </c>
      <c r="E126" s="139" t="s">
        <v>17</v>
      </c>
      <c r="F126" s="135">
        <v>0</v>
      </c>
      <c r="G126" s="212">
        <f t="shared" si="64"/>
        <v>0</v>
      </c>
      <c r="H126" s="245">
        <v>1</v>
      </c>
      <c r="I126" s="238">
        <f t="shared" si="65"/>
        <v>1</v>
      </c>
      <c r="J126" s="238">
        <f t="shared" si="66"/>
        <v>829.87</v>
      </c>
      <c r="K126" s="238">
        <f t="shared" si="67"/>
        <v>0</v>
      </c>
      <c r="L126" s="238">
        <f t="shared" si="68"/>
        <v>0</v>
      </c>
      <c r="M126" s="244">
        <v>829.87</v>
      </c>
      <c r="N126" s="239">
        <f t="shared" si="69"/>
        <v>829.87</v>
      </c>
    </row>
    <row r="127" spans="1:14" ht="28.5" x14ac:dyDescent="0.2">
      <c r="A127" s="139" t="s">
        <v>13053</v>
      </c>
      <c r="B127" s="139"/>
      <c r="C127" s="160" t="s">
        <v>13061</v>
      </c>
      <c r="D127" s="138" t="s">
        <v>13056</v>
      </c>
      <c r="E127" s="139" t="s">
        <v>17</v>
      </c>
      <c r="F127" s="135">
        <v>0</v>
      </c>
      <c r="G127" s="212">
        <f t="shared" si="64"/>
        <v>0</v>
      </c>
      <c r="H127" s="245">
        <v>18</v>
      </c>
      <c r="I127" s="238">
        <f t="shared" si="65"/>
        <v>18</v>
      </c>
      <c r="J127" s="238">
        <f t="shared" si="66"/>
        <v>10259.82</v>
      </c>
      <c r="K127" s="238">
        <f t="shared" si="67"/>
        <v>0</v>
      </c>
      <c r="L127" s="238">
        <f t="shared" si="68"/>
        <v>0</v>
      </c>
      <c r="M127" s="244">
        <v>569.99</v>
      </c>
      <c r="N127" s="239">
        <f t="shared" si="69"/>
        <v>10259.82</v>
      </c>
    </row>
    <row r="128" spans="1:14" ht="14.25" customHeight="1" x14ac:dyDescent="0.2">
      <c r="A128" s="139" t="s">
        <v>13054</v>
      </c>
      <c r="B128" s="225">
        <v>88316</v>
      </c>
      <c r="C128" s="220" t="s">
        <v>409</v>
      </c>
      <c r="D128" s="138" t="s">
        <v>13122</v>
      </c>
      <c r="E128" s="221" t="s">
        <v>243</v>
      </c>
      <c r="F128" s="135">
        <v>0</v>
      </c>
      <c r="G128" s="212">
        <f t="shared" si="64"/>
        <v>0</v>
      </c>
      <c r="H128" s="246">
        <v>16</v>
      </c>
      <c r="I128" s="238">
        <f t="shared" si="65"/>
        <v>16</v>
      </c>
      <c r="J128" s="238">
        <f t="shared" si="66"/>
        <v>386.24</v>
      </c>
      <c r="K128" s="238">
        <f t="shared" si="67"/>
        <v>0</v>
      </c>
      <c r="L128" s="238">
        <f t="shared" si="68"/>
        <v>0</v>
      </c>
      <c r="M128" s="246">
        <v>24.14</v>
      </c>
      <c r="N128" s="239">
        <f t="shared" si="69"/>
        <v>386.24</v>
      </c>
    </row>
    <row r="129" spans="1:16" x14ac:dyDescent="0.2">
      <c r="A129" s="139" t="s">
        <v>13055</v>
      </c>
      <c r="B129" s="226">
        <v>9537</v>
      </c>
      <c r="C129" s="222" t="s">
        <v>409</v>
      </c>
      <c r="D129" s="138" t="s">
        <v>13123</v>
      </c>
      <c r="E129" s="223" t="s">
        <v>9</v>
      </c>
      <c r="F129" s="135">
        <v>0</v>
      </c>
      <c r="G129" s="212">
        <f t="shared" si="64"/>
        <v>0</v>
      </c>
      <c r="H129" s="247">
        <v>1255.8</v>
      </c>
      <c r="I129" s="238">
        <f t="shared" si="65"/>
        <v>1255.8</v>
      </c>
      <c r="J129" s="238">
        <f t="shared" si="66"/>
        <v>5249.24</v>
      </c>
      <c r="K129" s="238">
        <f t="shared" si="67"/>
        <v>0</v>
      </c>
      <c r="L129" s="238">
        <f t="shared" si="68"/>
        <v>0</v>
      </c>
      <c r="M129" s="248">
        <v>4.18</v>
      </c>
      <c r="N129" s="239">
        <f t="shared" si="69"/>
        <v>5249.24</v>
      </c>
    </row>
    <row r="130" spans="1:16" ht="14.25" customHeight="1" x14ac:dyDescent="0.2">
      <c r="A130" s="139" t="s">
        <v>13058</v>
      </c>
      <c r="B130" s="221" t="s">
        <v>13128</v>
      </c>
      <c r="C130" s="220" t="s">
        <v>413</v>
      </c>
      <c r="D130" s="138" t="s">
        <v>13124</v>
      </c>
      <c r="E130" s="221" t="s">
        <v>9</v>
      </c>
      <c r="F130" s="135">
        <v>0</v>
      </c>
      <c r="G130" s="212">
        <f t="shared" si="64"/>
        <v>0</v>
      </c>
      <c r="H130" s="246">
        <v>1.75</v>
      </c>
      <c r="I130" s="238">
        <f t="shared" si="65"/>
        <v>1.75</v>
      </c>
      <c r="J130" s="238">
        <f t="shared" si="66"/>
        <v>1704.99</v>
      </c>
      <c r="K130" s="238">
        <f t="shared" si="67"/>
        <v>0</v>
      </c>
      <c r="L130" s="238">
        <f t="shared" si="68"/>
        <v>0</v>
      </c>
      <c r="M130" s="246">
        <v>974.28</v>
      </c>
      <c r="N130" s="239">
        <f t="shared" si="69"/>
        <v>1704.99</v>
      </c>
    </row>
    <row r="131" spans="1:16" ht="14.25" customHeight="1" x14ac:dyDescent="0.2">
      <c r="A131" s="139" t="s">
        <v>13059</v>
      </c>
      <c r="B131" s="226">
        <v>104640</v>
      </c>
      <c r="C131" s="222" t="s">
        <v>409</v>
      </c>
      <c r="D131" s="138" t="s">
        <v>13126</v>
      </c>
      <c r="E131" s="223" t="s">
        <v>9</v>
      </c>
      <c r="F131" s="135">
        <v>0</v>
      </c>
      <c r="G131" s="212">
        <f t="shared" si="64"/>
        <v>0</v>
      </c>
      <c r="H131" s="248">
        <v>16.77</v>
      </c>
      <c r="I131" s="238">
        <f t="shared" si="65"/>
        <v>16.77</v>
      </c>
      <c r="J131" s="238">
        <f t="shared" si="66"/>
        <v>240.31</v>
      </c>
      <c r="K131" s="238">
        <f t="shared" si="67"/>
        <v>0</v>
      </c>
      <c r="L131" s="238">
        <f t="shared" si="68"/>
        <v>0</v>
      </c>
      <c r="M131" s="248">
        <v>14.33</v>
      </c>
      <c r="N131" s="239">
        <f t="shared" si="69"/>
        <v>240.31</v>
      </c>
    </row>
    <row r="132" spans="1:16" ht="28.5" x14ac:dyDescent="0.2">
      <c r="A132" s="139" t="s">
        <v>13095</v>
      </c>
      <c r="B132" s="223" t="s">
        <v>13129</v>
      </c>
      <c r="C132" s="222" t="s">
        <v>413</v>
      </c>
      <c r="D132" s="140" t="s">
        <v>166</v>
      </c>
      <c r="E132" s="223" t="s">
        <v>9</v>
      </c>
      <c r="F132" s="135">
        <v>0</v>
      </c>
      <c r="G132" s="212">
        <f t="shared" si="64"/>
        <v>0</v>
      </c>
      <c r="H132" s="248">
        <v>16.77</v>
      </c>
      <c r="I132" s="238">
        <f t="shared" si="65"/>
        <v>16.77</v>
      </c>
      <c r="J132" s="238">
        <f t="shared" si="66"/>
        <v>76.47</v>
      </c>
      <c r="K132" s="238">
        <f t="shared" si="67"/>
        <v>0</v>
      </c>
      <c r="L132" s="238">
        <f t="shared" si="68"/>
        <v>0</v>
      </c>
      <c r="M132" s="248">
        <v>4.5599999999999996</v>
      </c>
      <c r="N132" s="239">
        <f t="shared" si="69"/>
        <v>76.47</v>
      </c>
    </row>
    <row r="133" spans="1:16" s="207" customFormat="1" ht="29.25" thickBot="1" x14ac:dyDescent="0.25">
      <c r="A133" s="139" t="s">
        <v>13127</v>
      </c>
      <c r="B133" s="226">
        <v>88484</v>
      </c>
      <c r="C133" s="222" t="s">
        <v>409</v>
      </c>
      <c r="D133" s="224" t="s">
        <v>13125</v>
      </c>
      <c r="E133" s="223" t="s">
        <v>9</v>
      </c>
      <c r="F133" s="135">
        <v>0</v>
      </c>
      <c r="G133" s="212">
        <f t="shared" ref="G133" si="70">TRUNC(F133*M133,2)</f>
        <v>0</v>
      </c>
      <c r="H133" s="248">
        <v>16.77</v>
      </c>
      <c r="I133" s="238">
        <f t="shared" si="65"/>
        <v>16.77</v>
      </c>
      <c r="J133" s="238">
        <f t="shared" si="66"/>
        <v>92.06</v>
      </c>
      <c r="K133" s="238">
        <f t="shared" si="67"/>
        <v>0</v>
      </c>
      <c r="L133" s="238">
        <f t="shared" si="68"/>
        <v>0</v>
      </c>
      <c r="M133" s="248">
        <v>5.49</v>
      </c>
      <c r="N133" s="239">
        <f t="shared" si="69"/>
        <v>92.06</v>
      </c>
      <c r="P133"/>
    </row>
    <row r="134" spans="1:16" ht="18.75" customHeight="1" thickBot="1" x14ac:dyDescent="0.25">
      <c r="A134" s="190"/>
      <c r="B134" s="191"/>
      <c r="C134" s="192"/>
      <c r="D134" s="213" t="s">
        <v>13118</v>
      </c>
      <c r="E134" s="191"/>
      <c r="F134" s="213"/>
      <c r="G134" s="195"/>
      <c r="H134" s="195"/>
      <c r="I134" s="195"/>
      <c r="J134" s="195">
        <f>J109</f>
        <v>69394.86</v>
      </c>
      <c r="K134" s="195"/>
      <c r="L134" s="195">
        <f>L109</f>
        <v>0</v>
      </c>
      <c r="M134" s="195"/>
      <c r="N134" s="217">
        <f>N109</f>
        <v>69394.86</v>
      </c>
    </row>
    <row r="135" spans="1:16" ht="18.75" thickBot="1" x14ac:dyDescent="0.25">
      <c r="A135" s="190"/>
      <c r="B135" s="191"/>
      <c r="C135" s="192"/>
      <c r="D135" s="213"/>
      <c r="E135" s="191"/>
      <c r="F135" s="214"/>
      <c r="G135" s="195"/>
      <c r="H135" s="195"/>
      <c r="I135" s="214"/>
      <c r="J135" s="214" t="s">
        <v>13135</v>
      </c>
      <c r="K135" s="214"/>
      <c r="L135" s="214"/>
      <c r="M135" s="195"/>
      <c r="N135" s="217">
        <f>N134</f>
        <v>69394.86</v>
      </c>
    </row>
    <row r="136" spans="1:16" ht="18.75" thickBot="1" x14ac:dyDescent="0.25">
      <c r="A136" s="190"/>
      <c r="B136" s="191"/>
      <c r="C136" s="192"/>
      <c r="D136" s="213"/>
      <c r="E136" s="191"/>
      <c r="F136" s="213"/>
      <c r="G136" s="195"/>
      <c r="H136" s="195"/>
      <c r="I136" s="215"/>
      <c r="J136" s="214"/>
      <c r="K136" s="214"/>
      <c r="L136" s="215" t="s">
        <v>13134</v>
      </c>
      <c r="M136" s="195"/>
      <c r="N136" s="217">
        <f>N135+N105</f>
        <v>94839.83</v>
      </c>
    </row>
    <row r="137" spans="1:16" ht="18.75" thickBot="1" x14ac:dyDescent="0.25">
      <c r="A137" s="190"/>
      <c r="B137" s="191"/>
      <c r="C137" s="192"/>
      <c r="D137" s="213"/>
      <c r="E137" s="191"/>
      <c r="F137" s="213"/>
      <c r="G137" s="195"/>
      <c r="H137" s="195"/>
      <c r="I137" s="215"/>
      <c r="J137" s="214"/>
      <c r="K137" s="214"/>
      <c r="L137" s="215" t="s">
        <v>13133</v>
      </c>
      <c r="M137" s="195"/>
      <c r="N137" s="217">
        <f>N136+G102</f>
        <v>284639.83</v>
      </c>
    </row>
  </sheetData>
  <mergeCells count="7">
    <mergeCell ref="E1:F1"/>
    <mergeCell ref="G1:I1"/>
    <mergeCell ref="A4:G4"/>
    <mergeCell ref="H4:N4"/>
    <mergeCell ref="C107:N107"/>
    <mergeCell ref="A3:N3"/>
    <mergeCell ref="E2:F2"/>
  </mergeCells>
  <phoneticPr fontId="10" type="noConversion"/>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4EF7B-CB47-48B6-BC69-E81B6FFF5E12}">
  <dimension ref="A1:D12495"/>
  <sheetViews>
    <sheetView topLeftCell="A2801" workbookViewId="0">
      <selection activeCell="A2821" sqref="A2821"/>
    </sheetView>
  </sheetViews>
  <sheetFormatPr defaultRowHeight="12.75" x14ac:dyDescent="0.2"/>
  <cols>
    <col min="1" max="1" width="28.6640625" style="93" customWidth="1"/>
    <col min="2" max="2" width="93.5" style="93" customWidth="1"/>
    <col min="3" max="3" width="9.6640625" style="93" customWidth="1"/>
    <col min="4" max="4" width="24.6640625" style="93" customWidth="1"/>
    <col min="5" max="16384" width="9.33203125" style="93"/>
  </cols>
  <sheetData>
    <row r="1" spans="1:4" ht="13.5" x14ac:dyDescent="0.25">
      <c r="A1" s="90">
        <v>97141</v>
      </c>
      <c r="B1" s="90" t="s">
        <v>612</v>
      </c>
      <c r="C1" s="90" t="s">
        <v>48</v>
      </c>
      <c r="D1" s="92">
        <v>9.2899999999999991</v>
      </c>
    </row>
    <row r="2" spans="1:4" ht="13.5" x14ac:dyDescent="0.25">
      <c r="A2" s="90">
        <v>97142</v>
      </c>
      <c r="B2" s="90" t="s">
        <v>613</v>
      </c>
      <c r="C2" s="90" t="s">
        <v>48</v>
      </c>
      <c r="D2" s="92">
        <v>10.35</v>
      </c>
    </row>
    <row r="3" spans="1:4" ht="13.5" x14ac:dyDescent="0.25">
      <c r="A3" s="90">
        <v>97143</v>
      </c>
      <c r="B3" s="90" t="s">
        <v>614</v>
      </c>
      <c r="C3" s="90" t="s">
        <v>48</v>
      </c>
      <c r="D3" s="92">
        <v>13.01</v>
      </c>
    </row>
    <row r="4" spans="1:4" ht="13.5" x14ac:dyDescent="0.25">
      <c r="A4" s="90">
        <v>97144</v>
      </c>
      <c r="B4" s="90" t="s">
        <v>615</v>
      </c>
      <c r="C4" s="90" t="s">
        <v>48</v>
      </c>
      <c r="D4" s="92">
        <v>15.65</v>
      </c>
    </row>
    <row r="5" spans="1:4" ht="13.5" x14ac:dyDescent="0.25">
      <c r="A5" s="90">
        <v>97145</v>
      </c>
      <c r="B5" s="90" t="s">
        <v>616</v>
      </c>
      <c r="C5" s="90" t="s">
        <v>48</v>
      </c>
      <c r="D5" s="92">
        <v>18.329999999999998</v>
      </c>
    </row>
    <row r="6" spans="1:4" ht="13.5" x14ac:dyDescent="0.25">
      <c r="A6" s="90">
        <v>97146</v>
      </c>
      <c r="B6" s="90" t="s">
        <v>617</v>
      </c>
      <c r="C6" s="90" t="s">
        <v>48</v>
      </c>
      <c r="D6" s="92">
        <v>21</v>
      </c>
    </row>
    <row r="7" spans="1:4" ht="13.5" x14ac:dyDescent="0.25">
      <c r="A7" s="90">
        <v>97147</v>
      </c>
      <c r="B7" s="90" t="s">
        <v>618</v>
      </c>
      <c r="C7" s="90" t="s">
        <v>48</v>
      </c>
      <c r="D7" s="92">
        <v>23.67</v>
      </c>
    </row>
    <row r="8" spans="1:4" ht="13.5" x14ac:dyDescent="0.25">
      <c r="A8" s="90">
        <v>97148</v>
      </c>
      <c r="B8" s="90" t="s">
        <v>619</v>
      </c>
      <c r="C8" s="90" t="s">
        <v>48</v>
      </c>
      <c r="D8" s="92">
        <v>26.35</v>
      </c>
    </row>
    <row r="9" spans="1:4" ht="13.5" x14ac:dyDescent="0.25">
      <c r="A9" s="90">
        <v>97149</v>
      </c>
      <c r="B9" s="90" t="s">
        <v>620</v>
      </c>
      <c r="C9" s="90" t="s">
        <v>48</v>
      </c>
      <c r="D9" s="92">
        <v>29.05</v>
      </c>
    </row>
    <row r="10" spans="1:4" ht="13.5" x14ac:dyDescent="0.25">
      <c r="A10" s="90">
        <v>97150</v>
      </c>
      <c r="B10" s="90" t="s">
        <v>621</v>
      </c>
      <c r="C10" s="90" t="s">
        <v>48</v>
      </c>
      <c r="D10" s="92">
        <v>35.729999999999997</v>
      </c>
    </row>
    <row r="11" spans="1:4" ht="13.5" x14ac:dyDescent="0.25">
      <c r="A11" s="90">
        <v>97151</v>
      </c>
      <c r="B11" s="90" t="s">
        <v>622</v>
      </c>
      <c r="C11" s="90" t="s">
        <v>48</v>
      </c>
      <c r="D11" s="92">
        <v>41.71</v>
      </c>
    </row>
    <row r="12" spans="1:4" ht="13.5" x14ac:dyDescent="0.25">
      <c r="A12" s="90">
        <v>97152</v>
      </c>
      <c r="B12" s="90" t="s">
        <v>623</v>
      </c>
      <c r="C12" s="90" t="s">
        <v>48</v>
      </c>
      <c r="D12" s="92">
        <v>47.38</v>
      </c>
    </row>
    <row r="13" spans="1:4" ht="13.5" x14ac:dyDescent="0.25">
      <c r="A13" s="90">
        <v>97153</v>
      </c>
      <c r="B13" s="90" t="s">
        <v>624</v>
      </c>
      <c r="C13" s="90" t="s">
        <v>48</v>
      </c>
      <c r="D13" s="92">
        <v>53.23</v>
      </c>
    </row>
    <row r="14" spans="1:4" ht="13.5" x14ac:dyDescent="0.25">
      <c r="A14" s="90">
        <v>97154</v>
      </c>
      <c r="B14" s="90" t="s">
        <v>625</v>
      </c>
      <c r="C14" s="90" t="s">
        <v>48</v>
      </c>
      <c r="D14" s="92">
        <v>59.11</v>
      </c>
    </row>
    <row r="15" spans="1:4" ht="13.5" x14ac:dyDescent="0.25">
      <c r="A15" s="90">
        <v>97155</v>
      </c>
      <c r="B15" s="90" t="s">
        <v>626</v>
      </c>
      <c r="C15" s="90" t="s">
        <v>48</v>
      </c>
      <c r="D15" s="92">
        <v>65.02</v>
      </c>
    </row>
    <row r="16" spans="1:4" ht="13.5" x14ac:dyDescent="0.25">
      <c r="A16" s="90">
        <v>97156</v>
      </c>
      <c r="B16" s="90" t="s">
        <v>627</v>
      </c>
      <c r="C16" s="90" t="s">
        <v>48</v>
      </c>
      <c r="D16" s="92">
        <v>77.31</v>
      </c>
    </row>
    <row r="17" spans="1:4" ht="13.5" x14ac:dyDescent="0.25">
      <c r="A17" s="90">
        <v>97157</v>
      </c>
      <c r="B17" s="90" t="s">
        <v>628</v>
      </c>
      <c r="C17" s="90" t="s">
        <v>48</v>
      </c>
      <c r="D17" s="92">
        <v>5.64</v>
      </c>
    </row>
    <row r="18" spans="1:4" ht="13.5" x14ac:dyDescent="0.25">
      <c r="A18" s="90">
        <v>97158</v>
      </c>
      <c r="B18" s="90" t="s">
        <v>629</v>
      </c>
      <c r="C18" s="90" t="s">
        <v>48</v>
      </c>
      <c r="D18" s="92">
        <v>6.29</v>
      </c>
    </row>
    <row r="19" spans="1:4" ht="13.5" x14ac:dyDescent="0.25">
      <c r="A19" s="90">
        <v>97159</v>
      </c>
      <c r="B19" s="90" t="s">
        <v>630</v>
      </c>
      <c r="C19" s="90" t="s">
        <v>48</v>
      </c>
      <c r="D19" s="92">
        <v>7.91</v>
      </c>
    </row>
    <row r="20" spans="1:4" ht="13.5" x14ac:dyDescent="0.25">
      <c r="A20" s="90">
        <v>97160</v>
      </c>
      <c r="B20" s="90" t="s">
        <v>631</v>
      </c>
      <c r="C20" s="90" t="s">
        <v>48</v>
      </c>
      <c r="D20" s="92">
        <v>9.52</v>
      </c>
    </row>
    <row r="21" spans="1:4" ht="13.5" x14ac:dyDescent="0.25">
      <c r="A21" s="90">
        <v>97161</v>
      </c>
      <c r="B21" s="90" t="s">
        <v>632</v>
      </c>
      <c r="C21" s="90" t="s">
        <v>48</v>
      </c>
      <c r="D21" s="92">
        <v>11.18</v>
      </c>
    </row>
    <row r="22" spans="1:4" ht="13.5" x14ac:dyDescent="0.25">
      <c r="A22" s="90">
        <v>97162</v>
      </c>
      <c r="B22" s="90" t="s">
        <v>633</v>
      </c>
      <c r="C22" s="90" t="s">
        <v>48</v>
      </c>
      <c r="D22" s="92">
        <v>12.8</v>
      </c>
    </row>
    <row r="23" spans="1:4" ht="13.5" x14ac:dyDescent="0.25">
      <c r="A23" s="90">
        <v>97163</v>
      </c>
      <c r="B23" s="90" t="s">
        <v>634</v>
      </c>
      <c r="C23" s="90" t="s">
        <v>48</v>
      </c>
      <c r="D23" s="92">
        <v>14.45</v>
      </c>
    </row>
    <row r="24" spans="1:4" ht="13.5" x14ac:dyDescent="0.25">
      <c r="A24" s="90">
        <v>97164</v>
      </c>
      <c r="B24" s="90" t="s">
        <v>635</v>
      </c>
      <c r="C24" s="90" t="s">
        <v>48</v>
      </c>
      <c r="D24" s="92">
        <v>16.09</v>
      </c>
    </row>
    <row r="25" spans="1:4" ht="13.5" x14ac:dyDescent="0.25">
      <c r="A25" s="90">
        <v>97165</v>
      </c>
      <c r="B25" s="90" t="s">
        <v>636</v>
      </c>
      <c r="C25" s="90" t="s">
        <v>48</v>
      </c>
      <c r="D25" s="92">
        <v>17.760000000000002</v>
      </c>
    </row>
    <row r="26" spans="1:4" ht="13.5" x14ac:dyDescent="0.25">
      <c r="A26" s="90">
        <v>97166</v>
      </c>
      <c r="B26" s="90" t="s">
        <v>637</v>
      </c>
      <c r="C26" s="90" t="s">
        <v>48</v>
      </c>
      <c r="D26" s="92">
        <v>21.86</v>
      </c>
    </row>
    <row r="27" spans="1:4" ht="13.5" x14ac:dyDescent="0.25">
      <c r="A27" s="90">
        <v>97167</v>
      </c>
      <c r="B27" s="90" t="s">
        <v>638</v>
      </c>
      <c r="C27" s="90" t="s">
        <v>48</v>
      </c>
      <c r="D27" s="92">
        <v>25.55</v>
      </c>
    </row>
    <row r="28" spans="1:4" ht="13.5" x14ac:dyDescent="0.25">
      <c r="A28" s="90">
        <v>97168</v>
      </c>
      <c r="B28" s="90" t="s">
        <v>639</v>
      </c>
      <c r="C28" s="90" t="s">
        <v>48</v>
      </c>
      <c r="D28" s="92">
        <v>28.94</v>
      </c>
    </row>
    <row r="29" spans="1:4" ht="13.5" x14ac:dyDescent="0.25">
      <c r="A29" s="90">
        <v>97169</v>
      </c>
      <c r="B29" s="90" t="s">
        <v>640</v>
      </c>
      <c r="C29" s="90" t="s">
        <v>48</v>
      </c>
      <c r="D29" s="92">
        <v>32.5</v>
      </c>
    </row>
    <row r="30" spans="1:4" ht="13.5" x14ac:dyDescent="0.25">
      <c r="A30" s="90">
        <v>97170</v>
      </c>
      <c r="B30" s="90" t="s">
        <v>641</v>
      </c>
      <c r="C30" s="90" t="s">
        <v>48</v>
      </c>
      <c r="D30" s="92">
        <v>36.11</v>
      </c>
    </row>
    <row r="31" spans="1:4" ht="13.5" x14ac:dyDescent="0.25">
      <c r="A31" s="90">
        <v>97171</v>
      </c>
      <c r="B31" s="90" t="s">
        <v>642</v>
      </c>
      <c r="C31" s="90" t="s">
        <v>48</v>
      </c>
      <c r="D31" s="92">
        <v>39.74</v>
      </c>
    </row>
    <row r="32" spans="1:4" ht="13.5" x14ac:dyDescent="0.25">
      <c r="A32" s="90">
        <v>97172</v>
      </c>
      <c r="B32" s="90" t="s">
        <v>643</v>
      </c>
      <c r="C32" s="90" t="s">
        <v>48</v>
      </c>
      <c r="D32" s="92">
        <v>47.46</v>
      </c>
    </row>
    <row r="33" spans="1:4" ht="13.5" x14ac:dyDescent="0.25">
      <c r="A33" s="90">
        <v>97173</v>
      </c>
      <c r="B33" s="90" t="s">
        <v>644</v>
      </c>
      <c r="C33" s="90" t="s">
        <v>48</v>
      </c>
      <c r="D33" s="92">
        <v>38.99</v>
      </c>
    </row>
    <row r="34" spans="1:4" ht="13.5" x14ac:dyDescent="0.25">
      <c r="A34" s="90">
        <v>97174</v>
      </c>
      <c r="B34" s="90" t="s">
        <v>645</v>
      </c>
      <c r="C34" s="90" t="s">
        <v>48</v>
      </c>
      <c r="D34" s="92">
        <v>45.09</v>
      </c>
    </row>
    <row r="35" spans="1:4" ht="13.5" x14ac:dyDescent="0.25">
      <c r="A35" s="90">
        <v>97175</v>
      </c>
      <c r="B35" s="90" t="s">
        <v>646</v>
      </c>
      <c r="C35" s="90" t="s">
        <v>48</v>
      </c>
      <c r="D35" s="92">
        <v>51.21</v>
      </c>
    </row>
    <row r="36" spans="1:4" ht="13.5" x14ac:dyDescent="0.25">
      <c r="A36" s="90">
        <v>97176</v>
      </c>
      <c r="B36" s="90" t="s">
        <v>647</v>
      </c>
      <c r="C36" s="90" t="s">
        <v>48</v>
      </c>
      <c r="D36" s="92">
        <v>57.33</v>
      </c>
    </row>
    <row r="37" spans="1:4" ht="13.5" x14ac:dyDescent="0.25">
      <c r="A37" s="90">
        <v>97177</v>
      </c>
      <c r="B37" s="90" t="s">
        <v>648</v>
      </c>
      <c r="C37" s="90" t="s">
        <v>48</v>
      </c>
      <c r="D37" s="92">
        <v>69.540000000000006</v>
      </c>
    </row>
    <row r="38" spans="1:4" ht="13.5" x14ac:dyDescent="0.25">
      <c r="A38" s="90">
        <v>97178</v>
      </c>
      <c r="B38" s="90" t="s">
        <v>649</v>
      </c>
      <c r="C38" s="90" t="s">
        <v>48</v>
      </c>
      <c r="D38" s="92">
        <v>81.78</v>
      </c>
    </row>
    <row r="39" spans="1:4" ht="13.5" x14ac:dyDescent="0.25">
      <c r="A39" s="90">
        <v>97179</v>
      </c>
      <c r="B39" s="90" t="s">
        <v>650</v>
      </c>
      <c r="C39" s="90" t="s">
        <v>48</v>
      </c>
      <c r="D39" s="92">
        <v>94</v>
      </c>
    </row>
    <row r="40" spans="1:4" ht="13.5" x14ac:dyDescent="0.25">
      <c r="A40" s="90">
        <v>97180</v>
      </c>
      <c r="B40" s="90" t="s">
        <v>651</v>
      </c>
      <c r="C40" s="90" t="s">
        <v>48</v>
      </c>
      <c r="D40" s="92">
        <v>106.22</v>
      </c>
    </row>
    <row r="41" spans="1:4" ht="13.5" x14ac:dyDescent="0.25">
      <c r="A41" s="90">
        <v>97181</v>
      </c>
      <c r="B41" s="90" t="s">
        <v>652</v>
      </c>
      <c r="C41" s="90" t="s">
        <v>48</v>
      </c>
      <c r="D41" s="92">
        <v>123.05</v>
      </c>
    </row>
    <row r="42" spans="1:4" ht="13.5" x14ac:dyDescent="0.25">
      <c r="A42" s="90">
        <v>97182</v>
      </c>
      <c r="B42" s="90" t="s">
        <v>653</v>
      </c>
      <c r="C42" s="90" t="s">
        <v>48</v>
      </c>
      <c r="D42" s="92">
        <v>135.77000000000001</v>
      </c>
    </row>
    <row r="43" spans="1:4" ht="13.5" x14ac:dyDescent="0.25">
      <c r="A43" s="90">
        <v>97183</v>
      </c>
      <c r="B43" s="90" t="s">
        <v>654</v>
      </c>
      <c r="C43" s="90" t="s">
        <v>48</v>
      </c>
      <c r="D43" s="92">
        <v>31.6</v>
      </c>
    </row>
    <row r="44" spans="1:4" ht="13.5" x14ac:dyDescent="0.25">
      <c r="A44" s="90">
        <v>97184</v>
      </c>
      <c r="B44" s="90" t="s">
        <v>655</v>
      </c>
      <c r="C44" s="90" t="s">
        <v>48</v>
      </c>
      <c r="D44" s="92">
        <v>36.619999999999997</v>
      </c>
    </row>
    <row r="45" spans="1:4" ht="13.5" x14ac:dyDescent="0.25">
      <c r="A45" s="90">
        <v>97185</v>
      </c>
      <c r="B45" s="90" t="s">
        <v>656</v>
      </c>
      <c r="C45" s="90" t="s">
        <v>48</v>
      </c>
      <c r="D45" s="92">
        <v>41.66</v>
      </c>
    </row>
    <row r="46" spans="1:4" ht="13.5" x14ac:dyDescent="0.25">
      <c r="A46" s="90">
        <v>97186</v>
      </c>
      <c r="B46" s="90" t="s">
        <v>657</v>
      </c>
      <c r="C46" s="90" t="s">
        <v>48</v>
      </c>
      <c r="D46" s="92">
        <v>46.69</v>
      </c>
    </row>
    <row r="47" spans="1:4" ht="13.5" x14ac:dyDescent="0.25">
      <c r="A47" s="90">
        <v>97187</v>
      </c>
      <c r="B47" s="90" t="s">
        <v>658</v>
      </c>
      <c r="C47" s="90" t="s">
        <v>48</v>
      </c>
      <c r="D47" s="92">
        <v>56.74</v>
      </c>
    </row>
    <row r="48" spans="1:4" ht="13.5" x14ac:dyDescent="0.25">
      <c r="A48" s="90">
        <v>97188</v>
      </c>
      <c r="B48" s="90" t="s">
        <v>659</v>
      </c>
      <c r="C48" s="90" t="s">
        <v>48</v>
      </c>
      <c r="D48" s="92">
        <v>66.819999999999993</v>
      </c>
    </row>
    <row r="49" spans="1:4" ht="13.5" x14ac:dyDescent="0.25">
      <c r="A49" s="90">
        <v>97189</v>
      </c>
      <c r="B49" s="90" t="s">
        <v>660</v>
      </c>
      <c r="C49" s="90" t="s">
        <v>48</v>
      </c>
      <c r="D49" s="92">
        <v>76.88</v>
      </c>
    </row>
    <row r="50" spans="1:4" ht="13.5" x14ac:dyDescent="0.25">
      <c r="A50" s="90">
        <v>97190</v>
      </c>
      <c r="B50" s="90" t="s">
        <v>661</v>
      </c>
      <c r="C50" s="90" t="s">
        <v>48</v>
      </c>
      <c r="D50" s="92">
        <v>86.94</v>
      </c>
    </row>
    <row r="51" spans="1:4" ht="13.5" x14ac:dyDescent="0.25">
      <c r="A51" s="90">
        <v>97191</v>
      </c>
      <c r="B51" s="90" t="s">
        <v>662</v>
      </c>
      <c r="C51" s="90" t="s">
        <v>48</v>
      </c>
      <c r="D51" s="92">
        <v>100.44</v>
      </c>
    </row>
    <row r="52" spans="1:4" ht="13.5" x14ac:dyDescent="0.25">
      <c r="A52" s="90">
        <v>97192</v>
      </c>
      <c r="B52" s="90" t="s">
        <v>663</v>
      </c>
      <c r="C52" s="90" t="s">
        <v>48</v>
      </c>
      <c r="D52" s="92">
        <v>110.87</v>
      </c>
    </row>
    <row r="53" spans="1:4" ht="13.5" x14ac:dyDescent="0.25">
      <c r="A53" s="90">
        <v>90694</v>
      </c>
      <c r="B53" s="90" t="s">
        <v>664</v>
      </c>
      <c r="C53" s="90" t="s">
        <v>48</v>
      </c>
      <c r="D53" s="92">
        <v>49.71</v>
      </c>
    </row>
    <row r="54" spans="1:4" ht="13.5" x14ac:dyDescent="0.25">
      <c r="A54" s="90">
        <v>90695</v>
      </c>
      <c r="B54" s="90" t="s">
        <v>665</v>
      </c>
      <c r="C54" s="90" t="s">
        <v>48</v>
      </c>
      <c r="D54" s="92">
        <v>94.35</v>
      </c>
    </row>
    <row r="55" spans="1:4" ht="13.5" x14ac:dyDescent="0.25">
      <c r="A55" s="90">
        <v>90696</v>
      </c>
      <c r="B55" s="90" t="s">
        <v>666</v>
      </c>
      <c r="C55" s="90" t="s">
        <v>48</v>
      </c>
      <c r="D55" s="92">
        <v>157.5</v>
      </c>
    </row>
    <row r="56" spans="1:4" ht="13.5" x14ac:dyDescent="0.25">
      <c r="A56" s="90">
        <v>90697</v>
      </c>
      <c r="B56" s="90" t="s">
        <v>667</v>
      </c>
      <c r="C56" s="90" t="s">
        <v>48</v>
      </c>
      <c r="D56" s="92">
        <v>244.26</v>
      </c>
    </row>
    <row r="57" spans="1:4" ht="13.5" x14ac:dyDescent="0.25">
      <c r="A57" s="90">
        <v>90698</v>
      </c>
      <c r="B57" s="90" t="s">
        <v>668</v>
      </c>
      <c r="C57" s="90" t="s">
        <v>48</v>
      </c>
      <c r="D57" s="92">
        <v>373.23</v>
      </c>
    </row>
    <row r="58" spans="1:4" ht="13.5" x14ac:dyDescent="0.25">
      <c r="A58" s="90">
        <v>90699</v>
      </c>
      <c r="B58" s="90" t="s">
        <v>669</v>
      </c>
      <c r="C58" s="90" t="s">
        <v>48</v>
      </c>
      <c r="D58" s="92">
        <v>525.23</v>
      </c>
    </row>
    <row r="59" spans="1:4" ht="13.5" x14ac:dyDescent="0.25">
      <c r="A59" s="90">
        <v>90700</v>
      </c>
      <c r="B59" s="90" t="s">
        <v>670</v>
      </c>
      <c r="C59" s="90" t="s">
        <v>48</v>
      </c>
      <c r="D59" s="92">
        <v>612.92999999999995</v>
      </c>
    </row>
    <row r="60" spans="1:4" ht="13.5" x14ac:dyDescent="0.25">
      <c r="A60" s="90">
        <v>90701</v>
      </c>
      <c r="B60" s="90" t="s">
        <v>671</v>
      </c>
      <c r="C60" s="90" t="s">
        <v>48</v>
      </c>
      <c r="D60" s="92">
        <v>74.11</v>
      </c>
    </row>
    <row r="61" spans="1:4" ht="13.5" x14ac:dyDescent="0.25">
      <c r="A61" s="90">
        <v>90702</v>
      </c>
      <c r="B61" s="90" t="s">
        <v>672</v>
      </c>
      <c r="C61" s="90" t="s">
        <v>48</v>
      </c>
      <c r="D61" s="92">
        <v>122.55</v>
      </c>
    </row>
    <row r="62" spans="1:4" ht="13.5" x14ac:dyDescent="0.25">
      <c r="A62" s="90">
        <v>90703</v>
      </c>
      <c r="B62" s="90" t="s">
        <v>673</v>
      </c>
      <c r="C62" s="90" t="s">
        <v>48</v>
      </c>
      <c r="D62" s="92">
        <v>191.73</v>
      </c>
    </row>
    <row r="63" spans="1:4" ht="13.5" x14ac:dyDescent="0.25">
      <c r="A63" s="90">
        <v>90704</v>
      </c>
      <c r="B63" s="90" t="s">
        <v>674</v>
      </c>
      <c r="C63" s="90" t="s">
        <v>48</v>
      </c>
      <c r="D63" s="92">
        <v>284.58</v>
      </c>
    </row>
    <row r="64" spans="1:4" ht="13.5" x14ac:dyDescent="0.25">
      <c r="A64" s="90">
        <v>90705</v>
      </c>
      <c r="B64" s="90" t="s">
        <v>675</v>
      </c>
      <c r="C64" s="90" t="s">
        <v>48</v>
      </c>
      <c r="D64" s="92">
        <v>372.27</v>
      </c>
    </row>
    <row r="65" spans="1:4" ht="13.5" x14ac:dyDescent="0.25">
      <c r="A65" s="90">
        <v>90706</v>
      </c>
      <c r="B65" s="90" t="s">
        <v>676</v>
      </c>
      <c r="C65" s="90" t="s">
        <v>48</v>
      </c>
      <c r="D65" s="92">
        <v>492.84</v>
      </c>
    </row>
    <row r="66" spans="1:4" ht="13.5" x14ac:dyDescent="0.25">
      <c r="A66" s="90">
        <v>90708</v>
      </c>
      <c r="B66" s="90" t="s">
        <v>677</v>
      </c>
      <c r="C66" s="90" t="s">
        <v>48</v>
      </c>
      <c r="D66" s="92">
        <v>772.39</v>
      </c>
    </row>
    <row r="67" spans="1:4" ht="13.5" x14ac:dyDescent="0.25">
      <c r="A67" s="90">
        <v>90724</v>
      </c>
      <c r="B67" s="90" t="s">
        <v>678</v>
      </c>
      <c r="C67" s="90" t="s">
        <v>17</v>
      </c>
      <c r="D67" s="92">
        <v>27.2</v>
      </c>
    </row>
    <row r="68" spans="1:4" ht="13.5" x14ac:dyDescent="0.25">
      <c r="A68" s="90">
        <v>90725</v>
      </c>
      <c r="B68" s="90" t="s">
        <v>679</v>
      </c>
      <c r="C68" s="90" t="s">
        <v>17</v>
      </c>
      <c r="D68" s="92">
        <v>33.44</v>
      </c>
    </row>
    <row r="69" spans="1:4" ht="13.5" x14ac:dyDescent="0.25">
      <c r="A69" s="90">
        <v>90726</v>
      </c>
      <c r="B69" s="90" t="s">
        <v>680</v>
      </c>
      <c r="C69" s="90" t="s">
        <v>17</v>
      </c>
      <c r="D69" s="92">
        <v>39.75</v>
      </c>
    </row>
    <row r="70" spans="1:4" ht="13.5" x14ac:dyDescent="0.25">
      <c r="A70" s="90">
        <v>90727</v>
      </c>
      <c r="B70" s="90" t="s">
        <v>681</v>
      </c>
      <c r="C70" s="90" t="s">
        <v>17</v>
      </c>
      <c r="D70" s="92">
        <v>46</v>
      </c>
    </row>
    <row r="71" spans="1:4" ht="13.5" x14ac:dyDescent="0.25">
      <c r="A71" s="90">
        <v>90728</v>
      </c>
      <c r="B71" s="90" t="s">
        <v>682</v>
      </c>
      <c r="C71" s="90" t="s">
        <v>17</v>
      </c>
      <c r="D71" s="92">
        <v>52.24</v>
      </c>
    </row>
    <row r="72" spans="1:4" ht="13.5" x14ac:dyDescent="0.25">
      <c r="A72" s="90">
        <v>90729</v>
      </c>
      <c r="B72" s="90" t="s">
        <v>683</v>
      </c>
      <c r="C72" s="90" t="s">
        <v>17</v>
      </c>
      <c r="D72" s="92">
        <v>58.49</v>
      </c>
    </row>
    <row r="73" spans="1:4" ht="13.5" x14ac:dyDescent="0.25">
      <c r="A73" s="90">
        <v>90730</v>
      </c>
      <c r="B73" s="90" t="s">
        <v>684</v>
      </c>
      <c r="C73" s="90" t="s">
        <v>17</v>
      </c>
      <c r="D73" s="92">
        <v>64.739999999999995</v>
      </c>
    </row>
    <row r="74" spans="1:4" ht="13.5" x14ac:dyDescent="0.25">
      <c r="A74" s="90">
        <v>90731</v>
      </c>
      <c r="B74" s="90" t="s">
        <v>685</v>
      </c>
      <c r="C74" s="90" t="s">
        <v>17</v>
      </c>
      <c r="D74" s="92">
        <v>70.989999999999995</v>
      </c>
    </row>
    <row r="75" spans="1:4" ht="13.5" x14ac:dyDescent="0.25">
      <c r="A75" s="90">
        <v>90732</v>
      </c>
      <c r="B75" s="90" t="s">
        <v>686</v>
      </c>
      <c r="C75" s="90" t="s">
        <v>17</v>
      </c>
      <c r="D75" s="92">
        <v>89.73</v>
      </c>
    </row>
    <row r="76" spans="1:4" ht="13.5" x14ac:dyDescent="0.25">
      <c r="A76" s="90">
        <v>90733</v>
      </c>
      <c r="B76" s="90" t="s">
        <v>687</v>
      </c>
      <c r="C76" s="90" t="s">
        <v>48</v>
      </c>
      <c r="D76" s="92">
        <v>3.84</v>
      </c>
    </row>
    <row r="77" spans="1:4" ht="13.5" x14ac:dyDescent="0.25">
      <c r="A77" s="90">
        <v>90734</v>
      </c>
      <c r="B77" s="90" t="s">
        <v>688</v>
      </c>
      <c r="C77" s="90" t="s">
        <v>48</v>
      </c>
      <c r="D77" s="92">
        <v>4.5599999999999996</v>
      </c>
    </row>
    <row r="78" spans="1:4" ht="13.5" x14ac:dyDescent="0.25">
      <c r="A78" s="90">
        <v>90735</v>
      </c>
      <c r="B78" s="90" t="s">
        <v>689</v>
      </c>
      <c r="C78" s="90" t="s">
        <v>48</v>
      </c>
      <c r="D78" s="92">
        <v>5.26</v>
      </c>
    </row>
    <row r="79" spans="1:4" ht="13.5" x14ac:dyDescent="0.25">
      <c r="A79" s="90">
        <v>90736</v>
      </c>
      <c r="B79" s="90" t="s">
        <v>690</v>
      </c>
      <c r="C79" s="90" t="s">
        <v>48</v>
      </c>
      <c r="D79" s="92">
        <v>5.97</v>
      </c>
    </row>
    <row r="80" spans="1:4" ht="13.5" x14ac:dyDescent="0.25">
      <c r="A80" s="90">
        <v>90737</v>
      </c>
      <c r="B80" s="90" t="s">
        <v>691</v>
      </c>
      <c r="C80" s="90" t="s">
        <v>48</v>
      </c>
      <c r="D80" s="92">
        <v>6.68</v>
      </c>
    </row>
    <row r="81" spans="1:4" ht="13.5" x14ac:dyDescent="0.25">
      <c r="A81" s="90">
        <v>90738</v>
      </c>
      <c r="B81" s="90" t="s">
        <v>692</v>
      </c>
      <c r="C81" s="90" t="s">
        <v>48</v>
      </c>
      <c r="D81" s="92">
        <v>7.39</v>
      </c>
    </row>
    <row r="82" spans="1:4" ht="13.5" x14ac:dyDescent="0.25">
      <c r="A82" s="90">
        <v>90739</v>
      </c>
      <c r="B82" s="90" t="s">
        <v>693</v>
      </c>
      <c r="C82" s="90" t="s">
        <v>48</v>
      </c>
      <c r="D82" s="92">
        <v>9.86</v>
      </c>
    </row>
    <row r="83" spans="1:4" ht="13.5" x14ac:dyDescent="0.25">
      <c r="A83" s="90">
        <v>90740</v>
      </c>
      <c r="B83" s="90" t="s">
        <v>694</v>
      </c>
      <c r="C83" s="90" t="s">
        <v>48</v>
      </c>
      <c r="D83" s="92">
        <v>5.08</v>
      </c>
    </row>
    <row r="84" spans="1:4" ht="13.5" x14ac:dyDescent="0.25">
      <c r="A84" s="90">
        <v>90741</v>
      </c>
      <c r="B84" s="90" t="s">
        <v>695</v>
      </c>
      <c r="C84" s="90" t="s">
        <v>48</v>
      </c>
      <c r="D84" s="92">
        <v>5.78</v>
      </c>
    </row>
    <row r="85" spans="1:4" ht="13.5" x14ac:dyDescent="0.25">
      <c r="A85" s="90">
        <v>90742</v>
      </c>
      <c r="B85" s="90" t="s">
        <v>696</v>
      </c>
      <c r="C85" s="90" t="s">
        <v>48</v>
      </c>
      <c r="D85" s="92">
        <v>6.5</v>
      </c>
    </row>
    <row r="86" spans="1:4" ht="13.5" x14ac:dyDescent="0.25">
      <c r="A86" s="90">
        <v>90743</v>
      </c>
      <c r="B86" s="90" t="s">
        <v>697</v>
      </c>
      <c r="C86" s="90" t="s">
        <v>48</v>
      </c>
      <c r="D86" s="92">
        <v>7.21</v>
      </c>
    </row>
    <row r="87" spans="1:4" ht="13.5" x14ac:dyDescent="0.25">
      <c r="A87" s="90">
        <v>90744</v>
      </c>
      <c r="B87" s="90" t="s">
        <v>698</v>
      </c>
      <c r="C87" s="90" t="s">
        <v>48</v>
      </c>
      <c r="D87" s="92">
        <v>7.91</v>
      </c>
    </row>
    <row r="88" spans="1:4" ht="13.5" x14ac:dyDescent="0.25">
      <c r="A88" s="90">
        <v>90745</v>
      </c>
      <c r="B88" s="90" t="s">
        <v>699</v>
      </c>
      <c r="C88" s="90" t="s">
        <v>48</v>
      </c>
      <c r="D88" s="92">
        <v>11.01</v>
      </c>
    </row>
    <row r="89" spans="1:4" ht="13.5" x14ac:dyDescent="0.25">
      <c r="A89" s="90">
        <v>90746</v>
      </c>
      <c r="B89" s="90" t="s">
        <v>700</v>
      </c>
      <c r="C89" s="90" t="s">
        <v>48</v>
      </c>
      <c r="D89" s="92">
        <v>4.1500000000000004</v>
      </c>
    </row>
    <row r="90" spans="1:4" ht="13.5" x14ac:dyDescent="0.25">
      <c r="A90" s="90">
        <v>90747</v>
      </c>
      <c r="B90" s="90" t="s">
        <v>701</v>
      </c>
      <c r="C90" s="90" t="s">
        <v>48</v>
      </c>
      <c r="D90" s="92">
        <v>17.71</v>
      </c>
    </row>
    <row r="91" spans="1:4" ht="13.5" x14ac:dyDescent="0.25">
      <c r="A91" s="90">
        <v>94869</v>
      </c>
      <c r="B91" s="90" t="s">
        <v>702</v>
      </c>
      <c r="C91" s="90" t="s">
        <v>48</v>
      </c>
      <c r="D91" s="92">
        <v>136.26</v>
      </c>
    </row>
    <row r="92" spans="1:4" ht="13.5" x14ac:dyDescent="0.25">
      <c r="A92" s="90">
        <v>94870</v>
      </c>
      <c r="B92" s="90" t="s">
        <v>703</v>
      </c>
      <c r="C92" s="90" t="s">
        <v>48</v>
      </c>
      <c r="D92" s="92">
        <v>2.1800000000000002</v>
      </c>
    </row>
    <row r="93" spans="1:4" ht="13.5" x14ac:dyDescent="0.25">
      <c r="A93" s="90">
        <v>94871</v>
      </c>
      <c r="B93" s="90" t="s">
        <v>704</v>
      </c>
      <c r="C93" s="90" t="s">
        <v>48</v>
      </c>
      <c r="D93" s="92">
        <v>213.13</v>
      </c>
    </row>
    <row r="94" spans="1:4" ht="13.5" x14ac:dyDescent="0.25">
      <c r="A94" s="90">
        <v>94872</v>
      </c>
      <c r="B94" s="90" t="s">
        <v>705</v>
      </c>
      <c r="C94" s="90" t="s">
        <v>48</v>
      </c>
      <c r="D94" s="92">
        <v>3.06</v>
      </c>
    </row>
    <row r="95" spans="1:4" ht="13.5" x14ac:dyDescent="0.25">
      <c r="A95" s="90">
        <v>94875</v>
      </c>
      <c r="B95" s="90" t="s">
        <v>706</v>
      </c>
      <c r="C95" s="90" t="s">
        <v>48</v>
      </c>
      <c r="D95" s="99">
        <v>1254.08</v>
      </c>
    </row>
    <row r="96" spans="1:4" ht="13.5" x14ac:dyDescent="0.25">
      <c r="A96" s="90">
        <v>94876</v>
      </c>
      <c r="B96" s="90" t="s">
        <v>707</v>
      </c>
      <c r="C96" s="90" t="s">
        <v>48</v>
      </c>
      <c r="D96" s="92">
        <v>30.06</v>
      </c>
    </row>
    <row r="97" spans="1:4" ht="13.5" x14ac:dyDescent="0.25">
      <c r="A97" s="90">
        <v>94878</v>
      </c>
      <c r="B97" s="90" t="s">
        <v>708</v>
      </c>
      <c r="C97" s="90" t="s">
        <v>48</v>
      </c>
      <c r="D97" s="92">
        <v>34.72</v>
      </c>
    </row>
    <row r="98" spans="1:4" ht="13.5" x14ac:dyDescent="0.25">
      <c r="A98" s="90">
        <v>94879</v>
      </c>
      <c r="B98" s="90" t="s">
        <v>709</v>
      </c>
      <c r="C98" s="90" t="s">
        <v>48</v>
      </c>
      <c r="D98" s="99">
        <v>1930.6</v>
      </c>
    </row>
    <row r="99" spans="1:4" ht="13.5" x14ac:dyDescent="0.25">
      <c r="A99" s="90">
        <v>94880</v>
      </c>
      <c r="B99" s="90" t="s">
        <v>710</v>
      </c>
      <c r="C99" s="90" t="s">
        <v>48</v>
      </c>
      <c r="D99" s="92">
        <v>45.01</v>
      </c>
    </row>
    <row r="100" spans="1:4" ht="13.5" x14ac:dyDescent="0.25">
      <c r="A100" s="90">
        <v>94881</v>
      </c>
      <c r="B100" s="90" t="s">
        <v>711</v>
      </c>
      <c r="C100" s="90" t="s">
        <v>48</v>
      </c>
      <c r="D100" s="99">
        <v>2658.18</v>
      </c>
    </row>
    <row r="101" spans="1:4" ht="13.5" x14ac:dyDescent="0.25">
      <c r="A101" s="90">
        <v>94882</v>
      </c>
      <c r="B101" s="90" t="s">
        <v>712</v>
      </c>
      <c r="C101" s="90" t="s">
        <v>48</v>
      </c>
      <c r="D101" s="92">
        <v>52.19</v>
      </c>
    </row>
    <row r="102" spans="1:4" ht="13.5" x14ac:dyDescent="0.25">
      <c r="A102" s="90">
        <v>94884</v>
      </c>
      <c r="B102" s="90" t="s">
        <v>713</v>
      </c>
      <c r="C102" s="90" t="s">
        <v>48</v>
      </c>
      <c r="D102" s="92">
        <v>66.739999999999995</v>
      </c>
    </row>
    <row r="103" spans="1:4" ht="13.5" x14ac:dyDescent="0.25">
      <c r="A103" s="90">
        <v>97121</v>
      </c>
      <c r="B103" s="90" t="s">
        <v>714</v>
      </c>
      <c r="C103" s="90" t="s">
        <v>48</v>
      </c>
      <c r="D103" s="92">
        <v>2.2999999999999998</v>
      </c>
    </row>
    <row r="104" spans="1:4" ht="13.5" x14ac:dyDescent="0.25">
      <c r="A104" s="90">
        <v>97122</v>
      </c>
      <c r="B104" s="90" t="s">
        <v>715</v>
      </c>
      <c r="C104" s="90" t="s">
        <v>48</v>
      </c>
      <c r="D104" s="92">
        <v>3.19</v>
      </c>
    </row>
    <row r="105" spans="1:4" ht="13.5" x14ac:dyDescent="0.25">
      <c r="A105" s="90">
        <v>97123</v>
      </c>
      <c r="B105" s="90" t="s">
        <v>716</v>
      </c>
      <c r="C105" s="90" t="s">
        <v>48</v>
      </c>
      <c r="D105" s="92">
        <v>4.05</v>
      </c>
    </row>
    <row r="106" spans="1:4" ht="13.5" x14ac:dyDescent="0.25">
      <c r="A106" s="90">
        <v>97124</v>
      </c>
      <c r="B106" s="90" t="s">
        <v>717</v>
      </c>
      <c r="C106" s="90" t="s">
        <v>48</v>
      </c>
      <c r="D106" s="92">
        <v>1.02</v>
      </c>
    </row>
    <row r="107" spans="1:4" ht="13.5" x14ac:dyDescent="0.25">
      <c r="A107" s="90">
        <v>97125</v>
      </c>
      <c r="B107" s="90" t="s">
        <v>718</v>
      </c>
      <c r="C107" s="90" t="s">
        <v>48</v>
      </c>
      <c r="D107" s="92">
        <v>1.45</v>
      </c>
    </row>
    <row r="108" spans="1:4" ht="13.5" x14ac:dyDescent="0.25">
      <c r="A108" s="90">
        <v>97126</v>
      </c>
      <c r="B108" s="90" t="s">
        <v>719</v>
      </c>
      <c r="C108" s="90" t="s">
        <v>48</v>
      </c>
      <c r="D108" s="92">
        <v>1.84</v>
      </c>
    </row>
    <row r="109" spans="1:4" ht="13.5" x14ac:dyDescent="0.25">
      <c r="A109" s="90">
        <v>102264</v>
      </c>
      <c r="B109" s="90" t="s">
        <v>720</v>
      </c>
      <c r="C109" s="90" t="s">
        <v>48</v>
      </c>
      <c r="D109" s="92">
        <v>21.62</v>
      </c>
    </row>
    <row r="110" spans="1:4" ht="13.5" x14ac:dyDescent="0.25">
      <c r="A110" s="90">
        <v>102265</v>
      </c>
      <c r="B110" s="90" t="s">
        <v>721</v>
      </c>
      <c r="C110" s="90" t="s">
        <v>17</v>
      </c>
      <c r="D110" s="92">
        <v>114.72</v>
      </c>
    </row>
    <row r="111" spans="1:4" ht="13.5" x14ac:dyDescent="0.25">
      <c r="A111" s="90">
        <v>102266</v>
      </c>
      <c r="B111" s="90" t="s">
        <v>722</v>
      </c>
      <c r="C111" s="90" t="s">
        <v>17</v>
      </c>
      <c r="D111" s="92">
        <v>127.22</v>
      </c>
    </row>
    <row r="112" spans="1:4" ht="13.5" x14ac:dyDescent="0.25">
      <c r="A112" s="90">
        <v>102267</v>
      </c>
      <c r="B112" s="90" t="s">
        <v>723</v>
      </c>
      <c r="C112" s="90" t="s">
        <v>17</v>
      </c>
      <c r="D112" s="92">
        <v>146.02000000000001</v>
      </c>
    </row>
    <row r="113" spans="1:4" ht="13.5" x14ac:dyDescent="0.25">
      <c r="A113" s="90">
        <v>102268</v>
      </c>
      <c r="B113" s="90" t="s">
        <v>724</v>
      </c>
      <c r="C113" s="90" t="s">
        <v>17</v>
      </c>
      <c r="D113" s="92">
        <v>164.76</v>
      </c>
    </row>
    <row r="114" spans="1:4" ht="13.5" x14ac:dyDescent="0.25">
      <c r="A114" s="90">
        <v>102269</v>
      </c>
      <c r="B114" s="90" t="s">
        <v>725</v>
      </c>
      <c r="C114" s="90" t="s">
        <v>17</v>
      </c>
      <c r="D114" s="92">
        <v>202.25</v>
      </c>
    </row>
    <row r="115" spans="1:4" ht="13.5" x14ac:dyDescent="0.25">
      <c r="A115" s="90">
        <v>92833</v>
      </c>
      <c r="B115" s="90" t="s">
        <v>726</v>
      </c>
      <c r="C115" s="90" t="s">
        <v>48</v>
      </c>
      <c r="D115" s="92">
        <v>228.92</v>
      </c>
    </row>
    <row r="116" spans="1:4" ht="13.5" x14ac:dyDescent="0.25">
      <c r="A116" s="90">
        <v>92834</v>
      </c>
      <c r="B116" s="90" t="s">
        <v>727</v>
      </c>
      <c r="C116" s="90" t="s">
        <v>48</v>
      </c>
      <c r="D116" s="92">
        <v>9.4499999999999993</v>
      </c>
    </row>
    <row r="117" spans="1:4" ht="13.5" x14ac:dyDescent="0.25">
      <c r="A117" s="90">
        <v>92835</v>
      </c>
      <c r="B117" s="90" t="s">
        <v>728</v>
      </c>
      <c r="C117" s="90" t="s">
        <v>48</v>
      </c>
      <c r="D117" s="92">
        <v>239.03</v>
      </c>
    </row>
    <row r="118" spans="1:4" ht="13.5" x14ac:dyDescent="0.25">
      <c r="A118" s="90">
        <v>92836</v>
      </c>
      <c r="B118" s="90" t="s">
        <v>729</v>
      </c>
      <c r="C118" s="90" t="s">
        <v>48</v>
      </c>
      <c r="D118" s="92">
        <v>12.08</v>
      </c>
    </row>
    <row r="119" spans="1:4" ht="13.5" x14ac:dyDescent="0.25">
      <c r="A119" s="90">
        <v>92837</v>
      </c>
      <c r="B119" s="90" t="s">
        <v>730</v>
      </c>
      <c r="C119" s="90" t="s">
        <v>48</v>
      </c>
      <c r="D119" s="92">
        <v>425.69</v>
      </c>
    </row>
    <row r="120" spans="1:4" ht="13.5" x14ac:dyDescent="0.25">
      <c r="A120" s="90">
        <v>92838</v>
      </c>
      <c r="B120" s="90" t="s">
        <v>731</v>
      </c>
      <c r="C120" s="90" t="s">
        <v>48</v>
      </c>
      <c r="D120" s="92">
        <v>14.49</v>
      </c>
    </row>
    <row r="121" spans="1:4" ht="13.5" x14ac:dyDescent="0.25">
      <c r="A121" s="90">
        <v>92839</v>
      </c>
      <c r="B121" s="90" t="s">
        <v>732</v>
      </c>
      <c r="C121" s="90" t="s">
        <v>48</v>
      </c>
      <c r="D121" s="92">
        <v>521.08000000000004</v>
      </c>
    </row>
    <row r="122" spans="1:4" ht="13.5" x14ac:dyDescent="0.25">
      <c r="A122" s="90">
        <v>92840</v>
      </c>
      <c r="B122" s="90" t="s">
        <v>733</v>
      </c>
      <c r="C122" s="90" t="s">
        <v>48</v>
      </c>
      <c r="D122" s="92">
        <v>17.16</v>
      </c>
    </row>
    <row r="123" spans="1:4" ht="13.5" x14ac:dyDescent="0.25">
      <c r="A123" s="90">
        <v>92841</v>
      </c>
      <c r="B123" s="90" t="s">
        <v>734</v>
      </c>
      <c r="C123" s="90" t="s">
        <v>48</v>
      </c>
      <c r="D123" s="92">
        <v>678.87</v>
      </c>
    </row>
    <row r="124" spans="1:4" ht="13.5" x14ac:dyDescent="0.25">
      <c r="A124" s="90">
        <v>92842</v>
      </c>
      <c r="B124" s="90" t="s">
        <v>735</v>
      </c>
      <c r="C124" s="90" t="s">
        <v>48</v>
      </c>
      <c r="D124" s="92">
        <v>19.600000000000001</v>
      </c>
    </row>
    <row r="125" spans="1:4" ht="13.5" x14ac:dyDescent="0.25">
      <c r="A125" s="90">
        <v>92843</v>
      </c>
      <c r="B125" s="90" t="s">
        <v>736</v>
      </c>
      <c r="C125" s="90" t="s">
        <v>48</v>
      </c>
      <c r="D125" s="92">
        <v>701.44</v>
      </c>
    </row>
    <row r="126" spans="1:4" ht="13.5" x14ac:dyDescent="0.25">
      <c r="A126" s="90">
        <v>92844</v>
      </c>
      <c r="B126" s="90" t="s">
        <v>737</v>
      </c>
      <c r="C126" s="90" t="s">
        <v>48</v>
      </c>
      <c r="D126" s="92">
        <v>22.27</v>
      </c>
    </row>
    <row r="127" spans="1:4" ht="13.5" x14ac:dyDescent="0.25">
      <c r="A127" s="90">
        <v>92845</v>
      </c>
      <c r="B127" s="90" t="s">
        <v>738</v>
      </c>
      <c r="C127" s="90" t="s">
        <v>48</v>
      </c>
      <c r="D127" s="99">
        <v>1043.3399999999999</v>
      </c>
    </row>
    <row r="128" spans="1:4" ht="13.5" x14ac:dyDescent="0.25">
      <c r="A128" s="90">
        <v>92846</v>
      </c>
      <c r="B128" s="90" t="s">
        <v>739</v>
      </c>
      <c r="C128" s="90" t="s">
        <v>48</v>
      </c>
      <c r="D128" s="92">
        <v>24.68</v>
      </c>
    </row>
    <row r="129" spans="1:4" ht="13.5" x14ac:dyDescent="0.25">
      <c r="A129" s="90">
        <v>92847</v>
      </c>
      <c r="B129" s="90" t="s">
        <v>740</v>
      </c>
      <c r="C129" s="90" t="s">
        <v>48</v>
      </c>
      <c r="D129" s="99">
        <v>1069.25</v>
      </c>
    </row>
    <row r="130" spans="1:4" ht="13.5" x14ac:dyDescent="0.25">
      <c r="A130" s="90">
        <v>92848</v>
      </c>
      <c r="B130" s="90" t="s">
        <v>741</v>
      </c>
      <c r="C130" s="90" t="s">
        <v>48</v>
      </c>
      <c r="D130" s="92">
        <v>27.4</v>
      </c>
    </row>
    <row r="131" spans="1:4" ht="13.5" x14ac:dyDescent="0.25">
      <c r="A131" s="90">
        <v>92849</v>
      </c>
      <c r="B131" s="90" t="s">
        <v>742</v>
      </c>
      <c r="C131" s="90" t="s">
        <v>48</v>
      </c>
      <c r="D131" s="92">
        <v>237.35</v>
      </c>
    </row>
    <row r="132" spans="1:4" ht="13.5" x14ac:dyDescent="0.25">
      <c r="A132" s="90">
        <v>92850</v>
      </c>
      <c r="B132" s="90" t="s">
        <v>743</v>
      </c>
      <c r="C132" s="90" t="s">
        <v>48</v>
      </c>
      <c r="D132" s="92">
        <v>17.88</v>
      </c>
    </row>
    <row r="133" spans="1:4" ht="13.5" x14ac:dyDescent="0.25">
      <c r="A133" s="90">
        <v>92851</v>
      </c>
      <c r="B133" s="90" t="s">
        <v>744</v>
      </c>
      <c r="C133" s="90" t="s">
        <v>48</v>
      </c>
      <c r="D133" s="92">
        <v>249.51</v>
      </c>
    </row>
    <row r="134" spans="1:4" ht="13.5" x14ac:dyDescent="0.25">
      <c r="A134" s="90">
        <v>92852</v>
      </c>
      <c r="B134" s="90" t="s">
        <v>745</v>
      </c>
      <c r="C134" s="90" t="s">
        <v>48</v>
      </c>
      <c r="D134" s="92">
        <v>22.56</v>
      </c>
    </row>
    <row r="135" spans="1:4" ht="13.5" x14ac:dyDescent="0.25">
      <c r="A135" s="90">
        <v>92853</v>
      </c>
      <c r="B135" s="90" t="s">
        <v>746</v>
      </c>
      <c r="C135" s="90" t="s">
        <v>48</v>
      </c>
      <c r="D135" s="92">
        <v>438.69</v>
      </c>
    </row>
    <row r="136" spans="1:4" ht="13.5" x14ac:dyDescent="0.25">
      <c r="A136" s="90">
        <v>92854</v>
      </c>
      <c r="B136" s="90" t="s">
        <v>747</v>
      </c>
      <c r="C136" s="90" t="s">
        <v>48</v>
      </c>
      <c r="D136" s="92">
        <v>27.49</v>
      </c>
    </row>
    <row r="137" spans="1:4" ht="13.5" x14ac:dyDescent="0.25">
      <c r="A137" s="90">
        <v>92855</v>
      </c>
      <c r="B137" s="90" t="s">
        <v>748</v>
      </c>
      <c r="C137" s="90" t="s">
        <v>48</v>
      </c>
      <c r="D137" s="92">
        <v>536.30999999999995</v>
      </c>
    </row>
    <row r="138" spans="1:4" ht="13.5" x14ac:dyDescent="0.25">
      <c r="A138" s="90">
        <v>92856</v>
      </c>
      <c r="B138" s="90" t="s">
        <v>749</v>
      </c>
      <c r="C138" s="90" t="s">
        <v>48</v>
      </c>
      <c r="D138" s="92">
        <v>32.39</v>
      </c>
    </row>
    <row r="139" spans="1:4" ht="13.5" x14ac:dyDescent="0.25">
      <c r="A139" s="90">
        <v>92857</v>
      </c>
      <c r="B139" s="90" t="s">
        <v>750</v>
      </c>
      <c r="C139" s="90" t="s">
        <v>48</v>
      </c>
      <c r="D139" s="92">
        <v>696.34</v>
      </c>
    </row>
    <row r="140" spans="1:4" ht="13.5" x14ac:dyDescent="0.25">
      <c r="A140" s="90">
        <v>92858</v>
      </c>
      <c r="B140" s="90" t="s">
        <v>751</v>
      </c>
      <c r="C140" s="90" t="s">
        <v>48</v>
      </c>
      <c r="D140" s="92">
        <v>37.07</v>
      </c>
    </row>
    <row r="141" spans="1:4" ht="13.5" x14ac:dyDescent="0.25">
      <c r="A141" s="90">
        <v>92859</v>
      </c>
      <c r="B141" s="90" t="s">
        <v>752</v>
      </c>
      <c r="C141" s="90" t="s">
        <v>48</v>
      </c>
      <c r="D141" s="92">
        <v>721.26</v>
      </c>
    </row>
    <row r="142" spans="1:4" ht="13.5" x14ac:dyDescent="0.25">
      <c r="A142" s="90">
        <v>92860</v>
      </c>
      <c r="B142" s="90" t="s">
        <v>753</v>
      </c>
      <c r="C142" s="90" t="s">
        <v>48</v>
      </c>
      <c r="D142" s="92">
        <v>42.09</v>
      </c>
    </row>
    <row r="143" spans="1:4" ht="13.5" x14ac:dyDescent="0.25">
      <c r="A143" s="90">
        <v>92861</v>
      </c>
      <c r="B143" s="90" t="s">
        <v>754</v>
      </c>
      <c r="C143" s="90" t="s">
        <v>48</v>
      </c>
      <c r="D143" s="99">
        <v>1065.6400000000001</v>
      </c>
    </row>
    <row r="144" spans="1:4" ht="13.5" x14ac:dyDescent="0.25">
      <c r="A144" s="90">
        <v>92862</v>
      </c>
      <c r="B144" s="90" t="s">
        <v>755</v>
      </c>
      <c r="C144" s="90" t="s">
        <v>48</v>
      </c>
      <c r="D144" s="92">
        <v>46.98</v>
      </c>
    </row>
    <row r="145" spans="1:4" ht="13.5" x14ac:dyDescent="0.25">
      <c r="A145" s="90">
        <v>92863</v>
      </c>
      <c r="B145" s="90" t="s">
        <v>756</v>
      </c>
      <c r="C145" s="90" t="s">
        <v>48</v>
      </c>
      <c r="D145" s="99">
        <v>1093.74</v>
      </c>
    </row>
    <row r="146" spans="1:4" ht="13.5" x14ac:dyDescent="0.25">
      <c r="A146" s="90">
        <v>92864</v>
      </c>
      <c r="B146" s="90" t="s">
        <v>757</v>
      </c>
      <c r="C146" s="90" t="s">
        <v>48</v>
      </c>
      <c r="D146" s="92">
        <v>51.89</v>
      </c>
    </row>
    <row r="147" spans="1:4" ht="13.5" x14ac:dyDescent="0.25">
      <c r="A147" s="90">
        <v>92210</v>
      </c>
      <c r="B147" s="90" t="s">
        <v>758</v>
      </c>
      <c r="C147" s="90" t="s">
        <v>48</v>
      </c>
      <c r="D147" s="92">
        <v>186.07</v>
      </c>
    </row>
    <row r="148" spans="1:4" ht="13.5" x14ac:dyDescent="0.25">
      <c r="A148" s="90">
        <v>92211</v>
      </c>
      <c r="B148" s="90" t="s">
        <v>759</v>
      </c>
      <c r="C148" s="90" t="s">
        <v>48</v>
      </c>
      <c r="D148" s="92">
        <v>223.58</v>
      </c>
    </row>
    <row r="149" spans="1:4" ht="13.5" x14ac:dyDescent="0.25">
      <c r="A149" s="90">
        <v>92212</v>
      </c>
      <c r="B149" s="90" t="s">
        <v>760</v>
      </c>
      <c r="C149" s="90" t="s">
        <v>48</v>
      </c>
      <c r="D149" s="92">
        <v>333.56</v>
      </c>
    </row>
    <row r="150" spans="1:4" ht="13.5" x14ac:dyDescent="0.25">
      <c r="A150" s="90">
        <v>92213</v>
      </c>
      <c r="B150" s="90" t="s">
        <v>761</v>
      </c>
      <c r="C150" s="90" t="s">
        <v>48</v>
      </c>
      <c r="D150" s="92">
        <v>438.41</v>
      </c>
    </row>
    <row r="151" spans="1:4" ht="13.5" x14ac:dyDescent="0.25">
      <c r="A151" s="90">
        <v>92214</v>
      </c>
      <c r="B151" s="90" t="s">
        <v>762</v>
      </c>
      <c r="C151" s="90" t="s">
        <v>48</v>
      </c>
      <c r="D151" s="92">
        <v>529.6</v>
      </c>
    </row>
    <row r="152" spans="1:4" ht="13.5" x14ac:dyDescent="0.25">
      <c r="A152" s="90">
        <v>92215</v>
      </c>
      <c r="B152" s="90" t="s">
        <v>763</v>
      </c>
      <c r="C152" s="90" t="s">
        <v>48</v>
      </c>
      <c r="D152" s="92">
        <v>608.03</v>
      </c>
    </row>
    <row r="153" spans="1:4" ht="13.5" x14ac:dyDescent="0.25">
      <c r="A153" s="90">
        <v>92216</v>
      </c>
      <c r="B153" s="90" t="s">
        <v>764</v>
      </c>
      <c r="C153" s="90" t="s">
        <v>48</v>
      </c>
      <c r="D153" s="92">
        <v>635.29999999999995</v>
      </c>
    </row>
    <row r="154" spans="1:4" ht="13.5" x14ac:dyDescent="0.25">
      <c r="A154" s="90">
        <v>92219</v>
      </c>
      <c r="B154" s="90" t="s">
        <v>765</v>
      </c>
      <c r="C154" s="90" t="s">
        <v>48</v>
      </c>
      <c r="D154" s="92">
        <v>196.57</v>
      </c>
    </row>
    <row r="155" spans="1:4" ht="13.5" x14ac:dyDescent="0.25">
      <c r="A155" s="90">
        <v>92220</v>
      </c>
      <c r="B155" s="90" t="s">
        <v>766</v>
      </c>
      <c r="C155" s="90" t="s">
        <v>48</v>
      </c>
      <c r="D155" s="92">
        <v>236.58</v>
      </c>
    </row>
    <row r="156" spans="1:4" ht="13.5" x14ac:dyDescent="0.25">
      <c r="A156" s="90">
        <v>92221</v>
      </c>
      <c r="B156" s="90" t="s">
        <v>767</v>
      </c>
      <c r="C156" s="90" t="s">
        <v>48</v>
      </c>
      <c r="D156" s="92">
        <v>348.8</v>
      </c>
    </row>
    <row r="157" spans="1:4" ht="13.5" x14ac:dyDescent="0.25">
      <c r="A157" s="90">
        <v>92222</v>
      </c>
      <c r="B157" s="90" t="s">
        <v>768</v>
      </c>
      <c r="C157" s="90" t="s">
        <v>48</v>
      </c>
      <c r="D157" s="92">
        <v>456.12</v>
      </c>
    </row>
    <row r="158" spans="1:4" ht="13.5" x14ac:dyDescent="0.25">
      <c r="A158" s="90">
        <v>92223</v>
      </c>
      <c r="B158" s="90" t="s">
        <v>769</v>
      </c>
      <c r="C158" s="90" t="s">
        <v>48</v>
      </c>
      <c r="D158" s="92">
        <v>549.42999999999995</v>
      </c>
    </row>
    <row r="159" spans="1:4" ht="13.5" x14ac:dyDescent="0.25">
      <c r="A159" s="90">
        <v>92224</v>
      </c>
      <c r="B159" s="90" t="s">
        <v>770</v>
      </c>
      <c r="C159" s="90" t="s">
        <v>48</v>
      </c>
      <c r="D159" s="92">
        <v>630.03</v>
      </c>
    </row>
    <row r="160" spans="1:4" ht="13.5" x14ac:dyDescent="0.25">
      <c r="A160" s="90">
        <v>92226</v>
      </c>
      <c r="B160" s="90" t="s">
        <v>771</v>
      </c>
      <c r="C160" s="90" t="s">
        <v>48</v>
      </c>
      <c r="D160" s="92">
        <v>659.92</v>
      </c>
    </row>
    <row r="161" spans="1:4" ht="13.5" x14ac:dyDescent="0.25">
      <c r="A161" s="90">
        <v>92808</v>
      </c>
      <c r="B161" s="90" t="s">
        <v>772</v>
      </c>
      <c r="C161" s="90" t="s">
        <v>48</v>
      </c>
      <c r="D161" s="92">
        <v>42.57</v>
      </c>
    </row>
    <row r="162" spans="1:4" ht="13.5" x14ac:dyDescent="0.25">
      <c r="A162" s="90">
        <v>92809</v>
      </c>
      <c r="B162" s="90" t="s">
        <v>773</v>
      </c>
      <c r="C162" s="90" t="s">
        <v>48</v>
      </c>
      <c r="D162" s="92">
        <v>54.6</v>
      </c>
    </row>
    <row r="163" spans="1:4" ht="13.5" x14ac:dyDescent="0.25">
      <c r="A163" s="90">
        <v>92810</v>
      </c>
      <c r="B163" s="90" t="s">
        <v>774</v>
      </c>
      <c r="C163" s="90" t="s">
        <v>48</v>
      </c>
      <c r="D163" s="92">
        <v>66.459999999999994</v>
      </c>
    </row>
    <row r="164" spans="1:4" ht="13.5" x14ac:dyDescent="0.25">
      <c r="A164" s="90">
        <v>92811</v>
      </c>
      <c r="B164" s="90" t="s">
        <v>775</v>
      </c>
      <c r="C164" s="90" t="s">
        <v>48</v>
      </c>
      <c r="D164" s="92">
        <v>79.150000000000006</v>
      </c>
    </row>
    <row r="165" spans="1:4" ht="13.5" x14ac:dyDescent="0.25">
      <c r="A165" s="90">
        <v>92812</v>
      </c>
      <c r="B165" s="90" t="s">
        <v>776</v>
      </c>
      <c r="C165" s="90" t="s">
        <v>48</v>
      </c>
      <c r="D165" s="92">
        <v>91.66</v>
      </c>
    </row>
    <row r="166" spans="1:4" ht="13.5" x14ac:dyDescent="0.25">
      <c r="A166" s="90">
        <v>92813</v>
      </c>
      <c r="B166" s="90" t="s">
        <v>777</v>
      </c>
      <c r="C166" s="90" t="s">
        <v>48</v>
      </c>
      <c r="D166" s="92">
        <v>106.31</v>
      </c>
    </row>
    <row r="167" spans="1:4" ht="13.5" x14ac:dyDescent="0.25">
      <c r="A167" s="90">
        <v>92814</v>
      </c>
      <c r="B167" s="90" t="s">
        <v>778</v>
      </c>
      <c r="C167" s="90" t="s">
        <v>48</v>
      </c>
      <c r="D167" s="92">
        <v>121.67</v>
      </c>
    </row>
    <row r="168" spans="1:4" ht="13.5" x14ac:dyDescent="0.25">
      <c r="A168" s="90">
        <v>92815</v>
      </c>
      <c r="B168" s="90" t="s">
        <v>779</v>
      </c>
      <c r="C168" s="90" t="s">
        <v>48</v>
      </c>
      <c r="D168" s="92">
        <v>139.32</v>
      </c>
    </row>
    <row r="169" spans="1:4" ht="13.5" x14ac:dyDescent="0.25">
      <c r="A169" s="90">
        <v>92816</v>
      </c>
      <c r="B169" s="90" t="s">
        <v>780</v>
      </c>
      <c r="C169" s="90" t="s">
        <v>48</v>
      </c>
      <c r="D169" s="92">
        <v>915.1</v>
      </c>
    </row>
    <row r="170" spans="1:4" ht="13.5" x14ac:dyDescent="0.25">
      <c r="A170" s="90">
        <v>92817</v>
      </c>
      <c r="B170" s="90" t="s">
        <v>781</v>
      </c>
      <c r="C170" s="90" t="s">
        <v>48</v>
      </c>
      <c r="D170" s="92">
        <v>174.33</v>
      </c>
    </row>
    <row r="171" spans="1:4" ht="13.5" x14ac:dyDescent="0.25">
      <c r="A171" s="90">
        <v>92818</v>
      </c>
      <c r="B171" s="90" t="s">
        <v>782</v>
      </c>
      <c r="C171" s="90" t="s">
        <v>48</v>
      </c>
      <c r="D171" s="99">
        <v>1307.8800000000001</v>
      </c>
    </row>
    <row r="172" spans="1:4" ht="13.5" x14ac:dyDescent="0.25">
      <c r="A172" s="90">
        <v>92819</v>
      </c>
      <c r="B172" s="90" t="s">
        <v>783</v>
      </c>
      <c r="C172" s="90" t="s">
        <v>48</v>
      </c>
      <c r="D172" s="92">
        <v>234.67</v>
      </c>
    </row>
    <row r="173" spans="1:4" ht="13.5" x14ac:dyDescent="0.25">
      <c r="A173" s="90">
        <v>92820</v>
      </c>
      <c r="B173" s="90" t="s">
        <v>784</v>
      </c>
      <c r="C173" s="90" t="s">
        <v>48</v>
      </c>
      <c r="D173" s="92">
        <v>50.77</v>
      </c>
    </row>
    <row r="174" spans="1:4" ht="13.5" x14ac:dyDescent="0.25">
      <c r="A174" s="90">
        <v>92821</v>
      </c>
      <c r="B174" s="90" t="s">
        <v>785</v>
      </c>
      <c r="C174" s="90" t="s">
        <v>48</v>
      </c>
      <c r="D174" s="92">
        <v>65.099999999999994</v>
      </c>
    </row>
    <row r="175" spans="1:4" ht="13.5" x14ac:dyDescent="0.25">
      <c r="A175" s="90">
        <v>92822</v>
      </c>
      <c r="B175" s="90" t="s">
        <v>786</v>
      </c>
      <c r="C175" s="90" t="s">
        <v>48</v>
      </c>
      <c r="D175" s="92">
        <v>79.459999999999994</v>
      </c>
    </row>
    <row r="176" spans="1:4" ht="13.5" x14ac:dyDescent="0.25">
      <c r="A176" s="90">
        <v>92824</v>
      </c>
      <c r="B176" s="90" t="s">
        <v>787</v>
      </c>
      <c r="C176" s="90" t="s">
        <v>48</v>
      </c>
      <c r="D176" s="92">
        <v>94.39</v>
      </c>
    </row>
    <row r="177" spans="1:4" ht="13.5" x14ac:dyDescent="0.25">
      <c r="A177" s="90">
        <v>92825</v>
      </c>
      <c r="B177" s="90" t="s">
        <v>788</v>
      </c>
      <c r="C177" s="90" t="s">
        <v>48</v>
      </c>
      <c r="D177" s="92">
        <v>109.37</v>
      </c>
    </row>
    <row r="178" spans="1:4" ht="13.5" x14ac:dyDescent="0.25">
      <c r="A178" s="90">
        <v>92826</v>
      </c>
      <c r="B178" s="90" t="s">
        <v>789</v>
      </c>
      <c r="C178" s="90" t="s">
        <v>48</v>
      </c>
      <c r="D178" s="92">
        <v>126.14</v>
      </c>
    </row>
    <row r="179" spans="1:4" ht="13.5" x14ac:dyDescent="0.25">
      <c r="A179" s="90">
        <v>92827</v>
      </c>
      <c r="B179" s="90" t="s">
        <v>790</v>
      </c>
      <c r="C179" s="90" t="s">
        <v>48</v>
      </c>
      <c r="D179" s="92">
        <v>143.66999999999999</v>
      </c>
    </row>
    <row r="180" spans="1:4" ht="13.5" x14ac:dyDescent="0.25">
      <c r="A180" s="90">
        <v>92828</v>
      </c>
      <c r="B180" s="90" t="s">
        <v>791</v>
      </c>
      <c r="C180" s="90" t="s">
        <v>48</v>
      </c>
      <c r="D180" s="92">
        <v>163.94</v>
      </c>
    </row>
    <row r="181" spans="1:4" ht="13.5" x14ac:dyDescent="0.25">
      <c r="A181" s="90">
        <v>92829</v>
      </c>
      <c r="B181" s="90" t="s">
        <v>792</v>
      </c>
      <c r="C181" s="90" t="s">
        <v>48</v>
      </c>
      <c r="D181" s="92">
        <v>944.13</v>
      </c>
    </row>
    <row r="182" spans="1:4" ht="13.5" x14ac:dyDescent="0.25">
      <c r="A182" s="90">
        <v>92830</v>
      </c>
      <c r="B182" s="90" t="s">
        <v>793</v>
      </c>
      <c r="C182" s="90" t="s">
        <v>48</v>
      </c>
      <c r="D182" s="92">
        <v>203.36</v>
      </c>
    </row>
    <row r="183" spans="1:4" ht="13.5" x14ac:dyDescent="0.25">
      <c r="A183" s="90">
        <v>92831</v>
      </c>
      <c r="B183" s="90" t="s">
        <v>794</v>
      </c>
      <c r="C183" s="90" t="s">
        <v>48</v>
      </c>
      <c r="D183" s="99">
        <v>1343.55</v>
      </c>
    </row>
    <row r="184" spans="1:4" ht="13.5" x14ac:dyDescent="0.25">
      <c r="A184" s="90">
        <v>92832</v>
      </c>
      <c r="B184" s="90" t="s">
        <v>795</v>
      </c>
      <c r="C184" s="90" t="s">
        <v>48</v>
      </c>
      <c r="D184" s="92">
        <v>270.33999999999997</v>
      </c>
    </row>
    <row r="185" spans="1:4" ht="13.5" x14ac:dyDescent="0.25">
      <c r="A185" s="90">
        <v>95565</v>
      </c>
      <c r="B185" s="90" t="s">
        <v>796</v>
      </c>
      <c r="C185" s="90" t="s">
        <v>48</v>
      </c>
      <c r="D185" s="92">
        <v>159.08000000000001</v>
      </c>
    </row>
    <row r="186" spans="1:4" ht="13.5" x14ac:dyDescent="0.25">
      <c r="A186" s="90">
        <v>95566</v>
      </c>
      <c r="B186" s="90" t="s">
        <v>797</v>
      </c>
      <c r="C186" s="90" t="s">
        <v>48</v>
      </c>
      <c r="D186" s="92">
        <v>167.28</v>
      </c>
    </row>
    <row r="187" spans="1:4" ht="13.5" x14ac:dyDescent="0.25">
      <c r="A187" s="90">
        <v>95567</v>
      </c>
      <c r="B187" s="90" t="s">
        <v>798</v>
      </c>
      <c r="C187" s="90" t="s">
        <v>48</v>
      </c>
      <c r="D187" s="92">
        <v>106.43</v>
      </c>
    </row>
    <row r="188" spans="1:4" ht="13.5" x14ac:dyDescent="0.25">
      <c r="A188" s="90">
        <v>95568</v>
      </c>
      <c r="B188" s="90" t="s">
        <v>799</v>
      </c>
      <c r="C188" s="90" t="s">
        <v>48</v>
      </c>
      <c r="D188" s="92">
        <v>130.05000000000001</v>
      </c>
    </row>
    <row r="189" spans="1:4" ht="13.5" x14ac:dyDescent="0.25">
      <c r="A189" s="90">
        <v>95569</v>
      </c>
      <c r="B189" s="90" t="s">
        <v>800</v>
      </c>
      <c r="C189" s="90" t="s">
        <v>48</v>
      </c>
      <c r="D189" s="92">
        <v>178.77</v>
      </c>
    </row>
    <row r="190" spans="1:4" ht="13.5" x14ac:dyDescent="0.25">
      <c r="A190" s="90">
        <v>95570</v>
      </c>
      <c r="B190" s="90" t="s">
        <v>801</v>
      </c>
      <c r="C190" s="90" t="s">
        <v>48</v>
      </c>
      <c r="D190" s="92">
        <v>114.63</v>
      </c>
    </row>
    <row r="191" spans="1:4" ht="13.5" x14ac:dyDescent="0.25">
      <c r="A191" s="90">
        <v>95571</v>
      </c>
      <c r="B191" s="90" t="s">
        <v>802</v>
      </c>
      <c r="C191" s="90" t="s">
        <v>48</v>
      </c>
      <c r="D191" s="92">
        <v>140.55000000000001</v>
      </c>
    </row>
    <row r="192" spans="1:4" ht="13.5" x14ac:dyDescent="0.25">
      <c r="A192" s="90">
        <v>95572</v>
      </c>
      <c r="B192" s="90" t="s">
        <v>803</v>
      </c>
      <c r="C192" s="90" t="s">
        <v>48</v>
      </c>
      <c r="D192" s="92">
        <v>191.77</v>
      </c>
    </row>
    <row r="193" spans="1:4" ht="13.5" x14ac:dyDescent="0.25">
      <c r="A193" s="90">
        <v>97127</v>
      </c>
      <c r="B193" s="90" t="s">
        <v>804</v>
      </c>
      <c r="C193" s="90" t="s">
        <v>48</v>
      </c>
      <c r="D193" s="92">
        <v>5.81</v>
      </c>
    </row>
    <row r="194" spans="1:4" ht="13.5" x14ac:dyDescent="0.25">
      <c r="A194" s="90">
        <v>97128</v>
      </c>
      <c r="B194" s="90" t="s">
        <v>805</v>
      </c>
      <c r="C194" s="90" t="s">
        <v>48</v>
      </c>
      <c r="D194" s="92">
        <v>11.48</v>
      </c>
    </row>
    <row r="195" spans="1:4" ht="13.5" x14ac:dyDescent="0.25">
      <c r="A195" s="90">
        <v>97129</v>
      </c>
      <c r="B195" s="90" t="s">
        <v>806</v>
      </c>
      <c r="C195" s="90" t="s">
        <v>48</v>
      </c>
      <c r="D195" s="92">
        <v>14.11</v>
      </c>
    </row>
    <row r="196" spans="1:4" ht="13.5" x14ac:dyDescent="0.25">
      <c r="A196" s="90">
        <v>97130</v>
      </c>
      <c r="B196" s="90" t="s">
        <v>807</v>
      </c>
      <c r="C196" s="90" t="s">
        <v>48</v>
      </c>
      <c r="D196" s="92">
        <v>16.760000000000002</v>
      </c>
    </row>
    <row r="197" spans="1:4" ht="13.5" x14ac:dyDescent="0.25">
      <c r="A197" s="90">
        <v>97131</v>
      </c>
      <c r="B197" s="90" t="s">
        <v>808</v>
      </c>
      <c r="C197" s="90" t="s">
        <v>48</v>
      </c>
      <c r="D197" s="92">
        <v>19.38</v>
      </c>
    </row>
    <row r="198" spans="1:4" ht="13.5" x14ac:dyDescent="0.25">
      <c r="A198" s="90">
        <v>97132</v>
      </c>
      <c r="B198" s="90" t="s">
        <v>809</v>
      </c>
      <c r="C198" s="90" t="s">
        <v>48</v>
      </c>
      <c r="D198" s="92">
        <v>22.01</v>
      </c>
    </row>
    <row r="199" spans="1:4" ht="13.5" x14ac:dyDescent="0.25">
      <c r="A199" s="90">
        <v>97133</v>
      </c>
      <c r="B199" s="90" t="s">
        <v>810</v>
      </c>
      <c r="C199" s="90" t="s">
        <v>48</v>
      </c>
      <c r="D199" s="92">
        <v>27.28</v>
      </c>
    </row>
    <row r="200" spans="1:4" ht="13.5" x14ac:dyDescent="0.25">
      <c r="A200" s="90">
        <v>97134</v>
      </c>
      <c r="B200" s="90" t="s">
        <v>811</v>
      </c>
      <c r="C200" s="90" t="s">
        <v>48</v>
      </c>
      <c r="D200" s="92">
        <v>2.67</v>
      </c>
    </row>
    <row r="201" spans="1:4" ht="13.5" x14ac:dyDescent="0.25">
      <c r="A201" s="90">
        <v>97135</v>
      </c>
      <c r="B201" s="90" t="s">
        <v>812</v>
      </c>
      <c r="C201" s="90" t="s">
        <v>48</v>
      </c>
      <c r="D201" s="92">
        <v>5.81</v>
      </c>
    </row>
    <row r="202" spans="1:4" ht="13.5" x14ac:dyDescent="0.25">
      <c r="A202" s="90">
        <v>97136</v>
      </c>
      <c r="B202" s="90" t="s">
        <v>813</v>
      </c>
      <c r="C202" s="90" t="s">
        <v>48</v>
      </c>
      <c r="D202" s="92">
        <v>7.15</v>
      </c>
    </row>
    <row r="203" spans="1:4" ht="13.5" x14ac:dyDescent="0.25">
      <c r="A203" s="90">
        <v>97137</v>
      </c>
      <c r="B203" s="90" t="s">
        <v>814</v>
      </c>
      <c r="C203" s="90" t="s">
        <v>48</v>
      </c>
      <c r="D203" s="92">
        <v>8.49</v>
      </c>
    </row>
    <row r="204" spans="1:4" ht="13.5" x14ac:dyDescent="0.25">
      <c r="A204" s="90">
        <v>97138</v>
      </c>
      <c r="B204" s="90" t="s">
        <v>815</v>
      </c>
      <c r="C204" s="90" t="s">
        <v>48</v>
      </c>
      <c r="D204" s="92">
        <v>9.83</v>
      </c>
    </row>
    <row r="205" spans="1:4" ht="13.5" x14ac:dyDescent="0.25">
      <c r="A205" s="90">
        <v>97139</v>
      </c>
      <c r="B205" s="90" t="s">
        <v>816</v>
      </c>
      <c r="C205" s="90" t="s">
        <v>48</v>
      </c>
      <c r="D205" s="92">
        <v>11.16</v>
      </c>
    </row>
    <row r="206" spans="1:4" ht="13.5" x14ac:dyDescent="0.25">
      <c r="A206" s="90">
        <v>97140</v>
      </c>
      <c r="B206" s="90" t="s">
        <v>817</v>
      </c>
      <c r="C206" s="90" t="s">
        <v>48</v>
      </c>
      <c r="D206" s="92">
        <v>13.84</v>
      </c>
    </row>
    <row r="207" spans="1:4" ht="13.5" x14ac:dyDescent="0.25">
      <c r="A207" s="90">
        <v>103089</v>
      </c>
      <c r="B207" s="90" t="s">
        <v>818</v>
      </c>
      <c r="C207" s="90" t="s">
        <v>48</v>
      </c>
      <c r="D207" s="92">
        <v>11.02</v>
      </c>
    </row>
    <row r="208" spans="1:4" ht="13.5" x14ac:dyDescent="0.25">
      <c r="A208" s="90">
        <v>103090</v>
      </c>
      <c r="B208" s="90" t="s">
        <v>819</v>
      </c>
      <c r="C208" s="90" t="s">
        <v>48</v>
      </c>
      <c r="D208" s="92">
        <v>13.16</v>
      </c>
    </row>
    <row r="209" spans="1:4" ht="13.5" x14ac:dyDescent="0.25">
      <c r="A209" s="90">
        <v>103091</v>
      </c>
      <c r="B209" s="90" t="s">
        <v>820</v>
      </c>
      <c r="C209" s="90" t="s">
        <v>48</v>
      </c>
      <c r="D209" s="92">
        <v>18.47</v>
      </c>
    </row>
    <row r="210" spans="1:4" ht="13.5" x14ac:dyDescent="0.25">
      <c r="A210" s="90">
        <v>103092</v>
      </c>
      <c r="B210" s="90" t="s">
        <v>821</v>
      </c>
      <c r="C210" s="90" t="s">
        <v>48</v>
      </c>
      <c r="D210" s="92">
        <v>23.78</v>
      </c>
    </row>
    <row r="211" spans="1:4" ht="13.5" x14ac:dyDescent="0.25">
      <c r="A211" s="90">
        <v>103093</v>
      </c>
      <c r="B211" s="90" t="s">
        <v>822</v>
      </c>
      <c r="C211" s="90" t="s">
        <v>48</v>
      </c>
      <c r="D211" s="92">
        <v>36.369999999999997</v>
      </c>
    </row>
    <row r="212" spans="1:4" ht="13.5" x14ac:dyDescent="0.25">
      <c r="A212" s="90">
        <v>103094</v>
      </c>
      <c r="B212" s="90" t="s">
        <v>823</v>
      </c>
      <c r="C212" s="90" t="s">
        <v>48</v>
      </c>
      <c r="D212" s="92">
        <v>41.72</v>
      </c>
    </row>
    <row r="213" spans="1:4" ht="13.5" x14ac:dyDescent="0.25">
      <c r="A213" s="90">
        <v>103095</v>
      </c>
      <c r="B213" s="90" t="s">
        <v>824</v>
      </c>
      <c r="C213" s="90" t="s">
        <v>48</v>
      </c>
      <c r="D213" s="92">
        <v>54.26</v>
      </c>
    </row>
    <row r="214" spans="1:4" ht="13.5" x14ac:dyDescent="0.25">
      <c r="A214" s="90">
        <v>103096</v>
      </c>
      <c r="B214" s="90" t="s">
        <v>825</v>
      </c>
      <c r="C214" s="90" t="s">
        <v>48</v>
      </c>
      <c r="D214" s="92">
        <v>59.61</v>
      </c>
    </row>
    <row r="215" spans="1:4" ht="13.5" x14ac:dyDescent="0.25">
      <c r="A215" s="90">
        <v>103097</v>
      </c>
      <c r="B215" s="90" t="s">
        <v>826</v>
      </c>
      <c r="C215" s="90" t="s">
        <v>48</v>
      </c>
      <c r="D215" s="92">
        <v>72.17</v>
      </c>
    </row>
    <row r="216" spans="1:4" ht="13.5" x14ac:dyDescent="0.25">
      <c r="A216" s="90">
        <v>103098</v>
      </c>
      <c r="B216" s="90" t="s">
        <v>827</v>
      </c>
      <c r="C216" s="90" t="s">
        <v>48</v>
      </c>
      <c r="D216" s="92">
        <v>77.52</v>
      </c>
    </row>
    <row r="217" spans="1:4" ht="13.5" x14ac:dyDescent="0.25">
      <c r="A217" s="90">
        <v>103099</v>
      </c>
      <c r="B217" s="90" t="s">
        <v>828</v>
      </c>
      <c r="C217" s="90" t="s">
        <v>48</v>
      </c>
      <c r="D217" s="92">
        <v>88.15</v>
      </c>
    </row>
    <row r="218" spans="1:4" ht="13.5" x14ac:dyDescent="0.25">
      <c r="A218" s="90">
        <v>103100</v>
      </c>
      <c r="B218" s="90" t="s">
        <v>829</v>
      </c>
      <c r="C218" s="90" t="s">
        <v>48</v>
      </c>
      <c r="D218" s="92">
        <v>94.04</v>
      </c>
    </row>
    <row r="219" spans="1:4" ht="13.5" x14ac:dyDescent="0.25">
      <c r="A219" s="90">
        <v>103101</v>
      </c>
      <c r="B219" s="90" t="s">
        <v>830</v>
      </c>
      <c r="C219" s="90" t="s">
        <v>48</v>
      </c>
      <c r="D219" s="92">
        <v>103.56</v>
      </c>
    </row>
    <row r="220" spans="1:4" ht="13.5" x14ac:dyDescent="0.25">
      <c r="A220" s="90">
        <v>103102</v>
      </c>
      <c r="B220" s="90" t="s">
        <v>831</v>
      </c>
      <c r="C220" s="90" t="s">
        <v>48</v>
      </c>
      <c r="D220" s="92">
        <v>119.26</v>
      </c>
    </row>
    <row r="221" spans="1:4" ht="13.5" x14ac:dyDescent="0.25">
      <c r="A221" s="90">
        <v>103103</v>
      </c>
      <c r="B221" s="90" t="s">
        <v>832</v>
      </c>
      <c r="C221" s="90" t="s">
        <v>48</v>
      </c>
      <c r="D221" s="92">
        <v>128.78</v>
      </c>
    </row>
    <row r="222" spans="1:4" ht="13.5" x14ac:dyDescent="0.25">
      <c r="A222" s="90">
        <v>103104</v>
      </c>
      <c r="B222" s="90" t="s">
        <v>833</v>
      </c>
      <c r="C222" s="90" t="s">
        <v>48</v>
      </c>
      <c r="D222" s="92">
        <v>154</v>
      </c>
    </row>
    <row r="223" spans="1:4" ht="13.5" x14ac:dyDescent="0.25">
      <c r="A223" s="90">
        <v>103105</v>
      </c>
      <c r="B223" s="90" t="s">
        <v>834</v>
      </c>
      <c r="C223" s="90" t="s">
        <v>17</v>
      </c>
      <c r="D223" s="92">
        <v>46.92</v>
      </c>
    </row>
    <row r="224" spans="1:4" ht="13.5" x14ac:dyDescent="0.25">
      <c r="A224" s="90">
        <v>103106</v>
      </c>
      <c r="B224" s="90" t="s">
        <v>835</v>
      </c>
      <c r="C224" s="90" t="s">
        <v>17</v>
      </c>
      <c r="D224" s="92">
        <v>55.87</v>
      </c>
    </row>
    <row r="225" spans="1:4" ht="13.5" x14ac:dyDescent="0.25">
      <c r="A225" s="90">
        <v>103107</v>
      </c>
      <c r="B225" s="90" t="s">
        <v>836</v>
      </c>
      <c r="C225" s="90" t="s">
        <v>17</v>
      </c>
      <c r="D225" s="92">
        <v>78.260000000000005</v>
      </c>
    </row>
    <row r="226" spans="1:4" ht="13.5" x14ac:dyDescent="0.25">
      <c r="A226" s="90">
        <v>103108</v>
      </c>
      <c r="B226" s="90" t="s">
        <v>837</v>
      </c>
      <c r="C226" s="90" t="s">
        <v>17</v>
      </c>
      <c r="D226" s="92">
        <v>100.62</v>
      </c>
    </row>
    <row r="227" spans="1:4" ht="13.5" x14ac:dyDescent="0.25">
      <c r="A227" s="90">
        <v>103109</v>
      </c>
      <c r="B227" s="90" t="s">
        <v>838</v>
      </c>
      <c r="C227" s="90" t="s">
        <v>17</v>
      </c>
      <c r="D227" s="92">
        <v>165.05</v>
      </c>
    </row>
    <row r="228" spans="1:4" ht="13.5" x14ac:dyDescent="0.25">
      <c r="A228" s="90">
        <v>103110</v>
      </c>
      <c r="B228" s="90" t="s">
        <v>839</v>
      </c>
      <c r="C228" s="90" t="s">
        <v>17</v>
      </c>
      <c r="D228" s="92">
        <v>187.41</v>
      </c>
    </row>
    <row r="229" spans="1:4" ht="13.5" x14ac:dyDescent="0.25">
      <c r="A229" s="90">
        <v>103111</v>
      </c>
      <c r="B229" s="90" t="s">
        <v>840</v>
      </c>
      <c r="C229" s="90" t="s">
        <v>17</v>
      </c>
      <c r="D229" s="92">
        <v>251.83</v>
      </c>
    </row>
    <row r="230" spans="1:4" ht="13.5" x14ac:dyDescent="0.25">
      <c r="A230" s="90">
        <v>103112</v>
      </c>
      <c r="B230" s="90" t="s">
        <v>841</v>
      </c>
      <c r="C230" s="90" t="s">
        <v>17</v>
      </c>
      <c r="D230" s="92">
        <v>274.20999999999998</v>
      </c>
    </row>
    <row r="231" spans="1:4" ht="13.5" x14ac:dyDescent="0.25">
      <c r="A231" s="90">
        <v>103113</v>
      </c>
      <c r="B231" s="90" t="s">
        <v>842</v>
      </c>
      <c r="C231" s="90" t="s">
        <v>17</v>
      </c>
      <c r="D231" s="92">
        <v>338.63</v>
      </c>
    </row>
    <row r="232" spans="1:4" ht="13.5" x14ac:dyDescent="0.25">
      <c r="A232" s="90">
        <v>103114</v>
      </c>
      <c r="B232" s="90" t="s">
        <v>843</v>
      </c>
      <c r="C232" s="90" t="s">
        <v>17</v>
      </c>
      <c r="D232" s="92">
        <v>361</v>
      </c>
    </row>
    <row r="233" spans="1:4" ht="13.5" x14ac:dyDescent="0.25">
      <c r="A233" s="90">
        <v>103115</v>
      </c>
      <c r="B233" s="90" t="s">
        <v>844</v>
      </c>
      <c r="C233" s="90" t="s">
        <v>17</v>
      </c>
      <c r="D233" s="92">
        <v>405.76</v>
      </c>
    </row>
    <row r="234" spans="1:4" ht="13.5" x14ac:dyDescent="0.25">
      <c r="A234" s="90">
        <v>103116</v>
      </c>
      <c r="B234" s="90" t="s">
        <v>845</v>
      </c>
      <c r="C234" s="90" t="s">
        <v>17</v>
      </c>
      <c r="D234" s="92">
        <v>492.55</v>
      </c>
    </row>
    <row r="235" spans="1:4" ht="13.5" x14ac:dyDescent="0.25">
      <c r="A235" s="90">
        <v>103117</v>
      </c>
      <c r="B235" s="90" t="s">
        <v>846</v>
      </c>
      <c r="C235" s="90" t="s">
        <v>17</v>
      </c>
      <c r="D235" s="92">
        <v>537.29999999999995</v>
      </c>
    </row>
    <row r="236" spans="1:4" ht="13.5" x14ac:dyDescent="0.25">
      <c r="A236" s="90">
        <v>103118</v>
      </c>
      <c r="B236" s="90" t="s">
        <v>847</v>
      </c>
      <c r="C236" s="90" t="s">
        <v>17</v>
      </c>
      <c r="D236" s="92">
        <v>624.09</v>
      </c>
    </row>
    <row r="237" spans="1:4" ht="13.5" x14ac:dyDescent="0.25">
      <c r="A237" s="90">
        <v>103119</v>
      </c>
      <c r="B237" s="90" t="s">
        <v>848</v>
      </c>
      <c r="C237" s="90" t="s">
        <v>17</v>
      </c>
      <c r="D237" s="92">
        <v>668.84</v>
      </c>
    </row>
    <row r="238" spans="1:4" ht="13.5" x14ac:dyDescent="0.25">
      <c r="A238" s="90">
        <v>103120</v>
      </c>
      <c r="B238" s="90" t="s">
        <v>849</v>
      </c>
      <c r="C238" s="90" t="s">
        <v>17</v>
      </c>
      <c r="D238" s="92">
        <v>800.39</v>
      </c>
    </row>
    <row r="239" spans="1:4" ht="13.5" x14ac:dyDescent="0.25">
      <c r="A239" s="90">
        <v>103121</v>
      </c>
      <c r="B239" s="90" t="s">
        <v>850</v>
      </c>
      <c r="C239" s="90" t="s">
        <v>17</v>
      </c>
      <c r="D239" s="92">
        <v>61.42</v>
      </c>
    </row>
    <row r="240" spans="1:4" ht="13.5" x14ac:dyDescent="0.25">
      <c r="A240" s="90">
        <v>103122</v>
      </c>
      <c r="B240" s="90" t="s">
        <v>851</v>
      </c>
      <c r="C240" s="90" t="s">
        <v>17</v>
      </c>
      <c r="D240" s="92">
        <v>74.83</v>
      </c>
    </row>
    <row r="241" spans="1:4" ht="13.5" x14ac:dyDescent="0.25">
      <c r="A241" s="90">
        <v>103123</v>
      </c>
      <c r="B241" s="90" t="s">
        <v>852</v>
      </c>
      <c r="C241" s="90" t="s">
        <v>17</v>
      </c>
      <c r="D241" s="92">
        <v>108.41</v>
      </c>
    </row>
    <row r="242" spans="1:4" ht="13.5" x14ac:dyDescent="0.25">
      <c r="A242" s="90">
        <v>103124</v>
      </c>
      <c r="B242" s="90" t="s">
        <v>853</v>
      </c>
      <c r="C242" s="90" t="s">
        <v>17</v>
      </c>
      <c r="D242" s="92">
        <v>141.94999999999999</v>
      </c>
    </row>
    <row r="243" spans="1:4" ht="13.5" x14ac:dyDescent="0.25">
      <c r="A243" s="90">
        <v>103125</v>
      </c>
      <c r="B243" s="90" t="s">
        <v>854</v>
      </c>
      <c r="C243" s="90" t="s">
        <v>17</v>
      </c>
      <c r="D243" s="92">
        <v>238.59</v>
      </c>
    </row>
    <row r="244" spans="1:4" ht="13.5" x14ac:dyDescent="0.25">
      <c r="A244" s="90">
        <v>103126</v>
      </c>
      <c r="B244" s="90" t="s">
        <v>855</v>
      </c>
      <c r="C244" s="90" t="s">
        <v>17</v>
      </c>
      <c r="D244" s="92">
        <v>272.14</v>
      </c>
    </row>
    <row r="245" spans="1:4" ht="13.5" x14ac:dyDescent="0.25">
      <c r="A245" s="90">
        <v>103127</v>
      </c>
      <c r="B245" s="90" t="s">
        <v>856</v>
      </c>
      <c r="C245" s="90" t="s">
        <v>17</v>
      </c>
      <c r="D245" s="92">
        <v>368.78</v>
      </c>
    </row>
    <row r="246" spans="1:4" ht="13.5" x14ac:dyDescent="0.25">
      <c r="A246" s="90">
        <v>103128</v>
      </c>
      <c r="B246" s="90" t="s">
        <v>857</v>
      </c>
      <c r="C246" s="90" t="s">
        <v>17</v>
      </c>
      <c r="D246" s="92">
        <v>402.33</v>
      </c>
    </row>
    <row r="247" spans="1:4" ht="13.5" x14ac:dyDescent="0.25">
      <c r="A247" s="90">
        <v>103129</v>
      </c>
      <c r="B247" s="90" t="s">
        <v>858</v>
      </c>
      <c r="C247" s="90" t="s">
        <v>17</v>
      </c>
      <c r="D247" s="92">
        <v>498.97</v>
      </c>
    </row>
    <row r="248" spans="1:4" ht="13.5" x14ac:dyDescent="0.25">
      <c r="A248" s="90">
        <v>103130</v>
      </c>
      <c r="B248" s="90" t="s">
        <v>859</v>
      </c>
      <c r="C248" s="90" t="s">
        <v>17</v>
      </c>
      <c r="D248" s="92">
        <v>532.52</v>
      </c>
    </row>
    <row r="249" spans="1:4" ht="13.5" x14ac:dyDescent="0.25">
      <c r="A249" s="90">
        <v>103131</v>
      </c>
      <c r="B249" s="90" t="s">
        <v>860</v>
      </c>
      <c r="C249" s="90" t="s">
        <v>17</v>
      </c>
      <c r="D249" s="92">
        <v>599.65</v>
      </c>
    </row>
    <row r="250" spans="1:4" ht="13.5" x14ac:dyDescent="0.25">
      <c r="A250" s="90">
        <v>103132</v>
      </c>
      <c r="B250" s="90" t="s">
        <v>861</v>
      </c>
      <c r="C250" s="90" t="s">
        <v>17</v>
      </c>
      <c r="D250" s="92">
        <v>729.83</v>
      </c>
    </row>
    <row r="251" spans="1:4" ht="13.5" x14ac:dyDescent="0.25">
      <c r="A251" s="90">
        <v>103133</v>
      </c>
      <c r="B251" s="90" t="s">
        <v>862</v>
      </c>
      <c r="C251" s="90" t="s">
        <v>17</v>
      </c>
      <c r="D251" s="92">
        <v>796.96</v>
      </c>
    </row>
    <row r="252" spans="1:4" ht="13.5" x14ac:dyDescent="0.25">
      <c r="A252" s="90">
        <v>103134</v>
      </c>
      <c r="B252" s="90" t="s">
        <v>863</v>
      </c>
      <c r="C252" s="90" t="s">
        <v>17</v>
      </c>
      <c r="D252" s="92">
        <v>927.15</v>
      </c>
    </row>
    <row r="253" spans="1:4" ht="13.5" x14ac:dyDescent="0.25">
      <c r="A253" s="90">
        <v>103135</v>
      </c>
      <c r="B253" s="90" t="s">
        <v>864</v>
      </c>
      <c r="C253" s="90" t="s">
        <v>17</v>
      </c>
      <c r="D253" s="92">
        <v>994.27</v>
      </c>
    </row>
    <row r="254" spans="1:4" ht="13.5" x14ac:dyDescent="0.25">
      <c r="A254" s="90">
        <v>103136</v>
      </c>
      <c r="B254" s="90" t="s">
        <v>865</v>
      </c>
      <c r="C254" s="90" t="s">
        <v>17</v>
      </c>
      <c r="D254" s="99">
        <v>1191.5999999999999</v>
      </c>
    </row>
    <row r="255" spans="1:4" ht="13.5" x14ac:dyDescent="0.25">
      <c r="A255" s="90">
        <v>103137</v>
      </c>
      <c r="B255" s="90" t="s">
        <v>866</v>
      </c>
      <c r="C255" s="90" t="s">
        <v>17</v>
      </c>
      <c r="D255" s="92">
        <v>32.450000000000003</v>
      </c>
    </row>
    <row r="256" spans="1:4" ht="13.5" x14ac:dyDescent="0.25">
      <c r="A256" s="90">
        <v>103138</v>
      </c>
      <c r="B256" s="90" t="s">
        <v>867</v>
      </c>
      <c r="C256" s="90" t="s">
        <v>17</v>
      </c>
      <c r="D256" s="92">
        <v>36.909999999999997</v>
      </c>
    </row>
    <row r="257" spans="1:4" ht="13.5" x14ac:dyDescent="0.25">
      <c r="A257" s="90">
        <v>103139</v>
      </c>
      <c r="B257" s="90" t="s">
        <v>868</v>
      </c>
      <c r="C257" s="90" t="s">
        <v>17</v>
      </c>
      <c r="D257" s="92">
        <v>48.11</v>
      </c>
    </row>
    <row r="258" spans="1:4" ht="13.5" x14ac:dyDescent="0.25">
      <c r="A258" s="90">
        <v>103140</v>
      </c>
      <c r="B258" s="90" t="s">
        <v>869</v>
      </c>
      <c r="C258" s="90" t="s">
        <v>17</v>
      </c>
      <c r="D258" s="92">
        <v>59.29</v>
      </c>
    </row>
    <row r="259" spans="1:4" ht="13.5" x14ac:dyDescent="0.25">
      <c r="A259" s="90">
        <v>103141</v>
      </c>
      <c r="B259" s="90" t="s">
        <v>870</v>
      </c>
      <c r="C259" s="90" t="s">
        <v>17</v>
      </c>
      <c r="D259" s="92">
        <v>91.51</v>
      </c>
    </row>
    <row r="260" spans="1:4" ht="13.5" x14ac:dyDescent="0.25">
      <c r="A260" s="90">
        <v>103142</v>
      </c>
      <c r="B260" s="90" t="s">
        <v>871</v>
      </c>
      <c r="C260" s="90" t="s">
        <v>17</v>
      </c>
      <c r="D260" s="92">
        <v>102.69</v>
      </c>
    </row>
    <row r="261" spans="1:4" ht="13.5" x14ac:dyDescent="0.25">
      <c r="A261" s="90">
        <v>103143</v>
      </c>
      <c r="B261" s="90" t="s">
        <v>872</v>
      </c>
      <c r="C261" s="90" t="s">
        <v>17</v>
      </c>
      <c r="D261" s="92">
        <v>134.9</v>
      </c>
    </row>
    <row r="262" spans="1:4" ht="13.5" x14ac:dyDescent="0.25">
      <c r="A262" s="90">
        <v>103144</v>
      </c>
      <c r="B262" s="90" t="s">
        <v>873</v>
      </c>
      <c r="C262" s="90" t="s">
        <v>17</v>
      </c>
      <c r="D262" s="92">
        <v>146.09</v>
      </c>
    </row>
    <row r="263" spans="1:4" ht="13.5" x14ac:dyDescent="0.25">
      <c r="A263" s="90">
        <v>103145</v>
      </c>
      <c r="B263" s="90" t="s">
        <v>874</v>
      </c>
      <c r="C263" s="90" t="s">
        <v>17</v>
      </c>
      <c r="D263" s="92">
        <v>178.3</v>
      </c>
    </row>
    <row r="264" spans="1:4" ht="13.5" x14ac:dyDescent="0.25">
      <c r="A264" s="90">
        <v>103146</v>
      </c>
      <c r="B264" s="90" t="s">
        <v>875</v>
      </c>
      <c r="C264" s="90" t="s">
        <v>17</v>
      </c>
      <c r="D264" s="92">
        <v>189.48</v>
      </c>
    </row>
    <row r="265" spans="1:4" ht="13.5" x14ac:dyDescent="0.25">
      <c r="A265" s="90">
        <v>103147</v>
      </c>
      <c r="B265" s="90" t="s">
        <v>876</v>
      </c>
      <c r="C265" s="90" t="s">
        <v>17</v>
      </c>
      <c r="D265" s="92">
        <v>211.85</v>
      </c>
    </row>
    <row r="266" spans="1:4" ht="13.5" x14ac:dyDescent="0.25">
      <c r="A266" s="90">
        <v>103148</v>
      </c>
      <c r="B266" s="90" t="s">
        <v>877</v>
      </c>
      <c r="C266" s="90" t="s">
        <v>17</v>
      </c>
      <c r="D266" s="92">
        <v>255.24</v>
      </c>
    </row>
    <row r="267" spans="1:4" ht="13.5" x14ac:dyDescent="0.25">
      <c r="A267" s="90">
        <v>103149</v>
      </c>
      <c r="B267" s="90" t="s">
        <v>878</v>
      </c>
      <c r="C267" s="90" t="s">
        <v>17</v>
      </c>
      <c r="D267" s="92">
        <v>277.63</v>
      </c>
    </row>
    <row r="268" spans="1:4" ht="13.5" x14ac:dyDescent="0.25">
      <c r="A268" s="90">
        <v>103150</v>
      </c>
      <c r="B268" s="90" t="s">
        <v>879</v>
      </c>
      <c r="C268" s="90" t="s">
        <v>17</v>
      </c>
      <c r="D268" s="92">
        <v>320.98</v>
      </c>
    </row>
    <row r="269" spans="1:4" ht="13.5" x14ac:dyDescent="0.25">
      <c r="A269" s="90">
        <v>103151</v>
      </c>
      <c r="B269" s="90" t="s">
        <v>880</v>
      </c>
      <c r="C269" s="90" t="s">
        <v>17</v>
      </c>
      <c r="D269" s="92">
        <v>343.4</v>
      </c>
    </row>
    <row r="270" spans="1:4" ht="13.5" x14ac:dyDescent="0.25">
      <c r="A270" s="90">
        <v>103152</v>
      </c>
      <c r="B270" s="90" t="s">
        <v>881</v>
      </c>
      <c r="C270" s="90" t="s">
        <v>17</v>
      </c>
      <c r="D270" s="92">
        <v>409.17</v>
      </c>
    </row>
    <row r="271" spans="1:4" ht="13.5" x14ac:dyDescent="0.25">
      <c r="A271" s="90">
        <v>103372</v>
      </c>
      <c r="B271" s="90" t="s">
        <v>882</v>
      </c>
      <c r="C271" s="90" t="s">
        <v>48</v>
      </c>
      <c r="D271" s="92">
        <v>5.3</v>
      </c>
    </row>
    <row r="272" spans="1:4" ht="13.5" x14ac:dyDescent="0.25">
      <c r="A272" s="90">
        <v>103373</v>
      </c>
      <c r="B272" s="90" t="s">
        <v>883</v>
      </c>
      <c r="C272" s="90" t="s">
        <v>48</v>
      </c>
      <c r="D272" s="92">
        <v>10.38</v>
      </c>
    </row>
    <row r="273" spans="1:4" ht="13.5" x14ac:dyDescent="0.25">
      <c r="A273" s="90">
        <v>103376</v>
      </c>
      <c r="B273" s="90" t="s">
        <v>884</v>
      </c>
      <c r="C273" s="90" t="s">
        <v>48</v>
      </c>
      <c r="D273" s="92">
        <v>123.41</v>
      </c>
    </row>
    <row r="274" spans="1:4" ht="13.5" x14ac:dyDescent="0.25">
      <c r="A274" s="90">
        <v>103377</v>
      </c>
      <c r="B274" s="90" t="s">
        <v>885</v>
      </c>
      <c r="C274" s="90" t="s">
        <v>48</v>
      </c>
      <c r="D274" s="92">
        <v>264</v>
      </c>
    </row>
    <row r="275" spans="1:4" ht="13.5" x14ac:dyDescent="0.25">
      <c r="A275" s="90">
        <v>103379</v>
      </c>
      <c r="B275" s="90" t="s">
        <v>886</v>
      </c>
      <c r="C275" s="90" t="s">
        <v>48</v>
      </c>
      <c r="D275" s="92">
        <v>410.97</v>
      </c>
    </row>
    <row r="276" spans="1:4" ht="13.5" x14ac:dyDescent="0.25">
      <c r="A276" s="90">
        <v>103383</v>
      </c>
      <c r="B276" s="90" t="s">
        <v>887</v>
      </c>
      <c r="C276" s="90" t="s">
        <v>48</v>
      </c>
      <c r="D276" s="99">
        <v>1007.19</v>
      </c>
    </row>
    <row r="277" spans="1:4" ht="13.5" x14ac:dyDescent="0.25">
      <c r="A277" s="90">
        <v>103385</v>
      </c>
      <c r="B277" s="90" t="s">
        <v>888</v>
      </c>
      <c r="C277" s="90" t="s">
        <v>48</v>
      </c>
      <c r="D277" s="99">
        <v>1624.05</v>
      </c>
    </row>
    <row r="278" spans="1:4" ht="13.5" x14ac:dyDescent="0.25">
      <c r="A278" s="90">
        <v>103387</v>
      </c>
      <c r="B278" s="90" t="s">
        <v>889</v>
      </c>
      <c r="C278" s="90" t="s">
        <v>48</v>
      </c>
      <c r="D278" s="99">
        <v>2849.01</v>
      </c>
    </row>
    <row r="279" spans="1:4" ht="13.5" x14ac:dyDescent="0.25">
      <c r="A279" s="90">
        <v>103389</v>
      </c>
      <c r="B279" s="90" t="s">
        <v>890</v>
      </c>
      <c r="C279" s="90" t="s">
        <v>48</v>
      </c>
      <c r="D279" s="99">
        <v>4236.92</v>
      </c>
    </row>
    <row r="280" spans="1:4" ht="13.5" x14ac:dyDescent="0.25">
      <c r="A280" s="90">
        <v>103391</v>
      </c>
      <c r="B280" s="90" t="s">
        <v>891</v>
      </c>
      <c r="C280" s="90" t="s">
        <v>48</v>
      </c>
      <c r="D280" s="99">
        <v>2792.36</v>
      </c>
    </row>
    <row r="281" spans="1:4" ht="13.5" x14ac:dyDescent="0.25">
      <c r="A281" s="90">
        <v>103392</v>
      </c>
      <c r="B281" s="90" t="s">
        <v>892</v>
      </c>
      <c r="C281" s="90" t="s">
        <v>48</v>
      </c>
      <c r="D281" s="99">
        <v>4563.0200000000004</v>
      </c>
    </row>
    <row r="282" spans="1:4" ht="13.5" x14ac:dyDescent="0.25">
      <c r="A282" s="90">
        <v>103393</v>
      </c>
      <c r="B282" s="90" t="s">
        <v>893</v>
      </c>
      <c r="C282" s="90" t="s">
        <v>48</v>
      </c>
      <c r="D282" s="99">
        <v>5032.91</v>
      </c>
    </row>
    <row r="283" spans="1:4" ht="13.5" x14ac:dyDescent="0.25">
      <c r="A283" s="90">
        <v>103397</v>
      </c>
      <c r="B283" s="90" t="s">
        <v>894</v>
      </c>
      <c r="C283" s="90" t="s">
        <v>17</v>
      </c>
      <c r="D283" s="92">
        <v>4.09</v>
      </c>
    </row>
    <row r="284" spans="1:4" ht="13.5" x14ac:dyDescent="0.25">
      <c r="A284" s="90">
        <v>103398</v>
      </c>
      <c r="B284" s="90" t="s">
        <v>895</v>
      </c>
      <c r="C284" s="90" t="s">
        <v>17</v>
      </c>
      <c r="D284" s="92">
        <v>6.54</v>
      </c>
    </row>
    <row r="285" spans="1:4" ht="13.5" x14ac:dyDescent="0.25">
      <c r="A285" s="90">
        <v>103399</v>
      </c>
      <c r="B285" s="90" t="s">
        <v>896</v>
      </c>
      <c r="C285" s="90" t="s">
        <v>17</v>
      </c>
      <c r="D285" s="92">
        <v>12.89</v>
      </c>
    </row>
    <row r="286" spans="1:4" ht="13.5" x14ac:dyDescent="0.25">
      <c r="A286" s="90">
        <v>103400</v>
      </c>
      <c r="B286" s="90" t="s">
        <v>897</v>
      </c>
      <c r="C286" s="90" t="s">
        <v>17</v>
      </c>
      <c r="D286" s="92">
        <v>18.420000000000002</v>
      </c>
    </row>
    <row r="287" spans="1:4" ht="13.5" x14ac:dyDescent="0.25">
      <c r="A287" s="90">
        <v>103401</v>
      </c>
      <c r="B287" s="90" t="s">
        <v>898</v>
      </c>
      <c r="C287" s="90" t="s">
        <v>17</v>
      </c>
      <c r="D287" s="92">
        <v>22.51</v>
      </c>
    </row>
    <row r="288" spans="1:4" ht="13.5" x14ac:dyDescent="0.25">
      <c r="A288" s="90">
        <v>103402</v>
      </c>
      <c r="B288" s="90" t="s">
        <v>899</v>
      </c>
      <c r="C288" s="90" t="s">
        <v>17</v>
      </c>
      <c r="D288" s="92">
        <v>32.75</v>
      </c>
    </row>
    <row r="289" spans="1:4" ht="13.5" x14ac:dyDescent="0.25">
      <c r="A289" s="90">
        <v>103403</v>
      </c>
      <c r="B289" s="90" t="s">
        <v>900</v>
      </c>
      <c r="C289" s="90" t="s">
        <v>17</v>
      </c>
      <c r="D289" s="92">
        <v>36.840000000000003</v>
      </c>
    </row>
    <row r="290" spans="1:4" ht="13.5" x14ac:dyDescent="0.25">
      <c r="A290" s="90">
        <v>103404</v>
      </c>
      <c r="B290" s="90" t="s">
        <v>901</v>
      </c>
      <c r="C290" s="90" t="s">
        <v>17</v>
      </c>
      <c r="D290" s="92">
        <v>40.94</v>
      </c>
    </row>
    <row r="291" spans="1:4" ht="13.5" x14ac:dyDescent="0.25">
      <c r="A291" s="90">
        <v>103405</v>
      </c>
      <c r="B291" s="90" t="s">
        <v>902</v>
      </c>
      <c r="C291" s="90" t="s">
        <v>17</v>
      </c>
      <c r="D291" s="92">
        <v>46.05</v>
      </c>
    </row>
    <row r="292" spans="1:4" ht="13.5" x14ac:dyDescent="0.25">
      <c r="A292" s="90">
        <v>103406</v>
      </c>
      <c r="B292" s="90" t="s">
        <v>903</v>
      </c>
      <c r="C292" s="90" t="s">
        <v>17</v>
      </c>
      <c r="D292" s="92">
        <v>51.17</v>
      </c>
    </row>
    <row r="293" spans="1:4" ht="13.5" x14ac:dyDescent="0.25">
      <c r="A293" s="90">
        <v>103407</v>
      </c>
      <c r="B293" s="90" t="s">
        <v>904</v>
      </c>
      <c r="C293" s="90" t="s">
        <v>17</v>
      </c>
      <c r="D293" s="92">
        <v>57.31</v>
      </c>
    </row>
    <row r="294" spans="1:4" ht="13.5" x14ac:dyDescent="0.25">
      <c r="A294" s="90">
        <v>103408</v>
      </c>
      <c r="B294" s="90" t="s">
        <v>905</v>
      </c>
      <c r="C294" s="90" t="s">
        <v>17</v>
      </c>
      <c r="D294" s="92">
        <v>64.48</v>
      </c>
    </row>
    <row r="295" spans="1:4" ht="13.5" x14ac:dyDescent="0.25">
      <c r="A295" s="90">
        <v>103409</v>
      </c>
      <c r="B295" s="90" t="s">
        <v>906</v>
      </c>
      <c r="C295" s="90" t="s">
        <v>17</v>
      </c>
      <c r="D295" s="92">
        <v>72.67</v>
      </c>
    </row>
    <row r="296" spans="1:4" ht="13.5" x14ac:dyDescent="0.25">
      <c r="A296" s="90">
        <v>103410</v>
      </c>
      <c r="B296" s="90" t="s">
        <v>907</v>
      </c>
      <c r="C296" s="90" t="s">
        <v>17</v>
      </c>
      <c r="D296" s="92">
        <v>81.89</v>
      </c>
    </row>
    <row r="297" spans="1:4" ht="13.5" x14ac:dyDescent="0.25">
      <c r="A297" s="90">
        <v>103411</v>
      </c>
      <c r="B297" s="90" t="s">
        <v>908</v>
      </c>
      <c r="C297" s="90" t="s">
        <v>17</v>
      </c>
      <c r="D297" s="92">
        <v>8.18</v>
      </c>
    </row>
    <row r="298" spans="1:4" ht="13.5" x14ac:dyDescent="0.25">
      <c r="A298" s="90">
        <v>103412</v>
      </c>
      <c r="B298" s="90" t="s">
        <v>909</v>
      </c>
      <c r="C298" s="90" t="s">
        <v>17</v>
      </c>
      <c r="D298" s="92">
        <v>13.09</v>
      </c>
    </row>
    <row r="299" spans="1:4" ht="13.5" x14ac:dyDescent="0.25">
      <c r="A299" s="90">
        <v>103413</v>
      </c>
      <c r="B299" s="90" t="s">
        <v>910</v>
      </c>
      <c r="C299" s="90" t="s">
        <v>17</v>
      </c>
      <c r="D299" s="92">
        <v>25.78</v>
      </c>
    </row>
    <row r="300" spans="1:4" ht="13.5" x14ac:dyDescent="0.25">
      <c r="A300" s="90">
        <v>103414</v>
      </c>
      <c r="B300" s="90" t="s">
        <v>911</v>
      </c>
      <c r="C300" s="90" t="s">
        <v>17</v>
      </c>
      <c r="D300" s="92">
        <v>36.840000000000003</v>
      </c>
    </row>
    <row r="301" spans="1:4" ht="13.5" x14ac:dyDescent="0.25">
      <c r="A301" s="90">
        <v>103415</v>
      </c>
      <c r="B301" s="90" t="s">
        <v>912</v>
      </c>
      <c r="C301" s="90" t="s">
        <v>17</v>
      </c>
      <c r="D301" s="92">
        <v>45.03</v>
      </c>
    </row>
    <row r="302" spans="1:4" ht="13.5" x14ac:dyDescent="0.25">
      <c r="A302" s="90">
        <v>103416</v>
      </c>
      <c r="B302" s="90" t="s">
        <v>913</v>
      </c>
      <c r="C302" s="90" t="s">
        <v>17</v>
      </c>
      <c r="D302" s="92">
        <v>65.510000000000005</v>
      </c>
    </row>
    <row r="303" spans="1:4" ht="13.5" x14ac:dyDescent="0.25">
      <c r="A303" s="90">
        <v>103417</v>
      </c>
      <c r="B303" s="90" t="s">
        <v>914</v>
      </c>
      <c r="C303" s="90" t="s">
        <v>17</v>
      </c>
      <c r="D303" s="92">
        <v>73.7</v>
      </c>
    </row>
    <row r="304" spans="1:4" ht="13.5" x14ac:dyDescent="0.25">
      <c r="A304" s="90">
        <v>103418</v>
      </c>
      <c r="B304" s="90" t="s">
        <v>915</v>
      </c>
      <c r="C304" s="90" t="s">
        <v>17</v>
      </c>
      <c r="D304" s="92">
        <v>81.89</v>
      </c>
    </row>
    <row r="305" spans="1:4" ht="13.5" x14ac:dyDescent="0.25">
      <c r="A305" s="90">
        <v>103419</v>
      </c>
      <c r="B305" s="90" t="s">
        <v>916</v>
      </c>
      <c r="C305" s="90" t="s">
        <v>17</v>
      </c>
      <c r="D305" s="92">
        <v>92.12</v>
      </c>
    </row>
    <row r="306" spans="1:4" ht="13.5" x14ac:dyDescent="0.25">
      <c r="A306" s="90">
        <v>103420</v>
      </c>
      <c r="B306" s="90" t="s">
        <v>917</v>
      </c>
      <c r="C306" s="90" t="s">
        <v>17</v>
      </c>
      <c r="D306" s="92">
        <v>102.36</v>
      </c>
    </row>
    <row r="307" spans="1:4" ht="13.5" x14ac:dyDescent="0.25">
      <c r="A307" s="90">
        <v>103421</v>
      </c>
      <c r="B307" s="90" t="s">
        <v>918</v>
      </c>
      <c r="C307" s="90" t="s">
        <v>17</v>
      </c>
      <c r="D307" s="92">
        <v>114.64</v>
      </c>
    </row>
    <row r="308" spans="1:4" ht="13.5" x14ac:dyDescent="0.25">
      <c r="A308" s="90">
        <v>103422</v>
      </c>
      <c r="B308" s="90" t="s">
        <v>919</v>
      </c>
      <c r="C308" s="90" t="s">
        <v>17</v>
      </c>
      <c r="D308" s="92">
        <v>128.97</v>
      </c>
    </row>
    <row r="309" spans="1:4" ht="13.5" x14ac:dyDescent="0.25">
      <c r="A309" s="90">
        <v>103423</v>
      </c>
      <c r="B309" s="90" t="s">
        <v>920</v>
      </c>
      <c r="C309" s="90" t="s">
        <v>17</v>
      </c>
      <c r="D309" s="92">
        <v>145.36000000000001</v>
      </c>
    </row>
    <row r="310" spans="1:4" ht="13.5" x14ac:dyDescent="0.25">
      <c r="A310" s="90">
        <v>103424</v>
      </c>
      <c r="B310" s="90" t="s">
        <v>921</v>
      </c>
      <c r="C310" s="90" t="s">
        <v>17</v>
      </c>
      <c r="D310" s="92">
        <v>163.78</v>
      </c>
    </row>
    <row r="311" spans="1:4" ht="13.5" x14ac:dyDescent="0.25">
      <c r="A311" s="90">
        <v>103425</v>
      </c>
      <c r="B311" s="90" t="s">
        <v>922</v>
      </c>
      <c r="C311" s="90" t="s">
        <v>17</v>
      </c>
      <c r="D311" s="92">
        <v>15.58</v>
      </c>
    </row>
    <row r="312" spans="1:4" ht="13.5" x14ac:dyDescent="0.25">
      <c r="A312" s="90">
        <v>103426</v>
      </c>
      <c r="B312" s="90" t="s">
        <v>923</v>
      </c>
      <c r="C312" s="90" t="s">
        <v>17</v>
      </c>
      <c r="D312" s="92">
        <v>18.920000000000002</v>
      </c>
    </row>
    <row r="313" spans="1:4" ht="13.5" x14ac:dyDescent="0.25">
      <c r="A313" s="90">
        <v>103427</v>
      </c>
      <c r="B313" s="90" t="s">
        <v>924</v>
      </c>
      <c r="C313" s="90" t="s">
        <v>17</v>
      </c>
      <c r="D313" s="92">
        <v>37.89</v>
      </c>
    </row>
    <row r="314" spans="1:4" ht="13.5" x14ac:dyDescent="0.25">
      <c r="A314" s="90">
        <v>103428</v>
      </c>
      <c r="B314" s="90" t="s">
        <v>925</v>
      </c>
      <c r="C314" s="90" t="s">
        <v>17</v>
      </c>
      <c r="D314" s="92">
        <v>246.49</v>
      </c>
    </row>
    <row r="315" spans="1:4" ht="13.5" x14ac:dyDescent="0.25">
      <c r="A315" s="90">
        <v>103429</v>
      </c>
      <c r="B315" s="90" t="s">
        <v>926</v>
      </c>
      <c r="C315" s="90" t="s">
        <v>17</v>
      </c>
      <c r="D315" s="99">
        <v>2681.2</v>
      </c>
    </row>
    <row r="316" spans="1:4" ht="13.5" x14ac:dyDescent="0.25">
      <c r="A316" s="90">
        <v>103430</v>
      </c>
      <c r="B316" s="90" t="s">
        <v>927</v>
      </c>
      <c r="C316" s="90" t="s">
        <v>17</v>
      </c>
      <c r="D316" s="92">
        <v>33.15</v>
      </c>
    </row>
    <row r="317" spans="1:4" ht="13.5" x14ac:dyDescent="0.25">
      <c r="A317" s="90">
        <v>103431</v>
      </c>
      <c r="B317" s="90" t="s">
        <v>928</v>
      </c>
      <c r="C317" s="90" t="s">
        <v>17</v>
      </c>
      <c r="D317" s="92">
        <v>58.31</v>
      </c>
    </row>
    <row r="318" spans="1:4" ht="13.5" x14ac:dyDescent="0.25">
      <c r="A318" s="90">
        <v>103432</v>
      </c>
      <c r="B318" s="90" t="s">
        <v>929</v>
      </c>
      <c r="C318" s="90" t="s">
        <v>17</v>
      </c>
      <c r="D318" s="99">
        <v>1521.31</v>
      </c>
    </row>
    <row r="319" spans="1:4" ht="13.5" x14ac:dyDescent="0.25">
      <c r="A319" s="90">
        <v>103433</v>
      </c>
      <c r="B319" s="90" t="s">
        <v>930</v>
      </c>
      <c r="C319" s="90" t="s">
        <v>17</v>
      </c>
      <c r="D319" s="92">
        <v>32.46</v>
      </c>
    </row>
    <row r="320" spans="1:4" ht="13.5" x14ac:dyDescent="0.25">
      <c r="A320" s="90">
        <v>103434</v>
      </c>
      <c r="B320" s="90" t="s">
        <v>931</v>
      </c>
      <c r="C320" s="90" t="s">
        <v>17</v>
      </c>
      <c r="D320" s="92">
        <v>45.03</v>
      </c>
    </row>
    <row r="321" spans="1:4" ht="13.5" x14ac:dyDescent="0.25">
      <c r="A321" s="90">
        <v>103435</v>
      </c>
      <c r="B321" s="90" t="s">
        <v>932</v>
      </c>
      <c r="C321" s="90" t="s">
        <v>17</v>
      </c>
      <c r="D321" s="92">
        <v>83.89</v>
      </c>
    </row>
    <row r="322" spans="1:4" ht="13.5" x14ac:dyDescent="0.25">
      <c r="A322" s="90">
        <v>103436</v>
      </c>
      <c r="B322" s="90" t="s">
        <v>933</v>
      </c>
      <c r="C322" s="90" t="s">
        <v>17</v>
      </c>
      <c r="D322" s="99">
        <v>2152.14</v>
      </c>
    </row>
    <row r="323" spans="1:4" ht="13.5" x14ac:dyDescent="0.25">
      <c r="A323" s="90">
        <v>103437</v>
      </c>
      <c r="B323" s="90" t="s">
        <v>934</v>
      </c>
      <c r="C323" s="90" t="s">
        <v>17</v>
      </c>
      <c r="D323" s="92">
        <v>173.91</v>
      </c>
    </row>
    <row r="324" spans="1:4" ht="13.5" x14ac:dyDescent="0.25">
      <c r="A324" s="90">
        <v>103438</v>
      </c>
      <c r="B324" s="90" t="s">
        <v>935</v>
      </c>
      <c r="C324" s="90" t="s">
        <v>17</v>
      </c>
      <c r="D324" s="92">
        <v>173.91</v>
      </c>
    </row>
    <row r="325" spans="1:4" ht="13.5" x14ac:dyDescent="0.25">
      <c r="A325" s="90">
        <v>103439</v>
      </c>
      <c r="B325" s="90" t="s">
        <v>936</v>
      </c>
      <c r="C325" s="90" t="s">
        <v>17</v>
      </c>
      <c r="D325" s="92">
        <v>204.19</v>
      </c>
    </row>
    <row r="326" spans="1:4" ht="13.5" x14ac:dyDescent="0.25">
      <c r="A326" s="90">
        <v>103440</v>
      </c>
      <c r="B326" s="90" t="s">
        <v>937</v>
      </c>
      <c r="C326" s="90" t="s">
        <v>17</v>
      </c>
      <c r="D326" s="92">
        <v>395.49</v>
      </c>
    </row>
    <row r="327" spans="1:4" ht="13.5" x14ac:dyDescent="0.25">
      <c r="A327" s="90">
        <v>103441</v>
      </c>
      <c r="B327" s="90" t="s">
        <v>938</v>
      </c>
      <c r="C327" s="90" t="s">
        <v>17</v>
      </c>
      <c r="D327" s="92">
        <v>400.4</v>
      </c>
    </row>
    <row r="328" spans="1:4" ht="13.5" x14ac:dyDescent="0.25">
      <c r="A328" s="90">
        <v>103442</v>
      </c>
      <c r="B328" s="90" t="s">
        <v>939</v>
      </c>
      <c r="C328" s="90" t="s">
        <v>17</v>
      </c>
      <c r="D328" s="92">
        <v>518.78</v>
      </c>
    </row>
    <row r="329" spans="1:4" ht="13.5" x14ac:dyDescent="0.25">
      <c r="A329" s="90">
        <v>93206</v>
      </c>
      <c r="B329" s="90" t="s">
        <v>940</v>
      </c>
      <c r="C329" s="90" t="s">
        <v>941</v>
      </c>
      <c r="D329" s="99">
        <v>1184.97</v>
      </c>
    </row>
    <row r="330" spans="1:4" ht="13.5" x14ac:dyDescent="0.25">
      <c r="A330" s="90">
        <v>93207</v>
      </c>
      <c r="B330" s="90" t="s">
        <v>942</v>
      </c>
      <c r="C330" s="90" t="s">
        <v>941</v>
      </c>
      <c r="D330" s="99">
        <v>1202.83</v>
      </c>
    </row>
    <row r="331" spans="1:4" ht="13.5" x14ac:dyDescent="0.25">
      <c r="A331" s="90">
        <v>93208</v>
      </c>
      <c r="B331" s="90" t="s">
        <v>943</v>
      </c>
      <c r="C331" s="90" t="s">
        <v>941</v>
      </c>
      <c r="D331" s="92">
        <v>954.49</v>
      </c>
    </row>
    <row r="332" spans="1:4" ht="13.5" x14ac:dyDescent="0.25">
      <c r="A332" s="90">
        <v>93209</v>
      </c>
      <c r="B332" s="90" t="s">
        <v>944</v>
      </c>
      <c r="C332" s="90" t="s">
        <v>941</v>
      </c>
      <c r="D332" s="92">
        <v>955.84</v>
      </c>
    </row>
    <row r="333" spans="1:4" ht="13.5" x14ac:dyDescent="0.25">
      <c r="A333" s="90">
        <v>93210</v>
      </c>
      <c r="B333" s="90" t="s">
        <v>945</v>
      </c>
      <c r="C333" s="90" t="s">
        <v>941</v>
      </c>
      <c r="D333" s="92">
        <v>628.57000000000005</v>
      </c>
    </row>
    <row r="334" spans="1:4" ht="13.5" x14ac:dyDescent="0.25">
      <c r="A334" s="90">
        <v>93211</v>
      </c>
      <c r="B334" s="90" t="s">
        <v>946</v>
      </c>
      <c r="C334" s="90" t="s">
        <v>941</v>
      </c>
      <c r="D334" s="92">
        <v>615.13</v>
      </c>
    </row>
    <row r="335" spans="1:4" ht="13.5" x14ac:dyDescent="0.25">
      <c r="A335" s="90">
        <v>93212</v>
      </c>
      <c r="B335" s="90" t="s">
        <v>947</v>
      </c>
      <c r="C335" s="90" t="s">
        <v>941</v>
      </c>
      <c r="D335" s="99">
        <v>1035.76</v>
      </c>
    </row>
    <row r="336" spans="1:4" ht="13.5" x14ac:dyDescent="0.25">
      <c r="A336" s="90">
        <v>93213</v>
      </c>
      <c r="B336" s="90" t="s">
        <v>948</v>
      </c>
      <c r="C336" s="90" t="s">
        <v>941</v>
      </c>
      <c r="D336" s="99">
        <v>1031.98</v>
      </c>
    </row>
    <row r="337" spans="1:4" ht="13.5" x14ac:dyDescent="0.25">
      <c r="A337" s="90">
        <v>93214</v>
      </c>
      <c r="B337" s="90" t="s">
        <v>949</v>
      </c>
      <c r="C337" s="90" t="s">
        <v>17</v>
      </c>
      <c r="D337" s="99">
        <v>6891.3</v>
      </c>
    </row>
    <row r="338" spans="1:4" ht="13.5" x14ac:dyDescent="0.25">
      <c r="A338" s="90">
        <v>93243</v>
      </c>
      <c r="B338" s="90" t="s">
        <v>950</v>
      </c>
      <c r="C338" s="90" t="s">
        <v>17</v>
      </c>
      <c r="D338" s="99">
        <v>10707.62</v>
      </c>
    </row>
    <row r="339" spans="1:4" ht="13.5" x14ac:dyDescent="0.25">
      <c r="A339" s="90">
        <v>93582</v>
      </c>
      <c r="B339" s="90" t="s">
        <v>951</v>
      </c>
      <c r="C339" s="90" t="s">
        <v>941</v>
      </c>
      <c r="D339" s="92">
        <v>290.97000000000003</v>
      </c>
    </row>
    <row r="340" spans="1:4" ht="13.5" x14ac:dyDescent="0.25">
      <c r="A340" s="90">
        <v>93583</v>
      </c>
      <c r="B340" s="90" t="s">
        <v>952</v>
      </c>
      <c r="C340" s="90" t="s">
        <v>941</v>
      </c>
      <c r="D340" s="92">
        <v>476.08</v>
      </c>
    </row>
    <row r="341" spans="1:4" ht="13.5" x14ac:dyDescent="0.25">
      <c r="A341" s="90">
        <v>93584</v>
      </c>
      <c r="B341" s="90" t="s">
        <v>953</v>
      </c>
      <c r="C341" s="90" t="s">
        <v>941</v>
      </c>
      <c r="D341" s="92">
        <v>941.58</v>
      </c>
    </row>
    <row r="342" spans="1:4" ht="13.5" x14ac:dyDescent="0.25">
      <c r="A342" s="90">
        <v>93585</v>
      </c>
      <c r="B342" s="90" t="s">
        <v>954</v>
      </c>
      <c r="C342" s="90" t="s">
        <v>941</v>
      </c>
      <c r="D342" s="99">
        <v>1313.69</v>
      </c>
    </row>
    <row r="343" spans="1:4" ht="13.5" x14ac:dyDescent="0.25">
      <c r="A343" s="90">
        <v>98441</v>
      </c>
      <c r="B343" s="90" t="s">
        <v>955</v>
      </c>
      <c r="C343" s="90" t="s">
        <v>941</v>
      </c>
      <c r="D343" s="92">
        <v>160.55000000000001</v>
      </c>
    </row>
    <row r="344" spans="1:4" ht="13.5" x14ac:dyDescent="0.25">
      <c r="A344" s="90">
        <v>98442</v>
      </c>
      <c r="B344" s="90" t="s">
        <v>956</v>
      </c>
      <c r="C344" s="90" t="s">
        <v>941</v>
      </c>
      <c r="D344" s="92">
        <v>163.6</v>
      </c>
    </row>
    <row r="345" spans="1:4" ht="13.5" x14ac:dyDescent="0.25">
      <c r="A345" s="90">
        <v>98443</v>
      </c>
      <c r="B345" s="90" t="s">
        <v>957</v>
      </c>
      <c r="C345" s="90" t="s">
        <v>941</v>
      </c>
      <c r="D345" s="92">
        <v>141.83000000000001</v>
      </c>
    </row>
    <row r="346" spans="1:4" ht="13.5" x14ac:dyDescent="0.25">
      <c r="A346" s="90">
        <v>98444</v>
      </c>
      <c r="B346" s="90" t="s">
        <v>958</v>
      </c>
      <c r="C346" s="90" t="s">
        <v>941</v>
      </c>
      <c r="D346" s="92">
        <v>144</v>
      </c>
    </row>
    <row r="347" spans="1:4" ht="13.5" x14ac:dyDescent="0.25">
      <c r="A347" s="90">
        <v>98445</v>
      </c>
      <c r="B347" s="90" t="s">
        <v>959</v>
      </c>
      <c r="C347" s="90" t="s">
        <v>941</v>
      </c>
      <c r="D347" s="92">
        <v>192.94</v>
      </c>
    </row>
    <row r="348" spans="1:4" ht="13.5" x14ac:dyDescent="0.25">
      <c r="A348" s="90">
        <v>98446</v>
      </c>
      <c r="B348" s="90" t="s">
        <v>960</v>
      </c>
      <c r="C348" s="90" t="s">
        <v>941</v>
      </c>
      <c r="D348" s="92">
        <v>246</v>
      </c>
    </row>
    <row r="349" spans="1:4" ht="13.5" x14ac:dyDescent="0.25">
      <c r="A349" s="90">
        <v>98447</v>
      </c>
      <c r="B349" s="90" t="s">
        <v>961</v>
      </c>
      <c r="C349" s="90" t="s">
        <v>941</v>
      </c>
      <c r="D349" s="92">
        <v>166.75</v>
      </c>
    </row>
    <row r="350" spans="1:4" ht="13.5" x14ac:dyDescent="0.25">
      <c r="A350" s="90">
        <v>98448</v>
      </c>
      <c r="B350" s="90" t="s">
        <v>962</v>
      </c>
      <c r="C350" s="90" t="s">
        <v>941</v>
      </c>
      <c r="D350" s="92">
        <v>208.32</v>
      </c>
    </row>
    <row r="351" spans="1:4" ht="13.5" x14ac:dyDescent="0.25">
      <c r="A351" s="90">
        <v>98449</v>
      </c>
      <c r="B351" s="90" t="s">
        <v>963</v>
      </c>
      <c r="C351" s="90" t="s">
        <v>941</v>
      </c>
      <c r="D351" s="92">
        <v>205.16</v>
      </c>
    </row>
    <row r="352" spans="1:4" ht="13.5" x14ac:dyDescent="0.25">
      <c r="A352" s="90">
        <v>98450</v>
      </c>
      <c r="B352" s="90" t="s">
        <v>964</v>
      </c>
      <c r="C352" s="90" t="s">
        <v>941</v>
      </c>
      <c r="D352" s="92">
        <v>209.59</v>
      </c>
    </row>
    <row r="353" spans="1:4" ht="13.5" x14ac:dyDescent="0.25">
      <c r="A353" s="90">
        <v>98451</v>
      </c>
      <c r="B353" s="90" t="s">
        <v>965</v>
      </c>
      <c r="C353" s="90" t="s">
        <v>941</v>
      </c>
      <c r="D353" s="92">
        <v>183.82</v>
      </c>
    </row>
    <row r="354" spans="1:4" ht="13.5" x14ac:dyDescent="0.25">
      <c r="A354" s="90">
        <v>98452</v>
      </c>
      <c r="B354" s="90" t="s">
        <v>966</v>
      </c>
      <c r="C354" s="90" t="s">
        <v>941</v>
      </c>
      <c r="D354" s="92">
        <v>186.5</v>
      </c>
    </row>
    <row r="355" spans="1:4" ht="13.5" x14ac:dyDescent="0.25">
      <c r="A355" s="90">
        <v>98453</v>
      </c>
      <c r="B355" s="90" t="s">
        <v>967</v>
      </c>
      <c r="C355" s="90" t="s">
        <v>941</v>
      </c>
      <c r="D355" s="92">
        <v>242.83</v>
      </c>
    </row>
    <row r="356" spans="1:4" ht="13.5" x14ac:dyDescent="0.25">
      <c r="A356" s="90">
        <v>98454</v>
      </c>
      <c r="B356" s="90" t="s">
        <v>968</v>
      </c>
      <c r="C356" s="90" t="s">
        <v>941</v>
      </c>
      <c r="D356" s="92">
        <v>308.7</v>
      </c>
    </row>
    <row r="357" spans="1:4" ht="13.5" x14ac:dyDescent="0.25">
      <c r="A357" s="90">
        <v>98455</v>
      </c>
      <c r="B357" s="90" t="s">
        <v>969</v>
      </c>
      <c r="C357" s="90" t="s">
        <v>941</v>
      </c>
      <c r="D357" s="92">
        <v>214.01</v>
      </c>
    </row>
    <row r="358" spans="1:4" ht="13.5" x14ac:dyDescent="0.25">
      <c r="A358" s="90">
        <v>98456</v>
      </c>
      <c r="B358" s="90" t="s">
        <v>970</v>
      </c>
      <c r="C358" s="90" t="s">
        <v>941</v>
      </c>
      <c r="D358" s="92">
        <v>267.52</v>
      </c>
    </row>
    <row r="359" spans="1:4" ht="13.5" x14ac:dyDescent="0.25">
      <c r="A359" s="90">
        <v>98458</v>
      </c>
      <c r="B359" s="90" t="s">
        <v>971</v>
      </c>
      <c r="C359" s="90" t="s">
        <v>941</v>
      </c>
      <c r="D359" s="92">
        <v>155.29</v>
      </c>
    </row>
    <row r="360" spans="1:4" ht="13.5" x14ac:dyDescent="0.25">
      <c r="A360" s="90">
        <v>98459</v>
      </c>
      <c r="B360" s="90" t="s">
        <v>972</v>
      </c>
      <c r="C360" s="90" t="s">
        <v>941</v>
      </c>
      <c r="D360" s="92">
        <v>121</v>
      </c>
    </row>
    <row r="361" spans="1:4" ht="13.5" x14ac:dyDescent="0.25">
      <c r="A361" s="90">
        <v>98460</v>
      </c>
      <c r="B361" s="90" t="s">
        <v>973</v>
      </c>
      <c r="C361" s="90" t="s">
        <v>941</v>
      </c>
      <c r="D361" s="92">
        <v>193.38</v>
      </c>
    </row>
    <row r="362" spans="1:4" ht="13.5" x14ac:dyDescent="0.25">
      <c r="A362" s="90">
        <v>98461</v>
      </c>
      <c r="B362" s="90" t="s">
        <v>974</v>
      </c>
      <c r="C362" s="90" t="s">
        <v>17</v>
      </c>
      <c r="D362" s="99">
        <v>6061.94</v>
      </c>
    </row>
    <row r="363" spans="1:4" ht="13.5" x14ac:dyDescent="0.25">
      <c r="A363" s="90">
        <v>98462</v>
      </c>
      <c r="B363" s="90" t="s">
        <v>975</v>
      </c>
      <c r="C363" s="90" t="s">
        <v>17</v>
      </c>
      <c r="D363" s="99">
        <v>9124.64</v>
      </c>
    </row>
    <row r="364" spans="1:4" ht="13.5" x14ac:dyDescent="0.25">
      <c r="A364" s="90">
        <v>5631</v>
      </c>
      <c r="B364" s="90" t="s">
        <v>976</v>
      </c>
      <c r="C364" s="90" t="s">
        <v>977</v>
      </c>
      <c r="D364" s="92">
        <v>209.26</v>
      </c>
    </row>
    <row r="365" spans="1:4" ht="13.5" x14ac:dyDescent="0.25">
      <c r="A365" s="90">
        <v>5678</v>
      </c>
      <c r="B365" s="90" t="s">
        <v>978</v>
      </c>
      <c r="C365" s="90" t="s">
        <v>977</v>
      </c>
      <c r="D365" s="92">
        <v>151.36000000000001</v>
      </c>
    </row>
    <row r="366" spans="1:4" ht="13.5" x14ac:dyDescent="0.25">
      <c r="A366" s="90">
        <v>5680</v>
      </c>
      <c r="B366" s="90" t="s">
        <v>979</v>
      </c>
      <c r="C366" s="90" t="s">
        <v>977</v>
      </c>
      <c r="D366" s="92">
        <v>138.44999999999999</v>
      </c>
    </row>
    <row r="367" spans="1:4" ht="13.5" x14ac:dyDescent="0.25">
      <c r="A367" s="90">
        <v>5684</v>
      </c>
      <c r="B367" s="90" t="s">
        <v>980</v>
      </c>
      <c r="C367" s="90" t="s">
        <v>977</v>
      </c>
      <c r="D367" s="92">
        <v>167.27</v>
      </c>
    </row>
    <row r="368" spans="1:4" ht="13.5" x14ac:dyDescent="0.25">
      <c r="A368" s="90">
        <v>5689</v>
      </c>
      <c r="B368" s="90" t="s">
        <v>981</v>
      </c>
      <c r="C368" s="90" t="s">
        <v>977</v>
      </c>
      <c r="D368" s="92">
        <v>6.98</v>
      </c>
    </row>
    <row r="369" spans="1:4" ht="13.5" x14ac:dyDescent="0.25">
      <c r="A369" s="90">
        <v>5795</v>
      </c>
      <c r="B369" s="90" t="s">
        <v>982</v>
      </c>
      <c r="C369" s="90" t="s">
        <v>977</v>
      </c>
      <c r="D369" s="92">
        <v>33.64</v>
      </c>
    </row>
    <row r="370" spans="1:4" ht="13.5" x14ac:dyDescent="0.25">
      <c r="A370" s="90">
        <v>5811</v>
      </c>
      <c r="B370" s="90" t="s">
        <v>983</v>
      </c>
      <c r="C370" s="90" t="s">
        <v>977</v>
      </c>
      <c r="D370" s="92">
        <v>207.5</v>
      </c>
    </row>
    <row r="371" spans="1:4" ht="13.5" x14ac:dyDescent="0.25">
      <c r="A371" s="90">
        <v>5823</v>
      </c>
      <c r="B371" s="90" t="s">
        <v>984</v>
      </c>
      <c r="C371" s="90" t="s">
        <v>977</v>
      </c>
      <c r="D371" s="92">
        <v>210.4</v>
      </c>
    </row>
    <row r="372" spans="1:4" ht="13.5" x14ac:dyDescent="0.25">
      <c r="A372" s="90">
        <v>5824</v>
      </c>
      <c r="B372" s="90" t="s">
        <v>985</v>
      </c>
      <c r="C372" s="90" t="s">
        <v>977</v>
      </c>
      <c r="D372" s="92">
        <v>220.86</v>
      </c>
    </row>
    <row r="373" spans="1:4" ht="13.5" x14ac:dyDescent="0.25">
      <c r="A373" s="90">
        <v>5835</v>
      </c>
      <c r="B373" s="90" t="s">
        <v>986</v>
      </c>
      <c r="C373" s="90" t="s">
        <v>977</v>
      </c>
      <c r="D373" s="92">
        <v>402.01</v>
      </c>
    </row>
    <row r="374" spans="1:4" ht="13.5" x14ac:dyDescent="0.25">
      <c r="A374" s="90">
        <v>5839</v>
      </c>
      <c r="B374" s="90" t="s">
        <v>987</v>
      </c>
      <c r="C374" s="90" t="s">
        <v>977</v>
      </c>
      <c r="D374" s="92">
        <v>10.3</v>
      </c>
    </row>
    <row r="375" spans="1:4" ht="13.5" x14ac:dyDescent="0.25">
      <c r="A375" s="90">
        <v>5843</v>
      </c>
      <c r="B375" s="90" t="s">
        <v>988</v>
      </c>
      <c r="C375" s="90" t="s">
        <v>977</v>
      </c>
      <c r="D375" s="92">
        <v>175.73</v>
      </c>
    </row>
    <row r="376" spans="1:4" ht="13.5" x14ac:dyDescent="0.25">
      <c r="A376" s="90">
        <v>5847</v>
      </c>
      <c r="B376" s="90" t="s">
        <v>989</v>
      </c>
      <c r="C376" s="90" t="s">
        <v>977</v>
      </c>
      <c r="D376" s="92">
        <v>264.77999999999997</v>
      </c>
    </row>
    <row r="377" spans="1:4" ht="13.5" x14ac:dyDescent="0.25">
      <c r="A377" s="90">
        <v>5851</v>
      </c>
      <c r="B377" s="90" t="s">
        <v>990</v>
      </c>
      <c r="C377" s="90" t="s">
        <v>977</v>
      </c>
      <c r="D377" s="92">
        <v>252.16</v>
      </c>
    </row>
    <row r="378" spans="1:4" ht="13.5" x14ac:dyDescent="0.25">
      <c r="A378" s="90">
        <v>5855</v>
      </c>
      <c r="B378" s="90" t="s">
        <v>991</v>
      </c>
      <c r="C378" s="90" t="s">
        <v>977</v>
      </c>
      <c r="D378" s="92">
        <v>667.11</v>
      </c>
    </row>
    <row r="379" spans="1:4" ht="13.5" x14ac:dyDescent="0.25">
      <c r="A379" s="90">
        <v>5863</v>
      </c>
      <c r="B379" s="90" t="s">
        <v>992</v>
      </c>
      <c r="C379" s="90" t="s">
        <v>977</v>
      </c>
      <c r="D379" s="92">
        <v>23.91</v>
      </c>
    </row>
    <row r="380" spans="1:4" ht="13.5" x14ac:dyDescent="0.25">
      <c r="A380" s="90">
        <v>5867</v>
      </c>
      <c r="B380" s="90" t="s">
        <v>993</v>
      </c>
      <c r="C380" s="90" t="s">
        <v>977</v>
      </c>
      <c r="D380" s="92">
        <v>167.93</v>
      </c>
    </row>
    <row r="381" spans="1:4" ht="13.5" x14ac:dyDescent="0.25">
      <c r="A381" s="90">
        <v>5875</v>
      </c>
      <c r="B381" s="90" t="s">
        <v>994</v>
      </c>
      <c r="C381" s="90" t="s">
        <v>977</v>
      </c>
      <c r="D381" s="92">
        <v>139.1</v>
      </c>
    </row>
    <row r="382" spans="1:4" ht="13.5" x14ac:dyDescent="0.25">
      <c r="A382" s="90">
        <v>5879</v>
      </c>
      <c r="B382" s="90" t="s">
        <v>995</v>
      </c>
      <c r="C382" s="90" t="s">
        <v>977</v>
      </c>
      <c r="D382" s="92">
        <v>147.99</v>
      </c>
    </row>
    <row r="383" spans="1:4" ht="13.5" x14ac:dyDescent="0.25">
      <c r="A383" s="90">
        <v>5882</v>
      </c>
      <c r="B383" s="90" t="s">
        <v>996</v>
      </c>
      <c r="C383" s="90" t="s">
        <v>977</v>
      </c>
      <c r="D383" s="92">
        <v>124.23</v>
      </c>
    </row>
    <row r="384" spans="1:4" ht="13.5" x14ac:dyDescent="0.25">
      <c r="A384" s="90">
        <v>5890</v>
      </c>
      <c r="B384" s="90" t="s">
        <v>997</v>
      </c>
      <c r="C384" s="90" t="s">
        <v>977</v>
      </c>
      <c r="D384" s="92">
        <v>207.95</v>
      </c>
    </row>
    <row r="385" spans="1:4" ht="13.5" x14ac:dyDescent="0.25">
      <c r="A385" s="90">
        <v>5894</v>
      </c>
      <c r="B385" s="90" t="s">
        <v>998</v>
      </c>
      <c r="C385" s="90" t="s">
        <v>977</v>
      </c>
      <c r="D385" s="92">
        <v>216.71</v>
      </c>
    </row>
    <row r="386" spans="1:4" ht="13.5" x14ac:dyDescent="0.25">
      <c r="A386" s="90">
        <v>5901</v>
      </c>
      <c r="B386" s="90" t="s">
        <v>999</v>
      </c>
      <c r="C386" s="90" t="s">
        <v>977</v>
      </c>
      <c r="D386" s="92">
        <v>327.87</v>
      </c>
    </row>
    <row r="387" spans="1:4" ht="13.5" x14ac:dyDescent="0.25">
      <c r="A387" s="90">
        <v>5909</v>
      </c>
      <c r="B387" s="90" t="s">
        <v>1000</v>
      </c>
      <c r="C387" s="90" t="s">
        <v>977</v>
      </c>
      <c r="D387" s="92">
        <v>32.42</v>
      </c>
    </row>
    <row r="388" spans="1:4" ht="13.5" x14ac:dyDescent="0.25">
      <c r="A388" s="90">
        <v>5921</v>
      </c>
      <c r="B388" s="90" t="s">
        <v>1001</v>
      </c>
      <c r="C388" s="90" t="s">
        <v>977</v>
      </c>
      <c r="D388" s="92">
        <v>5.47</v>
      </c>
    </row>
    <row r="389" spans="1:4" ht="13.5" x14ac:dyDescent="0.25">
      <c r="A389" s="90">
        <v>5928</v>
      </c>
      <c r="B389" s="90" t="s">
        <v>1002</v>
      </c>
      <c r="C389" s="90" t="s">
        <v>977</v>
      </c>
      <c r="D389" s="92">
        <v>282.32</v>
      </c>
    </row>
    <row r="390" spans="1:4" ht="13.5" x14ac:dyDescent="0.25">
      <c r="A390" s="90">
        <v>5932</v>
      </c>
      <c r="B390" s="90" t="s">
        <v>1003</v>
      </c>
      <c r="C390" s="90" t="s">
        <v>977</v>
      </c>
      <c r="D390" s="92">
        <v>265.64999999999998</v>
      </c>
    </row>
    <row r="391" spans="1:4" ht="13.5" x14ac:dyDescent="0.25">
      <c r="A391" s="90">
        <v>5940</v>
      </c>
      <c r="B391" s="90" t="s">
        <v>1004</v>
      </c>
      <c r="C391" s="90" t="s">
        <v>977</v>
      </c>
      <c r="D391" s="92">
        <v>185.52</v>
      </c>
    </row>
    <row r="392" spans="1:4" ht="13.5" x14ac:dyDescent="0.25">
      <c r="A392" s="90">
        <v>5944</v>
      </c>
      <c r="B392" s="90" t="s">
        <v>1005</v>
      </c>
      <c r="C392" s="90" t="s">
        <v>977</v>
      </c>
      <c r="D392" s="92">
        <v>227.52</v>
      </c>
    </row>
    <row r="393" spans="1:4" ht="13.5" x14ac:dyDescent="0.25">
      <c r="A393" s="90">
        <v>5953</v>
      </c>
      <c r="B393" s="90" t="s">
        <v>1006</v>
      </c>
      <c r="C393" s="90" t="s">
        <v>977</v>
      </c>
      <c r="D393" s="92">
        <v>62.95</v>
      </c>
    </row>
    <row r="394" spans="1:4" ht="13.5" x14ac:dyDescent="0.25">
      <c r="A394" s="90">
        <v>6259</v>
      </c>
      <c r="B394" s="90" t="s">
        <v>1007</v>
      </c>
      <c r="C394" s="90" t="s">
        <v>977</v>
      </c>
      <c r="D394" s="92">
        <v>263.08999999999997</v>
      </c>
    </row>
    <row r="395" spans="1:4" ht="13.5" x14ac:dyDescent="0.25">
      <c r="A395" s="90">
        <v>6879</v>
      </c>
      <c r="B395" s="90" t="s">
        <v>1008</v>
      </c>
      <c r="C395" s="90" t="s">
        <v>977</v>
      </c>
      <c r="D395" s="92">
        <v>219.67</v>
      </c>
    </row>
    <row r="396" spans="1:4" ht="13.5" x14ac:dyDescent="0.25">
      <c r="A396" s="90">
        <v>7030</v>
      </c>
      <c r="B396" s="90" t="s">
        <v>1009</v>
      </c>
      <c r="C396" s="90" t="s">
        <v>977</v>
      </c>
      <c r="D396" s="92">
        <v>285.88</v>
      </c>
    </row>
    <row r="397" spans="1:4" ht="13.5" x14ac:dyDescent="0.25">
      <c r="A397" s="90">
        <v>7042</v>
      </c>
      <c r="B397" s="90" t="s">
        <v>1010</v>
      </c>
      <c r="C397" s="90" t="s">
        <v>977</v>
      </c>
      <c r="D397" s="92">
        <v>24.38</v>
      </c>
    </row>
    <row r="398" spans="1:4" ht="13.5" x14ac:dyDescent="0.25">
      <c r="A398" s="90">
        <v>7049</v>
      </c>
      <c r="B398" s="90" t="s">
        <v>1011</v>
      </c>
      <c r="C398" s="90" t="s">
        <v>977</v>
      </c>
      <c r="D398" s="92">
        <v>232.33</v>
      </c>
    </row>
    <row r="399" spans="1:4" ht="13.5" x14ac:dyDescent="0.25">
      <c r="A399" s="90">
        <v>67826</v>
      </c>
      <c r="B399" s="90" t="s">
        <v>1012</v>
      </c>
      <c r="C399" s="90" t="s">
        <v>977</v>
      </c>
      <c r="D399" s="92">
        <v>188.98</v>
      </c>
    </row>
    <row r="400" spans="1:4" ht="13.5" x14ac:dyDescent="0.25">
      <c r="A400" s="90">
        <v>73417</v>
      </c>
      <c r="B400" s="90" t="s">
        <v>1013</v>
      </c>
      <c r="C400" s="90" t="s">
        <v>977</v>
      </c>
      <c r="D400" s="92">
        <v>201.67</v>
      </c>
    </row>
    <row r="401" spans="1:4" ht="13.5" x14ac:dyDescent="0.25">
      <c r="A401" s="90">
        <v>73436</v>
      </c>
      <c r="B401" s="90" t="s">
        <v>1014</v>
      </c>
      <c r="C401" s="90" t="s">
        <v>977</v>
      </c>
      <c r="D401" s="92">
        <v>170.48</v>
      </c>
    </row>
    <row r="402" spans="1:4" ht="13.5" x14ac:dyDescent="0.25">
      <c r="A402" s="90">
        <v>73467</v>
      </c>
      <c r="B402" s="90" t="s">
        <v>1015</v>
      </c>
      <c r="C402" s="90" t="s">
        <v>977</v>
      </c>
      <c r="D402" s="92">
        <v>255.4</v>
      </c>
    </row>
    <row r="403" spans="1:4" ht="13.5" x14ac:dyDescent="0.25">
      <c r="A403" s="90">
        <v>73536</v>
      </c>
      <c r="B403" s="90" t="s">
        <v>1016</v>
      </c>
      <c r="C403" s="90" t="s">
        <v>977</v>
      </c>
      <c r="D403" s="92">
        <v>20.62</v>
      </c>
    </row>
    <row r="404" spans="1:4" ht="13.5" x14ac:dyDescent="0.25">
      <c r="A404" s="90">
        <v>83362</v>
      </c>
      <c r="B404" s="90" t="s">
        <v>1017</v>
      </c>
      <c r="C404" s="90" t="s">
        <v>977</v>
      </c>
      <c r="D404" s="92">
        <v>282.85000000000002</v>
      </c>
    </row>
    <row r="405" spans="1:4" ht="13.5" x14ac:dyDescent="0.25">
      <c r="A405" s="90">
        <v>83765</v>
      </c>
      <c r="B405" s="90" t="s">
        <v>1018</v>
      </c>
      <c r="C405" s="90" t="s">
        <v>977</v>
      </c>
      <c r="D405" s="92">
        <v>97.67</v>
      </c>
    </row>
    <row r="406" spans="1:4" ht="13.5" x14ac:dyDescent="0.25">
      <c r="A406" s="90">
        <v>87445</v>
      </c>
      <c r="B406" s="90" t="s">
        <v>1019</v>
      </c>
      <c r="C406" s="90" t="s">
        <v>977</v>
      </c>
      <c r="D406" s="92">
        <v>5.49</v>
      </c>
    </row>
    <row r="407" spans="1:4" ht="13.5" x14ac:dyDescent="0.25">
      <c r="A407" s="90">
        <v>88386</v>
      </c>
      <c r="B407" s="90" t="s">
        <v>1020</v>
      </c>
      <c r="C407" s="90" t="s">
        <v>977</v>
      </c>
      <c r="D407" s="92">
        <v>5.36</v>
      </c>
    </row>
    <row r="408" spans="1:4" ht="13.5" x14ac:dyDescent="0.25">
      <c r="A408" s="90">
        <v>88393</v>
      </c>
      <c r="B408" s="90" t="s">
        <v>1021</v>
      </c>
      <c r="C408" s="90" t="s">
        <v>977</v>
      </c>
      <c r="D408" s="92">
        <v>7.49</v>
      </c>
    </row>
    <row r="409" spans="1:4" ht="13.5" x14ac:dyDescent="0.25">
      <c r="A409" s="90">
        <v>88399</v>
      </c>
      <c r="B409" s="90" t="s">
        <v>1022</v>
      </c>
      <c r="C409" s="90" t="s">
        <v>977</v>
      </c>
      <c r="D409" s="92">
        <v>3.82</v>
      </c>
    </row>
    <row r="410" spans="1:4" ht="13.5" x14ac:dyDescent="0.25">
      <c r="A410" s="90">
        <v>88418</v>
      </c>
      <c r="B410" s="90" t="s">
        <v>1023</v>
      </c>
      <c r="C410" s="90" t="s">
        <v>977</v>
      </c>
      <c r="D410" s="92">
        <v>13.22</v>
      </c>
    </row>
    <row r="411" spans="1:4" ht="13.5" x14ac:dyDescent="0.25">
      <c r="A411" s="90">
        <v>88433</v>
      </c>
      <c r="B411" s="90" t="s">
        <v>1024</v>
      </c>
      <c r="C411" s="90" t="s">
        <v>977</v>
      </c>
      <c r="D411" s="92">
        <v>17.13</v>
      </c>
    </row>
    <row r="412" spans="1:4" ht="13.5" x14ac:dyDescent="0.25">
      <c r="A412" s="90">
        <v>88830</v>
      </c>
      <c r="B412" s="90" t="s">
        <v>1025</v>
      </c>
      <c r="C412" s="90" t="s">
        <v>977</v>
      </c>
      <c r="D412" s="92">
        <v>2.08</v>
      </c>
    </row>
    <row r="413" spans="1:4" ht="13.5" x14ac:dyDescent="0.25">
      <c r="A413" s="90">
        <v>88843</v>
      </c>
      <c r="B413" s="90" t="s">
        <v>1026</v>
      </c>
      <c r="C413" s="90" t="s">
        <v>977</v>
      </c>
      <c r="D413" s="92">
        <v>211.48</v>
      </c>
    </row>
    <row r="414" spans="1:4" ht="13.5" x14ac:dyDescent="0.25">
      <c r="A414" s="90">
        <v>88907</v>
      </c>
      <c r="B414" s="90" t="s">
        <v>1027</v>
      </c>
      <c r="C414" s="90" t="s">
        <v>977</v>
      </c>
      <c r="D414" s="92">
        <v>248.88</v>
      </c>
    </row>
    <row r="415" spans="1:4" ht="13.5" x14ac:dyDescent="0.25">
      <c r="A415" s="90">
        <v>89021</v>
      </c>
      <c r="B415" s="90" t="s">
        <v>1028</v>
      </c>
      <c r="C415" s="90" t="s">
        <v>977</v>
      </c>
      <c r="D415" s="92">
        <v>3.13</v>
      </c>
    </row>
    <row r="416" spans="1:4" ht="13.5" x14ac:dyDescent="0.25">
      <c r="A416" s="90">
        <v>89028</v>
      </c>
      <c r="B416" s="90" t="s">
        <v>1029</v>
      </c>
      <c r="C416" s="90" t="s">
        <v>977</v>
      </c>
      <c r="D416" s="92">
        <v>192.27</v>
      </c>
    </row>
    <row r="417" spans="1:4" ht="13.5" x14ac:dyDescent="0.25">
      <c r="A417" s="90">
        <v>89032</v>
      </c>
      <c r="B417" s="90" t="s">
        <v>1030</v>
      </c>
      <c r="C417" s="90" t="s">
        <v>977</v>
      </c>
      <c r="D417" s="92">
        <v>190.23</v>
      </c>
    </row>
    <row r="418" spans="1:4" ht="13.5" x14ac:dyDescent="0.25">
      <c r="A418" s="90">
        <v>89035</v>
      </c>
      <c r="B418" s="90" t="s">
        <v>1031</v>
      </c>
      <c r="C418" s="90" t="s">
        <v>977</v>
      </c>
      <c r="D418" s="92">
        <v>132.34</v>
      </c>
    </row>
    <row r="419" spans="1:4" ht="13.5" x14ac:dyDescent="0.25">
      <c r="A419" s="90">
        <v>89225</v>
      </c>
      <c r="B419" s="90" t="s">
        <v>1032</v>
      </c>
      <c r="C419" s="90" t="s">
        <v>977</v>
      </c>
      <c r="D419" s="92">
        <v>5.59</v>
      </c>
    </row>
    <row r="420" spans="1:4" ht="13.5" x14ac:dyDescent="0.25">
      <c r="A420" s="90">
        <v>89234</v>
      </c>
      <c r="B420" s="90" t="s">
        <v>1033</v>
      </c>
      <c r="C420" s="90" t="s">
        <v>977</v>
      </c>
      <c r="D420" s="92">
        <v>612.07000000000005</v>
      </c>
    </row>
    <row r="421" spans="1:4" ht="13.5" x14ac:dyDescent="0.25">
      <c r="A421" s="90">
        <v>89242</v>
      </c>
      <c r="B421" s="90" t="s">
        <v>1034</v>
      </c>
      <c r="C421" s="90" t="s">
        <v>977</v>
      </c>
      <c r="D421" s="99">
        <v>1445.77</v>
      </c>
    </row>
    <row r="422" spans="1:4" ht="13.5" x14ac:dyDescent="0.25">
      <c r="A422" s="90">
        <v>89250</v>
      </c>
      <c r="B422" s="90" t="s">
        <v>1035</v>
      </c>
      <c r="C422" s="90" t="s">
        <v>977</v>
      </c>
      <c r="D422" s="99">
        <v>1252.31</v>
      </c>
    </row>
    <row r="423" spans="1:4" ht="13.5" x14ac:dyDescent="0.25">
      <c r="A423" s="90">
        <v>89257</v>
      </c>
      <c r="B423" s="90" t="s">
        <v>1036</v>
      </c>
      <c r="C423" s="90" t="s">
        <v>977</v>
      </c>
      <c r="D423" s="92">
        <v>347.37</v>
      </c>
    </row>
    <row r="424" spans="1:4" ht="13.5" x14ac:dyDescent="0.25">
      <c r="A424" s="90">
        <v>89272</v>
      </c>
      <c r="B424" s="90" t="s">
        <v>1037</v>
      </c>
      <c r="C424" s="90" t="s">
        <v>977</v>
      </c>
      <c r="D424" s="92">
        <v>211.43</v>
      </c>
    </row>
    <row r="425" spans="1:4" ht="13.5" x14ac:dyDescent="0.25">
      <c r="A425" s="90">
        <v>89278</v>
      </c>
      <c r="B425" s="90" t="s">
        <v>1038</v>
      </c>
      <c r="C425" s="90" t="s">
        <v>977</v>
      </c>
      <c r="D425" s="92">
        <v>12.6</v>
      </c>
    </row>
    <row r="426" spans="1:4" ht="13.5" x14ac:dyDescent="0.25">
      <c r="A426" s="90">
        <v>89843</v>
      </c>
      <c r="B426" s="90" t="s">
        <v>1039</v>
      </c>
      <c r="C426" s="90" t="s">
        <v>977</v>
      </c>
      <c r="D426" s="92">
        <v>224.81</v>
      </c>
    </row>
    <row r="427" spans="1:4" ht="13.5" x14ac:dyDescent="0.25">
      <c r="A427" s="90">
        <v>89876</v>
      </c>
      <c r="B427" s="90" t="s">
        <v>1040</v>
      </c>
      <c r="C427" s="90" t="s">
        <v>977</v>
      </c>
      <c r="D427" s="92">
        <v>342.44</v>
      </c>
    </row>
    <row r="428" spans="1:4" ht="13.5" x14ac:dyDescent="0.25">
      <c r="A428" s="90">
        <v>89883</v>
      </c>
      <c r="B428" s="90" t="s">
        <v>1041</v>
      </c>
      <c r="C428" s="90" t="s">
        <v>977</v>
      </c>
      <c r="D428" s="92">
        <v>378.82</v>
      </c>
    </row>
    <row r="429" spans="1:4" ht="13.5" x14ac:dyDescent="0.25">
      <c r="A429" s="90">
        <v>90586</v>
      </c>
      <c r="B429" s="90" t="s">
        <v>1042</v>
      </c>
      <c r="C429" s="90" t="s">
        <v>977</v>
      </c>
      <c r="D429" s="92">
        <v>1.4</v>
      </c>
    </row>
    <row r="430" spans="1:4" ht="13.5" x14ac:dyDescent="0.25">
      <c r="A430" s="90">
        <v>90625</v>
      </c>
      <c r="B430" s="90" t="s">
        <v>1043</v>
      </c>
      <c r="C430" s="90" t="s">
        <v>977</v>
      </c>
      <c r="D430" s="92">
        <v>10.08</v>
      </c>
    </row>
    <row r="431" spans="1:4" ht="13.5" x14ac:dyDescent="0.25">
      <c r="A431" s="90">
        <v>90631</v>
      </c>
      <c r="B431" s="90" t="s">
        <v>1044</v>
      </c>
      <c r="C431" s="90" t="s">
        <v>977</v>
      </c>
      <c r="D431" s="92">
        <v>141.12</v>
      </c>
    </row>
    <row r="432" spans="1:4" ht="13.5" x14ac:dyDescent="0.25">
      <c r="A432" s="90">
        <v>90637</v>
      </c>
      <c r="B432" s="90" t="s">
        <v>1045</v>
      </c>
      <c r="C432" s="90" t="s">
        <v>977</v>
      </c>
      <c r="D432" s="92">
        <v>15.84</v>
      </c>
    </row>
    <row r="433" spans="1:4" ht="13.5" x14ac:dyDescent="0.25">
      <c r="A433" s="90">
        <v>90643</v>
      </c>
      <c r="B433" s="90" t="s">
        <v>1046</v>
      </c>
      <c r="C433" s="90" t="s">
        <v>977</v>
      </c>
      <c r="D433" s="92">
        <v>26.36</v>
      </c>
    </row>
    <row r="434" spans="1:4" ht="13.5" x14ac:dyDescent="0.25">
      <c r="A434" s="90">
        <v>90650</v>
      </c>
      <c r="B434" s="90" t="s">
        <v>1047</v>
      </c>
      <c r="C434" s="90" t="s">
        <v>977</v>
      </c>
      <c r="D434" s="92">
        <v>13.18</v>
      </c>
    </row>
    <row r="435" spans="1:4" ht="13.5" x14ac:dyDescent="0.25">
      <c r="A435" s="90">
        <v>90656</v>
      </c>
      <c r="B435" s="90" t="s">
        <v>1048</v>
      </c>
      <c r="C435" s="90" t="s">
        <v>977</v>
      </c>
      <c r="D435" s="92">
        <v>15.73</v>
      </c>
    </row>
    <row r="436" spans="1:4" ht="13.5" x14ac:dyDescent="0.25">
      <c r="A436" s="90">
        <v>90662</v>
      </c>
      <c r="B436" s="90" t="s">
        <v>1049</v>
      </c>
      <c r="C436" s="90" t="s">
        <v>977</v>
      </c>
      <c r="D436" s="92">
        <v>16.329999999999998</v>
      </c>
    </row>
    <row r="437" spans="1:4" ht="13.5" x14ac:dyDescent="0.25">
      <c r="A437" s="90">
        <v>90668</v>
      </c>
      <c r="B437" s="90" t="s">
        <v>1050</v>
      </c>
      <c r="C437" s="90" t="s">
        <v>977</v>
      </c>
      <c r="D437" s="92">
        <v>33.21</v>
      </c>
    </row>
    <row r="438" spans="1:4" ht="13.5" x14ac:dyDescent="0.25">
      <c r="A438" s="90">
        <v>90674</v>
      </c>
      <c r="B438" s="90" t="s">
        <v>1051</v>
      </c>
      <c r="C438" s="90" t="s">
        <v>977</v>
      </c>
      <c r="D438" s="92">
        <v>669.44</v>
      </c>
    </row>
    <row r="439" spans="1:4" ht="13.5" x14ac:dyDescent="0.25">
      <c r="A439" s="90">
        <v>90680</v>
      </c>
      <c r="B439" s="90" t="s">
        <v>1052</v>
      </c>
      <c r="C439" s="90" t="s">
        <v>977</v>
      </c>
      <c r="D439" s="92">
        <v>411.79</v>
      </c>
    </row>
    <row r="440" spans="1:4" ht="13.5" x14ac:dyDescent="0.25">
      <c r="A440" s="90">
        <v>90686</v>
      </c>
      <c r="B440" s="90" t="s">
        <v>1053</v>
      </c>
      <c r="C440" s="90" t="s">
        <v>977</v>
      </c>
      <c r="D440" s="92">
        <v>162.76</v>
      </c>
    </row>
    <row r="441" spans="1:4" ht="13.5" x14ac:dyDescent="0.25">
      <c r="A441" s="90">
        <v>90692</v>
      </c>
      <c r="B441" s="90" t="s">
        <v>1054</v>
      </c>
      <c r="C441" s="90" t="s">
        <v>977</v>
      </c>
      <c r="D441" s="92">
        <v>132.59</v>
      </c>
    </row>
    <row r="442" spans="1:4" ht="13.5" x14ac:dyDescent="0.25">
      <c r="A442" s="90">
        <v>90964</v>
      </c>
      <c r="B442" s="90" t="s">
        <v>1055</v>
      </c>
      <c r="C442" s="90" t="s">
        <v>977</v>
      </c>
      <c r="D442" s="92">
        <v>32.71</v>
      </c>
    </row>
    <row r="443" spans="1:4" ht="13.5" x14ac:dyDescent="0.25">
      <c r="A443" s="90">
        <v>90972</v>
      </c>
      <c r="B443" s="90" t="s">
        <v>1056</v>
      </c>
      <c r="C443" s="90" t="s">
        <v>977</v>
      </c>
      <c r="D443" s="92">
        <v>81.59</v>
      </c>
    </row>
    <row r="444" spans="1:4" ht="13.5" x14ac:dyDescent="0.25">
      <c r="A444" s="90">
        <v>90979</v>
      </c>
      <c r="B444" s="90" t="s">
        <v>1057</v>
      </c>
      <c r="C444" s="90" t="s">
        <v>977</v>
      </c>
      <c r="D444" s="92">
        <v>210.77</v>
      </c>
    </row>
    <row r="445" spans="1:4" ht="13.5" x14ac:dyDescent="0.25">
      <c r="A445" s="90">
        <v>90991</v>
      </c>
      <c r="B445" s="90" t="s">
        <v>1058</v>
      </c>
      <c r="C445" s="90" t="s">
        <v>977</v>
      </c>
      <c r="D445" s="92">
        <v>203.57</v>
      </c>
    </row>
    <row r="446" spans="1:4" ht="13.5" x14ac:dyDescent="0.25">
      <c r="A446" s="90">
        <v>90999</v>
      </c>
      <c r="B446" s="90" t="s">
        <v>1059</v>
      </c>
      <c r="C446" s="90" t="s">
        <v>977</v>
      </c>
      <c r="D446" s="92">
        <v>107.93</v>
      </c>
    </row>
    <row r="447" spans="1:4" ht="13.5" x14ac:dyDescent="0.25">
      <c r="A447" s="90">
        <v>91031</v>
      </c>
      <c r="B447" s="90" t="s">
        <v>1060</v>
      </c>
      <c r="C447" s="90" t="s">
        <v>977</v>
      </c>
      <c r="D447" s="92">
        <v>266.33999999999997</v>
      </c>
    </row>
    <row r="448" spans="1:4" ht="13.5" x14ac:dyDescent="0.25">
      <c r="A448" s="90">
        <v>91277</v>
      </c>
      <c r="B448" s="90" t="s">
        <v>1061</v>
      </c>
      <c r="C448" s="90" t="s">
        <v>977</v>
      </c>
      <c r="D448" s="92">
        <v>9.84</v>
      </c>
    </row>
    <row r="449" spans="1:4" ht="13.5" x14ac:dyDescent="0.25">
      <c r="A449" s="90">
        <v>91283</v>
      </c>
      <c r="B449" s="90" t="s">
        <v>1062</v>
      </c>
      <c r="C449" s="90" t="s">
        <v>977</v>
      </c>
      <c r="D449" s="92">
        <v>11.27</v>
      </c>
    </row>
    <row r="450" spans="1:4" ht="13.5" x14ac:dyDescent="0.25">
      <c r="A450" s="90">
        <v>91386</v>
      </c>
      <c r="B450" s="90" t="s">
        <v>1063</v>
      </c>
      <c r="C450" s="90" t="s">
        <v>977</v>
      </c>
      <c r="D450" s="92">
        <v>274.43</v>
      </c>
    </row>
    <row r="451" spans="1:4" ht="13.5" x14ac:dyDescent="0.25">
      <c r="A451" s="90">
        <v>91533</v>
      </c>
      <c r="B451" s="90" t="s">
        <v>1064</v>
      </c>
      <c r="C451" s="90" t="s">
        <v>977</v>
      </c>
      <c r="D451" s="92">
        <v>35.549999999999997</v>
      </c>
    </row>
    <row r="452" spans="1:4" ht="13.5" x14ac:dyDescent="0.25">
      <c r="A452" s="90">
        <v>91634</v>
      </c>
      <c r="B452" s="90" t="s">
        <v>1065</v>
      </c>
      <c r="C452" s="90" t="s">
        <v>977</v>
      </c>
      <c r="D452" s="92">
        <v>238.66</v>
      </c>
    </row>
    <row r="453" spans="1:4" ht="13.5" x14ac:dyDescent="0.25">
      <c r="A453" s="90">
        <v>91645</v>
      </c>
      <c r="B453" s="90" t="s">
        <v>1066</v>
      </c>
      <c r="C453" s="90" t="s">
        <v>977</v>
      </c>
      <c r="D453" s="92">
        <v>496.09</v>
      </c>
    </row>
    <row r="454" spans="1:4" ht="13.5" x14ac:dyDescent="0.25">
      <c r="A454" s="90">
        <v>91692</v>
      </c>
      <c r="B454" s="90" t="s">
        <v>1067</v>
      </c>
      <c r="C454" s="90" t="s">
        <v>977</v>
      </c>
      <c r="D454" s="92">
        <v>29.2</v>
      </c>
    </row>
    <row r="455" spans="1:4" ht="13.5" x14ac:dyDescent="0.25">
      <c r="A455" s="90">
        <v>92043</v>
      </c>
      <c r="B455" s="90" t="s">
        <v>1068</v>
      </c>
      <c r="C455" s="90" t="s">
        <v>977</v>
      </c>
      <c r="D455" s="92">
        <v>13.19</v>
      </c>
    </row>
    <row r="456" spans="1:4" ht="13.5" x14ac:dyDescent="0.25">
      <c r="A456" s="90">
        <v>92106</v>
      </c>
      <c r="B456" s="90" t="s">
        <v>1069</v>
      </c>
      <c r="C456" s="90" t="s">
        <v>977</v>
      </c>
      <c r="D456" s="92">
        <v>336.17</v>
      </c>
    </row>
    <row r="457" spans="1:4" ht="13.5" x14ac:dyDescent="0.25">
      <c r="A457" s="90">
        <v>92112</v>
      </c>
      <c r="B457" s="90" t="s">
        <v>1070</v>
      </c>
      <c r="C457" s="90" t="s">
        <v>977</v>
      </c>
      <c r="D457" s="92">
        <v>3.52</v>
      </c>
    </row>
    <row r="458" spans="1:4" ht="13.5" x14ac:dyDescent="0.25">
      <c r="A458" s="90">
        <v>92118</v>
      </c>
      <c r="B458" s="90" t="s">
        <v>1071</v>
      </c>
      <c r="C458" s="90" t="s">
        <v>977</v>
      </c>
      <c r="D458" s="92">
        <v>0.4</v>
      </c>
    </row>
    <row r="459" spans="1:4" ht="13.5" x14ac:dyDescent="0.25">
      <c r="A459" s="90">
        <v>92138</v>
      </c>
      <c r="B459" s="90" t="s">
        <v>1072</v>
      </c>
      <c r="C459" s="90" t="s">
        <v>977</v>
      </c>
      <c r="D459" s="92">
        <v>95.56</v>
      </c>
    </row>
    <row r="460" spans="1:4" ht="13.5" x14ac:dyDescent="0.25">
      <c r="A460" s="90">
        <v>92145</v>
      </c>
      <c r="B460" s="90" t="s">
        <v>1073</v>
      </c>
      <c r="C460" s="90" t="s">
        <v>977</v>
      </c>
      <c r="D460" s="92">
        <v>74.36</v>
      </c>
    </row>
    <row r="461" spans="1:4" ht="13.5" x14ac:dyDescent="0.25">
      <c r="A461" s="90">
        <v>92242</v>
      </c>
      <c r="B461" s="90" t="s">
        <v>1074</v>
      </c>
      <c r="C461" s="90" t="s">
        <v>977</v>
      </c>
      <c r="D461" s="92">
        <v>429.19</v>
      </c>
    </row>
    <row r="462" spans="1:4" ht="13.5" x14ac:dyDescent="0.25">
      <c r="A462" s="90">
        <v>92716</v>
      </c>
      <c r="B462" s="90" t="s">
        <v>1075</v>
      </c>
      <c r="C462" s="90" t="s">
        <v>977</v>
      </c>
      <c r="D462" s="92">
        <v>94.37</v>
      </c>
    </row>
    <row r="463" spans="1:4" ht="13.5" x14ac:dyDescent="0.25">
      <c r="A463" s="90">
        <v>92960</v>
      </c>
      <c r="B463" s="90" t="s">
        <v>1076</v>
      </c>
      <c r="C463" s="90" t="s">
        <v>977</v>
      </c>
      <c r="D463" s="92">
        <v>19.920000000000002</v>
      </c>
    </row>
    <row r="464" spans="1:4" ht="13.5" x14ac:dyDescent="0.25">
      <c r="A464" s="90">
        <v>92966</v>
      </c>
      <c r="B464" s="90" t="s">
        <v>1077</v>
      </c>
      <c r="C464" s="90" t="s">
        <v>977</v>
      </c>
      <c r="D464" s="92">
        <v>33.78</v>
      </c>
    </row>
    <row r="465" spans="1:4" ht="13.5" x14ac:dyDescent="0.25">
      <c r="A465" s="90">
        <v>93224</v>
      </c>
      <c r="B465" s="90" t="s">
        <v>1078</v>
      </c>
      <c r="C465" s="90" t="s">
        <v>977</v>
      </c>
      <c r="D465" s="92">
        <v>993.93</v>
      </c>
    </row>
    <row r="466" spans="1:4" ht="13.5" x14ac:dyDescent="0.25">
      <c r="A466" s="90">
        <v>93233</v>
      </c>
      <c r="B466" s="90" t="s">
        <v>1079</v>
      </c>
      <c r="C466" s="90" t="s">
        <v>977</v>
      </c>
      <c r="D466" s="92">
        <v>5.39</v>
      </c>
    </row>
    <row r="467" spans="1:4" ht="13.5" x14ac:dyDescent="0.25">
      <c r="A467" s="90">
        <v>93272</v>
      </c>
      <c r="B467" s="90" t="s">
        <v>1080</v>
      </c>
      <c r="C467" s="90" t="s">
        <v>977</v>
      </c>
      <c r="D467" s="92">
        <v>104.6</v>
      </c>
    </row>
    <row r="468" spans="1:4" ht="13.5" x14ac:dyDescent="0.25">
      <c r="A468" s="90">
        <v>93281</v>
      </c>
      <c r="B468" s="90" t="s">
        <v>1081</v>
      </c>
      <c r="C468" s="90" t="s">
        <v>977</v>
      </c>
      <c r="D468" s="92">
        <v>26.4</v>
      </c>
    </row>
    <row r="469" spans="1:4" ht="13.5" x14ac:dyDescent="0.25">
      <c r="A469" s="90">
        <v>93287</v>
      </c>
      <c r="B469" s="90" t="s">
        <v>1082</v>
      </c>
      <c r="C469" s="90" t="s">
        <v>977</v>
      </c>
      <c r="D469" s="92">
        <v>335.72</v>
      </c>
    </row>
    <row r="470" spans="1:4" ht="13.5" x14ac:dyDescent="0.25">
      <c r="A470" s="90">
        <v>93402</v>
      </c>
      <c r="B470" s="90" t="s">
        <v>1083</v>
      </c>
      <c r="C470" s="90" t="s">
        <v>977</v>
      </c>
      <c r="D470" s="92">
        <v>276.66000000000003</v>
      </c>
    </row>
    <row r="471" spans="1:4" ht="13.5" x14ac:dyDescent="0.25">
      <c r="A471" s="90">
        <v>93408</v>
      </c>
      <c r="B471" s="90" t="s">
        <v>1084</v>
      </c>
      <c r="C471" s="90" t="s">
        <v>977</v>
      </c>
      <c r="D471" s="92">
        <v>96.04</v>
      </c>
    </row>
    <row r="472" spans="1:4" ht="13.5" x14ac:dyDescent="0.25">
      <c r="A472" s="90">
        <v>93415</v>
      </c>
      <c r="B472" s="90" t="s">
        <v>1085</v>
      </c>
      <c r="C472" s="90" t="s">
        <v>977</v>
      </c>
      <c r="D472" s="92">
        <v>15.14</v>
      </c>
    </row>
    <row r="473" spans="1:4" ht="13.5" x14ac:dyDescent="0.25">
      <c r="A473" s="90">
        <v>93421</v>
      </c>
      <c r="B473" s="90" t="s">
        <v>1086</v>
      </c>
      <c r="C473" s="90" t="s">
        <v>977</v>
      </c>
      <c r="D473" s="92">
        <v>80.06</v>
      </c>
    </row>
    <row r="474" spans="1:4" ht="13.5" x14ac:dyDescent="0.25">
      <c r="A474" s="90">
        <v>93427</v>
      </c>
      <c r="B474" s="90" t="s">
        <v>1087</v>
      </c>
      <c r="C474" s="90" t="s">
        <v>977</v>
      </c>
      <c r="D474" s="92">
        <v>183.23</v>
      </c>
    </row>
    <row r="475" spans="1:4" ht="13.5" x14ac:dyDescent="0.25">
      <c r="A475" s="90">
        <v>93433</v>
      </c>
      <c r="B475" s="90" t="s">
        <v>1088</v>
      </c>
      <c r="C475" s="90" t="s">
        <v>977</v>
      </c>
      <c r="D475" s="99">
        <v>2698.16</v>
      </c>
    </row>
    <row r="476" spans="1:4" ht="13.5" x14ac:dyDescent="0.25">
      <c r="A476" s="90">
        <v>93439</v>
      </c>
      <c r="B476" s="90" t="s">
        <v>1089</v>
      </c>
      <c r="C476" s="90" t="s">
        <v>977</v>
      </c>
      <c r="D476" s="92">
        <v>241.5</v>
      </c>
    </row>
    <row r="477" spans="1:4" ht="13.5" x14ac:dyDescent="0.25">
      <c r="A477" s="90">
        <v>95121</v>
      </c>
      <c r="B477" s="90" t="s">
        <v>1090</v>
      </c>
      <c r="C477" s="90" t="s">
        <v>977</v>
      </c>
      <c r="D477" s="92">
        <v>308.39</v>
      </c>
    </row>
    <row r="478" spans="1:4" ht="13.5" x14ac:dyDescent="0.25">
      <c r="A478" s="90">
        <v>95127</v>
      </c>
      <c r="B478" s="90" t="s">
        <v>1091</v>
      </c>
      <c r="C478" s="90" t="s">
        <v>977</v>
      </c>
      <c r="D478" s="92">
        <v>227.84</v>
      </c>
    </row>
    <row r="479" spans="1:4" ht="13.5" x14ac:dyDescent="0.25">
      <c r="A479" s="90">
        <v>95133</v>
      </c>
      <c r="B479" s="90" t="s">
        <v>1092</v>
      </c>
      <c r="C479" s="90" t="s">
        <v>977</v>
      </c>
      <c r="D479" s="92">
        <v>184.28</v>
      </c>
    </row>
    <row r="480" spans="1:4" ht="13.5" x14ac:dyDescent="0.25">
      <c r="A480" s="90">
        <v>95139</v>
      </c>
      <c r="B480" s="90" t="s">
        <v>1093</v>
      </c>
      <c r="C480" s="90" t="s">
        <v>977</v>
      </c>
      <c r="D480" s="92">
        <v>0.06</v>
      </c>
    </row>
    <row r="481" spans="1:4" ht="13.5" x14ac:dyDescent="0.25">
      <c r="A481" s="90">
        <v>95212</v>
      </c>
      <c r="B481" s="90" t="s">
        <v>1094</v>
      </c>
      <c r="C481" s="90" t="s">
        <v>977</v>
      </c>
      <c r="D481" s="92">
        <v>114.35</v>
      </c>
    </row>
    <row r="482" spans="1:4" ht="13.5" x14ac:dyDescent="0.25">
      <c r="A482" s="90">
        <v>95258</v>
      </c>
      <c r="B482" s="90" t="s">
        <v>1095</v>
      </c>
      <c r="C482" s="90" t="s">
        <v>977</v>
      </c>
      <c r="D482" s="92">
        <v>33.1</v>
      </c>
    </row>
    <row r="483" spans="1:4" ht="13.5" x14ac:dyDescent="0.25">
      <c r="A483" s="90">
        <v>95264</v>
      </c>
      <c r="B483" s="90" t="s">
        <v>1096</v>
      </c>
      <c r="C483" s="90" t="s">
        <v>977</v>
      </c>
      <c r="D483" s="92">
        <v>7.44</v>
      </c>
    </row>
    <row r="484" spans="1:4" ht="13.5" x14ac:dyDescent="0.25">
      <c r="A484" s="90">
        <v>95270</v>
      </c>
      <c r="B484" s="90" t="s">
        <v>1097</v>
      </c>
      <c r="C484" s="90" t="s">
        <v>977</v>
      </c>
      <c r="D484" s="92">
        <v>9.35</v>
      </c>
    </row>
    <row r="485" spans="1:4" ht="13.5" x14ac:dyDescent="0.25">
      <c r="A485" s="90">
        <v>95276</v>
      </c>
      <c r="B485" s="90" t="s">
        <v>1098</v>
      </c>
      <c r="C485" s="90" t="s">
        <v>977</v>
      </c>
      <c r="D485" s="92">
        <v>3.74</v>
      </c>
    </row>
    <row r="486" spans="1:4" ht="13.5" x14ac:dyDescent="0.25">
      <c r="A486" s="90">
        <v>95282</v>
      </c>
      <c r="B486" s="90" t="s">
        <v>1099</v>
      </c>
      <c r="C486" s="90" t="s">
        <v>977</v>
      </c>
      <c r="D486" s="92">
        <v>9.49</v>
      </c>
    </row>
    <row r="487" spans="1:4" ht="13.5" x14ac:dyDescent="0.25">
      <c r="A487" s="90">
        <v>95620</v>
      </c>
      <c r="B487" s="90" t="s">
        <v>1100</v>
      </c>
      <c r="C487" s="90" t="s">
        <v>977</v>
      </c>
      <c r="D487" s="92">
        <v>32.33</v>
      </c>
    </row>
    <row r="488" spans="1:4" ht="13.5" x14ac:dyDescent="0.25">
      <c r="A488" s="90">
        <v>95631</v>
      </c>
      <c r="B488" s="90" t="s">
        <v>1101</v>
      </c>
      <c r="C488" s="90" t="s">
        <v>977</v>
      </c>
      <c r="D488" s="92">
        <v>240.94</v>
      </c>
    </row>
    <row r="489" spans="1:4" ht="13.5" x14ac:dyDescent="0.25">
      <c r="A489" s="90">
        <v>95702</v>
      </c>
      <c r="B489" s="90" t="s">
        <v>1102</v>
      </c>
      <c r="C489" s="90" t="s">
        <v>977</v>
      </c>
      <c r="D489" s="92">
        <v>45.39</v>
      </c>
    </row>
    <row r="490" spans="1:4" ht="13.5" x14ac:dyDescent="0.25">
      <c r="A490" s="90">
        <v>95708</v>
      </c>
      <c r="B490" s="90" t="s">
        <v>1103</v>
      </c>
      <c r="C490" s="90" t="s">
        <v>977</v>
      </c>
      <c r="D490" s="92">
        <v>139.47</v>
      </c>
    </row>
    <row r="491" spans="1:4" ht="13.5" x14ac:dyDescent="0.25">
      <c r="A491" s="90">
        <v>95714</v>
      </c>
      <c r="B491" s="90" t="s">
        <v>1104</v>
      </c>
      <c r="C491" s="90" t="s">
        <v>977</v>
      </c>
      <c r="D491" s="92">
        <v>255.47</v>
      </c>
    </row>
    <row r="492" spans="1:4" ht="13.5" x14ac:dyDescent="0.25">
      <c r="A492" s="90">
        <v>95720</v>
      </c>
      <c r="B492" s="90" t="s">
        <v>1105</v>
      </c>
      <c r="C492" s="90" t="s">
        <v>977</v>
      </c>
      <c r="D492" s="92">
        <v>250.67</v>
      </c>
    </row>
    <row r="493" spans="1:4" ht="13.5" x14ac:dyDescent="0.25">
      <c r="A493" s="90">
        <v>95872</v>
      </c>
      <c r="B493" s="90" t="s">
        <v>1106</v>
      </c>
      <c r="C493" s="90" t="s">
        <v>977</v>
      </c>
      <c r="D493" s="92">
        <v>310.92</v>
      </c>
    </row>
    <row r="494" spans="1:4" ht="13.5" x14ac:dyDescent="0.25">
      <c r="A494" s="90">
        <v>96013</v>
      </c>
      <c r="B494" s="90" t="s">
        <v>1107</v>
      </c>
      <c r="C494" s="90" t="s">
        <v>977</v>
      </c>
      <c r="D494" s="92">
        <v>184.9</v>
      </c>
    </row>
    <row r="495" spans="1:4" ht="13.5" x14ac:dyDescent="0.25">
      <c r="A495" s="90">
        <v>96020</v>
      </c>
      <c r="B495" s="90" t="s">
        <v>1108</v>
      </c>
      <c r="C495" s="90" t="s">
        <v>977</v>
      </c>
      <c r="D495" s="92">
        <v>184.38</v>
      </c>
    </row>
    <row r="496" spans="1:4" ht="13.5" x14ac:dyDescent="0.25">
      <c r="A496" s="90">
        <v>96028</v>
      </c>
      <c r="B496" s="90" t="s">
        <v>1109</v>
      </c>
      <c r="C496" s="90" t="s">
        <v>977</v>
      </c>
      <c r="D496" s="92">
        <v>141.03</v>
      </c>
    </row>
    <row r="497" spans="1:4" ht="13.5" x14ac:dyDescent="0.25">
      <c r="A497" s="90">
        <v>96035</v>
      </c>
      <c r="B497" s="90" t="s">
        <v>1110</v>
      </c>
      <c r="C497" s="90" t="s">
        <v>977</v>
      </c>
      <c r="D497" s="92">
        <v>284.87</v>
      </c>
    </row>
    <row r="498" spans="1:4" ht="13.5" x14ac:dyDescent="0.25">
      <c r="A498" s="90">
        <v>96157</v>
      </c>
      <c r="B498" s="90" t="s">
        <v>1111</v>
      </c>
      <c r="C498" s="90" t="s">
        <v>977</v>
      </c>
      <c r="D498" s="92">
        <v>141.55000000000001</v>
      </c>
    </row>
    <row r="499" spans="1:4" ht="13.5" x14ac:dyDescent="0.25">
      <c r="A499" s="90">
        <v>96158</v>
      </c>
      <c r="B499" s="90" t="s">
        <v>1112</v>
      </c>
      <c r="C499" s="90" t="s">
        <v>977</v>
      </c>
      <c r="D499" s="92">
        <v>146.85</v>
      </c>
    </row>
    <row r="500" spans="1:4" ht="13.5" x14ac:dyDescent="0.25">
      <c r="A500" s="90">
        <v>96245</v>
      </c>
      <c r="B500" s="90" t="s">
        <v>1113</v>
      </c>
      <c r="C500" s="90" t="s">
        <v>977</v>
      </c>
      <c r="D500" s="92">
        <v>117.52</v>
      </c>
    </row>
    <row r="501" spans="1:4" ht="13.5" x14ac:dyDescent="0.25">
      <c r="A501" s="90">
        <v>96463</v>
      </c>
      <c r="B501" s="90" t="s">
        <v>1114</v>
      </c>
      <c r="C501" s="90" t="s">
        <v>977</v>
      </c>
      <c r="D501" s="92">
        <v>226.67</v>
      </c>
    </row>
    <row r="502" spans="1:4" ht="13.5" x14ac:dyDescent="0.25">
      <c r="A502" s="90">
        <v>98764</v>
      </c>
      <c r="B502" s="90" t="s">
        <v>1115</v>
      </c>
      <c r="C502" s="90" t="s">
        <v>977</v>
      </c>
      <c r="D502" s="92">
        <v>5.46</v>
      </c>
    </row>
    <row r="503" spans="1:4" ht="13.5" x14ac:dyDescent="0.25">
      <c r="A503" s="90">
        <v>99833</v>
      </c>
      <c r="B503" s="90" t="s">
        <v>1116</v>
      </c>
      <c r="C503" s="90" t="s">
        <v>977</v>
      </c>
      <c r="D503" s="92">
        <v>2.4500000000000002</v>
      </c>
    </row>
    <row r="504" spans="1:4" ht="13.5" x14ac:dyDescent="0.25">
      <c r="A504" s="90">
        <v>100641</v>
      </c>
      <c r="B504" s="90" t="s">
        <v>1117</v>
      </c>
      <c r="C504" s="90" t="s">
        <v>977</v>
      </c>
      <c r="D504" s="99">
        <v>5005.3100000000004</v>
      </c>
    </row>
    <row r="505" spans="1:4" ht="13.5" x14ac:dyDescent="0.25">
      <c r="A505" s="90">
        <v>100647</v>
      </c>
      <c r="B505" s="90" t="s">
        <v>1118</v>
      </c>
      <c r="C505" s="90" t="s">
        <v>977</v>
      </c>
      <c r="D505" s="99">
        <v>6666.53</v>
      </c>
    </row>
    <row r="506" spans="1:4" ht="13.5" x14ac:dyDescent="0.25">
      <c r="A506" s="90">
        <v>102275</v>
      </c>
      <c r="B506" s="90" t="s">
        <v>1119</v>
      </c>
      <c r="C506" s="90" t="s">
        <v>977</v>
      </c>
      <c r="D506" s="92">
        <v>32.85</v>
      </c>
    </row>
    <row r="507" spans="1:4" ht="13.5" x14ac:dyDescent="0.25">
      <c r="A507" s="90">
        <v>104091</v>
      </c>
      <c r="B507" s="90" t="s">
        <v>1120</v>
      </c>
      <c r="C507" s="90" t="s">
        <v>977</v>
      </c>
      <c r="D507" s="92">
        <v>1</v>
      </c>
    </row>
    <row r="508" spans="1:4" ht="13.5" x14ac:dyDescent="0.25">
      <c r="A508" s="90">
        <v>104097</v>
      </c>
      <c r="B508" s="90" t="s">
        <v>1121</v>
      </c>
      <c r="C508" s="90" t="s">
        <v>977</v>
      </c>
      <c r="D508" s="92">
        <v>1.37</v>
      </c>
    </row>
    <row r="509" spans="1:4" ht="13.5" x14ac:dyDescent="0.25">
      <c r="A509" s="90">
        <v>5632</v>
      </c>
      <c r="B509" s="90" t="s">
        <v>1122</v>
      </c>
      <c r="C509" s="90" t="s">
        <v>1123</v>
      </c>
      <c r="D509" s="92">
        <v>85.74</v>
      </c>
    </row>
    <row r="510" spans="1:4" ht="13.5" x14ac:dyDescent="0.25">
      <c r="A510" s="90">
        <v>5679</v>
      </c>
      <c r="B510" s="90" t="s">
        <v>1124</v>
      </c>
      <c r="C510" s="90" t="s">
        <v>1123</v>
      </c>
      <c r="D510" s="92">
        <v>63.83</v>
      </c>
    </row>
    <row r="511" spans="1:4" ht="13.5" x14ac:dyDescent="0.25">
      <c r="A511" s="90">
        <v>5681</v>
      </c>
      <c r="B511" s="90" t="s">
        <v>1125</v>
      </c>
      <c r="C511" s="90" t="s">
        <v>1123</v>
      </c>
      <c r="D511" s="92">
        <v>60.14</v>
      </c>
    </row>
    <row r="512" spans="1:4" ht="13.5" x14ac:dyDescent="0.25">
      <c r="A512" s="90">
        <v>5685</v>
      </c>
      <c r="B512" s="90" t="s">
        <v>1126</v>
      </c>
      <c r="C512" s="90" t="s">
        <v>1123</v>
      </c>
      <c r="D512" s="92">
        <v>66.790000000000006</v>
      </c>
    </row>
    <row r="513" spans="1:4" ht="13.5" x14ac:dyDescent="0.25">
      <c r="A513" s="90">
        <v>5690</v>
      </c>
      <c r="B513" s="90" t="s">
        <v>1127</v>
      </c>
      <c r="C513" s="90" t="s">
        <v>1123</v>
      </c>
      <c r="D513" s="92">
        <v>4.5199999999999996</v>
      </c>
    </row>
    <row r="514" spans="1:4" ht="13.5" x14ac:dyDescent="0.25">
      <c r="A514" s="90">
        <v>5806</v>
      </c>
      <c r="B514" s="90" t="s">
        <v>1128</v>
      </c>
      <c r="C514" s="90" t="s">
        <v>1123</v>
      </c>
      <c r="D514" s="92">
        <v>0.3</v>
      </c>
    </row>
    <row r="515" spans="1:4" ht="13.5" x14ac:dyDescent="0.25">
      <c r="A515" s="90">
        <v>5826</v>
      </c>
      <c r="B515" s="90" t="s">
        <v>1129</v>
      </c>
      <c r="C515" s="90" t="s">
        <v>1123</v>
      </c>
      <c r="D515" s="92">
        <v>56.89</v>
      </c>
    </row>
    <row r="516" spans="1:4" ht="13.5" x14ac:dyDescent="0.25">
      <c r="A516" s="90">
        <v>5829</v>
      </c>
      <c r="B516" s="90" t="s">
        <v>1130</v>
      </c>
      <c r="C516" s="90" t="s">
        <v>1123</v>
      </c>
      <c r="D516" s="92">
        <v>147.41</v>
      </c>
    </row>
    <row r="517" spans="1:4" ht="13.5" x14ac:dyDescent="0.25">
      <c r="A517" s="90">
        <v>5837</v>
      </c>
      <c r="B517" s="90" t="s">
        <v>1131</v>
      </c>
      <c r="C517" s="90" t="s">
        <v>1123</v>
      </c>
      <c r="D517" s="92">
        <v>156.11000000000001</v>
      </c>
    </row>
    <row r="518" spans="1:4" ht="13.5" x14ac:dyDescent="0.25">
      <c r="A518" s="90">
        <v>5841</v>
      </c>
      <c r="B518" s="90" t="s">
        <v>1132</v>
      </c>
      <c r="C518" s="90" t="s">
        <v>1123</v>
      </c>
      <c r="D518" s="92">
        <v>5.18</v>
      </c>
    </row>
    <row r="519" spans="1:4" ht="13.5" x14ac:dyDescent="0.25">
      <c r="A519" s="90">
        <v>5845</v>
      </c>
      <c r="B519" s="90" t="s">
        <v>1133</v>
      </c>
      <c r="C519" s="90" t="s">
        <v>1123</v>
      </c>
      <c r="D519" s="92">
        <v>51.53</v>
      </c>
    </row>
    <row r="520" spans="1:4" ht="13.5" x14ac:dyDescent="0.25">
      <c r="A520" s="90">
        <v>5849</v>
      </c>
      <c r="B520" s="90" t="s">
        <v>1134</v>
      </c>
      <c r="C520" s="90" t="s">
        <v>1123</v>
      </c>
      <c r="D520" s="92">
        <v>82.6</v>
      </c>
    </row>
    <row r="521" spans="1:4" ht="13.5" x14ac:dyDescent="0.25">
      <c r="A521" s="90">
        <v>5853</v>
      </c>
      <c r="B521" s="90" t="s">
        <v>1135</v>
      </c>
      <c r="C521" s="90" t="s">
        <v>1123</v>
      </c>
      <c r="D521" s="92">
        <v>82.94</v>
      </c>
    </row>
    <row r="522" spans="1:4" ht="13.5" x14ac:dyDescent="0.25">
      <c r="A522" s="90">
        <v>5857</v>
      </c>
      <c r="B522" s="90" t="s">
        <v>1136</v>
      </c>
      <c r="C522" s="90" t="s">
        <v>1123</v>
      </c>
      <c r="D522" s="92">
        <v>209.35</v>
      </c>
    </row>
    <row r="523" spans="1:4" ht="13.5" x14ac:dyDescent="0.25">
      <c r="A523" s="90">
        <v>5865</v>
      </c>
      <c r="B523" s="90" t="s">
        <v>1137</v>
      </c>
      <c r="C523" s="90" t="s">
        <v>1123</v>
      </c>
      <c r="D523" s="92">
        <v>12.03</v>
      </c>
    </row>
    <row r="524" spans="1:4" ht="13.5" x14ac:dyDescent="0.25">
      <c r="A524" s="90">
        <v>5869</v>
      </c>
      <c r="B524" s="90" t="s">
        <v>1138</v>
      </c>
      <c r="C524" s="90" t="s">
        <v>1123</v>
      </c>
      <c r="D524" s="92">
        <v>75.89</v>
      </c>
    </row>
    <row r="525" spans="1:4" ht="13.5" x14ac:dyDescent="0.25">
      <c r="A525" s="90">
        <v>5877</v>
      </c>
      <c r="B525" s="90" t="s">
        <v>1139</v>
      </c>
      <c r="C525" s="90" t="s">
        <v>1123</v>
      </c>
      <c r="D525" s="92">
        <v>62.65</v>
      </c>
    </row>
    <row r="526" spans="1:4" ht="13.5" x14ac:dyDescent="0.25">
      <c r="A526" s="90">
        <v>5881</v>
      </c>
      <c r="B526" s="90" t="s">
        <v>1140</v>
      </c>
      <c r="C526" s="90" t="s">
        <v>1123</v>
      </c>
      <c r="D526" s="92">
        <v>81.41</v>
      </c>
    </row>
    <row r="527" spans="1:4" ht="13.5" x14ac:dyDescent="0.25">
      <c r="A527" s="90">
        <v>5884</v>
      </c>
      <c r="B527" s="90" t="s">
        <v>1141</v>
      </c>
      <c r="C527" s="90" t="s">
        <v>1123</v>
      </c>
      <c r="D527" s="92">
        <v>51.95</v>
      </c>
    </row>
    <row r="528" spans="1:4" ht="13.5" x14ac:dyDescent="0.25">
      <c r="A528" s="90">
        <v>5892</v>
      </c>
      <c r="B528" s="90" t="s">
        <v>1142</v>
      </c>
      <c r="C528" s="90" t="s">
        <v>1123</v>
      </c>
      <c r="D528" s="92">
        <v>51.92</v>
      </c>
    </row>
    <row r="529" spans="1:4" ht="13.5" x14ac:dyDescent="0.25">
      <c r="A529" s="90">
        <v>5896</v>
      </c>
      <c r="B529" s="90" t="s">
        <v>1143</v>
      </c>
      <c r="C529" s="90" t="s">
        <v>1123</v>
      </c>
      <c r="D529" s="92">
        <v>54.73</v>
      </c>
    </row>
    <row r="530" spans="1:4" ht="13.5" x14ac:dyDescent="0.25">
      <c r="A530" s="90">
        <v>5903</v>
      </c>
      <c r="B530" s="90" t="s">
        <v>1144</v>
      </c>
      <c r="C530" s="90" t="s">
        <v>1123</v>
      </c>
      <c r="D530" s="92">
        <v>69.19</v>
      </c>
    </row>
    <row r="531" spans="1:4" ht="13.5" x14ac:dyDescent="0.25">
      <c r="A531" s="90">
        <v>5911</v>
      </c>
      <c r="B531" s="90" t="s">
        <v>1145</v>
      </c>
      <c r="C531" s="90" t="s">
        <v>1123</v>
      </c>
      <c r="D531" s="92">
        <v>24.99</v>
      </c>
    </row>
    <row r="532" spans="1:4" ht="13.5" x14ac:dyDescent="0.25">
      <c r="A532" s="90">
        <v>5923</v>
      </c>
      <c r="B532" s="90" t="s">
        <v>1146</v>
      </c>
      <c r="C532" s="90" t="s">
        <v>1123</v>
      </c>
      <c r="D532" s="92">
        <v>3.54</v>
      </c>
    </row>
    <row r="533" spans="1:4" ht="13.5" x14ac:dyDescent="0.25">
      <c r="A533" s="90">
        <v>5930</v>
      </c>
      <c r="B533" s="90" t="s">
        <v>1147</v>
      </c>
      <c r="C533" s="90" t="s">
        <v>1123</v>
      </c>
      <c r="D533" s="92">
        <v>66.42</v>
      </c>
    </row>
    <row r="534" spans="1:4" ht="13.5" x14ac:dyDescent="0.25">
      <c r="A534" s="90">
        <v>5934</v>
      </c>
      <c r="B534" s="90" t="s">
        <v>1148</v>
      </c>
      <c r="C534" s="90" t="s">
        <v>1123</v>
      </c>
      <c r="D534" s="92">
        <v>98.96</v>
      </c>
    </row>
    <row r="535" spans="1:4" ht="13.5" x14ac:dyDescent="0.25">
      <c r="A535" s="90">
        <v>5942</v>
      </c>
      <c r="B535" s="90" t="s">
        <v>1149</v>
      </c>
      <c r="C535" s="90" t="s">
        <v>1123</v>
      </c>
      <c r="D535" s="92">
        <v>72.63</v>
      </c>
    </row>
    <row r="536" spans="1:4" ht="13.5" x14ac:dyDescent="0.25">
      <c r="A536" s="90">
        <v>5946</v>
      </c>
      <c r="B536" s="90" t="s">
        <v>1150</v>
      </c>
      <c r="C536" s="90" t="s">
        <v>1123</v>
      </c>
      <c r="D536" s="92">
        <v>90.14</v>
      </c>
    </row>
    <row r="537" spans="1:4" ht="13.5" x14ac:dyDescent="0.25">
      <c r="A537" s="90">
        <v>5952</v>
      </c>
      <c r="B537" s="90" t="s">
        <v>1151</v>
      </c>
      <c r="C537" s="90" t="s">
        <v>1123</v>
      </c>
      <c r="D537" s="92">
        <v>31.19</v>
      </c>
    </row>
    <row r="538" spans="1:4" ht="13.5" x14ac:dyDescent="0.25">
      <c r="A538" s="90">
        <v>5954</v>
      </c>
      <c r="B538" s="90" t="s">
        <v>1152</v>
      </c>
      <c r="C538" s="90" t="s">
        <v>1123</v>
      </c>
      <c r="D538" s="92">
        <v>6.3</v>
      </c>
    </row>
    <row r="539" spans="1:4" ht="13.5" x14ac:dyDescent="0.25">
      <c r="A539" s="90">
        <v>5961</v>
      </c>
      <c r="B539" s="90" t="s">
        <v>1153</v>
      </c>
      <c r="C539" s="90" t="s">
        <v>1123</v>
      </c>
      <c r="D539" s="92">
        <v>58.59</v>
      </c>
    </row>
    <row r="540" spans="1:4" ht="13.5" x14ac:dyDescent="0.25">
      <c r="A540" s="90">
        <v>6260</v>
      </c>
      <c r="B540" s="90" t="s">
        <v>1154</v>
      </c>
      <c r="C540" s="90" t="s">
        <v>1123</v>
      </c>
      <c r="D540" s="92">
        <v>56.22</v>
      </c>
    </row>
    <row r="541" spans="1:4" ht="13.5" x14ac:dyDescent="0.25">
      <c r="A541" s="90">
        <v>6880</v>
      </c>
      <c r="B541" s="90" t="s">
        <v>1155</v>
      </c>
      <c r="C541" s="90" t="s">
        <v>1123</v>
      </c>
      <c r="D541" s="92">
        <v>89.24</v>
      </c>
    </row>
    <row r="542" spans="1:4" ht="13.5" x14ac:dyDescent="0.25">
      <c r="A542" s="90">
        <v>7031</v>
      </c>
      <c r="B542" s="90" t="s">
        <v>1156</v>
      </c>
      <c r="C542" s="90" t="s">
        <v>1123</v>
      </c>
      <c r="D542" s="92">
        <v>5.86</v>
      </c>
    </row>
    <row r="543" spans="1:4" ht="13.5" x14ac:dyDescent="0.25">
      <c r="A543" s="90">
        <v>7043</v>
      </c>
      <c r="B543" s="90" t="s">
        <v>1157</v>
      </c>
      <c r="C543" s="90" t="s">
        <v>1123</v>
      </c>
      <c r="D543" s="92">
        <v>0.38</v>
      </c>
    </row>
    <row r="544" spans="1:4" ht="13.5" x14ac:dyDescent="0.25">
      <c r="A544" s="90">
        <v>7050</v>
      </c>
      <c r="B544" s="90" t="s">
        <v>1158</v>
      </c>
      <c r="C544" s="90" t="s">
        <v>1123</v>
      </c>
      <c r="D544" s="92">
        <v>82.29</v>
      </c>
    </row>
    <row r="545" spans="1:4" ht="13.5" x14ac:dyDescent="0.25">
      <c r="A545" s="90">
        <v>67827</v>
      </c>
      <c r="B545" s="90" t="s">
        <v>1159</v>
      </c>
      <c r="C545" s="90" t="s">
        <v>1123</v>
      </c>
      <c r="D545" s="92">
        <v>59.83</v>
      </c>
    </row>
    <row r="546" spans="1:4" ht="13.5" x14ac:dyDescent="0.25">
      <c r="A546" s="90">
        <v>73395</v>
      </c>
      <c r="B546" s="90" t="s">
        <v>1160</v>
      </c>
      <c r="C546" s="90" t="s">
        <v>1123</v>
      </c>
      <c r="D546" s="92">
        <v>7.96</v>
      </c>
    </row>
    <row r="547" spans="1:4" ht="13.5" x14ac:dyDescent="0.25">
      <c r="A547" s="90">
        <v>83766</v>
      </c>
      <c r="B547" s="90" t="s">
        <v>1161</v>
      </c>
      <c r="C547" s="90" t="s">
        <v>1123</v>
      </c>
      <c r="D547" s="92">
        <v>36.97</v>
      </c>
    </row>
    <row r="548" spans="1:4" ht="13.5" x14ac:dyDescent="0.25">
      <c r="A548" s="90">
        <v>84013</v>
      </c>
      <c r="B548" s="90" t="s">
        <v>1162</v>
      </c>
      <c r="C548" s="90" t="s">
        <v>1123</v>
      </c>
      <c r="D548" s="92">
        <v>83.2</v>
      </c>
    </row>
    <row r="549" spans="1:4" ht="13.5" x14ac:dyDescent="0.25">
      <c r="A549" s="90">
        <v>87446</v>
      </c>
      <c r="B549" s="90" t="s">
        <v>1163</v>
      </c>
      <c r="C549" s="90" t="s">
        <v>1123</v>
      </c>
      <c r="D549" s="92">
        <v>0.46</v>
      </c>
    </row>
    <row r="550" spans="1:4" ht="13.5" x14ac:dyDescent="0.25">
      <c r="A550" s="90">
        <v>88392</v>
      </c>
      <c r="B550" s="90" t="s">
        <v>1164</v>
      </c>
      <c r="C550" s="90" t="s">
        <v>1123</v>
      </c>
      <c r="D550" s="92">
        <v>0.91</v>
      </c>
    </row>
    <row r="551" spans="1:4" ht="13.5" x14ac:dyDescent="0.25">
      <c r="A551" s="90">
        <v>88398</v>
      </c>
      <c r="B551" s="90" t="s">
        <v>1165</v>
      </c>
      <c r="C551" s="90" t="s">
        <v>1123</v>
      </c>
      <c r="D551" s="92">
        <v>1.08</v>
      </c>
    </row>
    <row r="552" spans="1:4" ht="13.5" x14ac:dyDescent="0.25">
      <c r="A552" s="90">
        <v>88404</v>
      </c>
      <c r="B552" s="90" t="s">
        <v>1166</v>
      </c>
      <c r="C552" s="90" t="s">
        <v>1123</v>
      </c>
      <c r="D552" s="92">
        <v>0.86</v>
      </c>
    </row>
    <row r="553" spans="1:4" ht="13.5" x14ac:dyDescent="0.25">
      <c r="A553" s="90">
        <v>88430</v>
      </c>
      <c r="B553" s="90" t="s">
        <v>1167</v>
      </c>
      <c r="C553" s="90" t="s">
        <v>1123</v>
      </c>
      <c r="D553" s="92">
        <v>5.96</v>
      </c>
    </row>
    <row r="554" spans="1:4" ht="13.5" x14ac:dyDescent="0.25">
      <c r="A554" s="90">
        <v>88438</v>
      </c>
      <c r="B554" s="90" t="s">
        <v>1168</v>
      </c>
      <c r="C554" s="90" t="s">
        <v>1123</v>
      </c>
      <c r="D554" s="92">
        <v>7.9</v>
      </c>
    </row>
    <row r="555" spans="1:4" ht="13.5" x14ac:dyDescent="0.25">
      <c r="A555" s="90">
        <v>88831</v>
      </c>
      <c r="B555" s="90" t="s">
        <v>1169</v>
      </c>
      <c r="C555" s="90" t="s">
        <v>1123</v>
      </c>
      <c r="D555" s="92">
        <v>0.33</v>
      </c>
    </row>
    <row r="556" spans="1:4" ht="13.5" x14ac:dyDescent="0.25">
      <c r="A556" s="90">
        <v>88844</v>
      </c>
      <c r="B556" s="90" t="s">
        <v>1170</v>
      </c>
      <c r="C556" s="90" t="s">
        <v>1123</v>
      </c>
      <c r="D556" s="92">
        <v>72.239999999999995</v>
      </c>
    </row>
    <row r="557" spans="1:4" ht="13.5" x14ac:dyDescent="0.25">
      <c r="A557" s="90">
        <v>88908</v>
      </c>
      <c r="B557" s="90" t="s">
        <v>1171</v>
      </c>
      <c r="C557" s="90" t="s">
        <v>1123</v>
      </c>
      <c r="D557" s="92">
        <v>91.95</v>
      </c>
    </row>
    <row r="558" spans="1:4" ht="13.5" x14ac:dyDescent="0.25">
      <c r="A558" s="90">
        <v>89022</v>
      </c>
      <c r="B558" s="90" t="s">
        <v>1172</v>
      </c>
      <c r="C558" s="90" t="s">
        <v>1123</v>
      </c>
      <c r="D558" s="92">
        <v>0.5</v>
      </c>
    </row>
    <row r="559" spans="1:4" ht="13.5" x14ac:dyDescent="0.25">
      <c r="A559" s="90">
        <v>89027</v>
      </c>
      <c r="B559" s="90" t="s">
        <v>1173</v>
      </c>
      <c r="C559" s="90" t="s">
        <v>1123</v>
      </c>
      <c r="D559" s="92">
        <v>4.76</v>
      </c>
    </row>
    <row r="560" spans="1:4" ht="13.5" x14ac:dyDescent="0.25">
      <c r="A560" s="90">
        <v>89031</v>
      </c>
      <c r="B560" s="90" t="s">
        <v>1174</v>
      </c>
      <c r="C560" s="90" t="s">
        <v>1123</v>
      </c>
      <c r="D560" s="92">
        <v>70.239999999999995</v>
      </c>
    </row>
    <row r="561" spans="1:4" ht="13.5" x14ac:dyDescent="0.25">
      <c r="A561" s="90">
        <v>89036</v>
      </c>
      <c r="B561" s="90" t="s">
        <v>1175</v>
      </c>
      <c r="C561" s="90" t="s">
        <v>1123</v>
      </c>
      <c r="D561" s="92">
        <v>45.05</v>
      </c>
    </row>
    <row r="562" spans="1:4" ht="13.5" x14ac:dyDescent="0.25">
      <c r="A562" s="90">
        <v>89218</v>
      </c>
      <c r="B562" s="90" t="s">
        <v>1176</v>
      </c>
      <c r="C562" s="90" t="s">
        <v>1123</v>
      </c>
      <c r="D562" s="92">
        <v>99.06</v>
      </c>
    </row>
    <row r="563" spans="1:4" ht="13.5" x14ac:dyDescent="0.25">
      <c r="A563" s="90">
        <v>89226</v>
      </c>
      <c r="B563" s="90" t="s">
        <v>1177</v>
      </c>
      <c r="C563" s="90" t="s">
        <v>1123</v>
      </c>
      <c r="D563" s="92">
        <v>1.4</v>
      </c>
    </row>
    <row r="564" spans="1:4" ht="13.5" x14ac:dyDescent="0.25">
      <c r="A564" s="90">
        <v>89235</v>
      </c>
      <c r="B564" s="90" t="s">
        <v>1178</v>
      </c>
      <c r="C564" s="90" t="s">
        <v>1123</v>
      </c>
      <c r="D564" s="92">
        <v>200.11</v>
      </c>
    </row>
    <row r="565" spans="1:4" ht="13.5" x14ac:dyDescent="0.25">
      <c r="A565" s="90">
        <v>89243</v>
      </c>
      <c r="B565" s="90" t="s">
        <v>1179</v>
      </c>
      <c r="C565" s="90" t="s">
        <v>1123</v>
      </c>
      <c r="D565" s="92">
        <v>428.28</v>
      </c>
    </row>
    <row r="566" spans="1:4" ht="13.5" x14ac:dyDescent="0.25">
      <c r="A566" s="90">
        <v>89251</v>
      </c>
      <c r="B566" s="90" t="s">
        <v>1180</v>
      </c>
      <c r="C566" s="90" t="s">
        <v>1123</v>
      </c>
      <c r="D566" s="92">
        <v>375.99</v>
      </c>
    </row>
    <row r="567" spans="1:4" ht="13.5" x14ac:dyDescent="0.25">
      <c r="A567" s="90">
        <v>89258</v>
      </c>
      <c r="B567" s="90" t="s">
        <v>1181</v>
      </c>
      <c r="C567" s="90" t="s">
        <v>1123</v>
      </c>
      <c r="D567" s="92">
        <v>133.22</v>
      </c>
    </row>
    <row r="568" spans="1:4" ht="13.5" x14ac:dyDescent="0.25">
      <c r="A568" s="90">
        <v>89273</v>
      </c>
      <c r="B568" s="90" t="s">
        <v>1182</v>
      </c>
      <c r="C568" s="90" t="s">
        <v>1123</v>
      </c>
      <c r="D568" s="92">
        <v>101.6</v>
      </c>
    </row>
    <row r="569" spans="1:4" ht="13.5" x14ac:dyDescent="0.25">
      <c r="A569" s="90">
        <v>89279</v>
      </c>
      <c r="B569" s="90" t="s">
        <v>1183</v>
      </c>
      <c r="C569" s="90" t="s">
        <v>1123</v>
      </c>
      <c r="D569" s="92">
        <v>1.7</v>
      </c>
    </row>
    <row r="570" spans="1:4" ht="13.5" x14ac:dyDescent="0.25">
      <c r="A570" s="90">
        <v>89877</v>
      </c>
      <c r="B570" s="90" t="s">
        <v>1184</v>
      </c>
      <c r="C570" s="90" t="s">
        <v>1123</v>
      </c>
      <c r="D570" s="92">
        <v>84.4</v>
      </c>
    </row>
    <row r="571" spans="1:4" ht="13.5" x14ac:dyDescent="0.25">
      <c r="A571" s="90">
        <v>89884</v>
      </c>
      <c r="B571" s="90" t="s">
        <v>1185</v>
      </c>
      <c r="C571" s="90" t="s">
        <v>1123</v>
      </c>
      <c r="D571" s="92">
        <v>87.97</v>
      </c>
    </row>
    <row r="572" spans="1:4" ht="13.5" x14ac:dyDescent="0.25">
      <c r="A572" s="90">
        <v>90587</v>
      </c>
      <c r="B572" s="90" t="s">
        <v>1186</v>
      </c>
      <c r="C572" s="90" t="s">
        <v>1123</v>
      </c>
      <c r="D572" s="92">
        <v>0.49</v>
      </c>
    </row>
    <row r="573" spans="1:4" ht="13.5" x14ac:dyDescent="0.25">
      <c r="A573" s="90">
        <v>90626</v>
      </c>
      <c r="B573" s="90" t="s">
        <v>1187</v>
      </c>
      <c r="C573" s="90" t="s">
        <v>1123</v>
      </c>
      <c r="D573" s="92">
        <v>3.22</v>
      </c>
    </row>
    <row r="574" spans="1:4" ht="13.5" x14ac:dyDescent="0.25">
      <c r="A574" s="90">
        <v>90632</v>
      </c>
      <c r="B574" s="90" t="s">
        <v>1188</v>
      </c>
      <c r="C574" s="90" t="s">
        <v>1123</v>
      </c>
      <c r="D574" s="92">
        <v>83.78</v>
      </c>
    </row>
    <row r="575" spans="1:4" ht="13.5" x14ac:dyDescent="0.25">
      <c r="A575" s="90">
        <v>90638</v>
      </c>
      <c r="B575" s="90" t="s">
        <v>1189</v>
      </c>
      <c r="C575" s="90" t="s">
        <v>1123</v>
      </c>
      <c r="D575" s="92">
        <v>4.58</v>
      </c>
    </row>
    <row r="576" spans="1:4" ht="13.5" x14ac:dyDescent="0.25">
      <c r="A576" s="90">
        <v>90644</v>
      </c>
      <c r="B576" s="90" t="s">
        <v>1190</v>
      </c>
      <c r="C576" s="90" t="s">
        <v>1123</v>
      </c>
      <c r="D576" s="92">
        <v>6.84</v>
      </c>
    </row>
    <row r="577" spans="1:4" ht="13.5" x14ac:dyDescent="0.25">
      <c r="A577" s="90">
        <v>90651</v>
      </c>
      <c r="B577" s="90" t="s">
        <v>1191</v>
      </c>
      <c r="C577" s="90" t="s">
        <v>1123</v>
      </c>
      <c r="D577" s="92">
        <v>1.0900000000000001</v>
      </c>
    </row>
    <row r="578" spans="1:4" ht="13.5" x14ac:dyDescent="0.25">
      <c r="A578" s="90">
        <v>90657</v>
      </c>
      <c r="B578" s="90" t="s">
        <v>1192</v>
      </c>
      <c r="C578" s="90" t="s">
        <v>1123</v>
      </c>
      <c r="D578" s="92">
        <v>4.45</v>
      </c>
    </row>
    <row r="579" spans="1:4" ht="13.5" x14ac:dyDescent="0.25">
      <c r="A579" s="90">
        <v>90663</v>
      </c>
      <c r="B579" s="90" t="s">
        <v>1193</v>
      </c>
      <c r="C579" s="90" t="s">
        <v>1123</v>
      </c>
      <c r="D579" s="92">
        <v>4.7699999999999996</v>
      </c>
    </row>
    <row r="580" spans="1:4" ht="13.5" x14ac:dyDescent="0.25">
      <c r="A580" s="90">
        <v>90669</v>
      </c>
      <c r="B580" s="90" t="s">
        <v>1194</v>
      </c>
      <c r="C580" s="90" t="s">
        <v>1123</v>
      </c>
      <c r="D580" s="92">
        <v>8.4499999999999993</v>
      </c>
    </row>
    <row r="581" spans="1:4" ht="13.5" x14ac:dyDescent="0.25">
      <c r="A581" s="90">
        <v>90675</v>
      </c>
      <c r="B581" s="90" t="s">
        <v>1195</v>
      </c>
      <c r="C581" s="90" t="s">
        <v>1123</v>
      </c>
      <c r="D581" s="92">
        <v>286.18</v>
      </c>
    </row>
    <row r="582" spans="1:4" ht="13.5" x14ac:dyDescent="0.25">
      <c r="A582" s="90">
        <v>90681</v>
      </c>
      <c r="B582" s="90" t="s">
        <v>1196</v>
      </c>
      <c r="C582" s="90" t="s">
        <v>1123</v>
      </c>
      <c r="D582" s="92">
        <v>171.87</v>
      </c>
    </row>
    <row r="583" spans="1:4" ht="13.5" x14ac:dyDescent="0.25">
      <c r="A583" s="90">
        <v>90687</v>
      </c>
      <c r="B583" s="90" t="s">
        <v>1197</v>
      </c>
      <c r="C583" s="90" t="s">
        <v>1123</v>
      </c>
      <c r="D583" s="92">
        <v>65.84</v>
      </c>
    </row>
    <row r="584" spans="1:4" ht="13.5" x14ac:dyDescent="0.25">
      <c r="A584" s="90">
        <v>90693</v>
      </c>
      <c r="B584" s="90" t="s">
        <v>1198</v>
      </c>
      <c r="C584" s="90" t="s">
        <v>1123</v>
      </c>
      <c r="D584" s="92">
        <v>57.97</v>
      </c>
    </row>
    <row r="585" spans="1:4" ht="13.5" x14ac:dyDescent="0.25">
      <c r="A585" s="90">
        <v>90965</v>
      </c>
      <c r="B585" s="90" t="s">
        <v>1199</v>
      </c>
      <c r="C585" s="90" t="s">
        <v>1123</v>
      </c>
      <c r="D585" s="92">
        <v>8.41</v>
      </c>
    </row>
    <row r="586" spans="1:4" ht="13.5" x14ac:dyDescent="0.25">
      <c r="A586" s="90">
        <v>90973</v>
      </c>
      <c r="B586" s="90" t="s">
        <v>1200</v>
      </c>
      <c r="C586" s="90" t="s">
        <v>1123</v>
      </c>
      <c r="D586" s="92">
        <v>8.43</v>
      </c>
    </row>
    <row r="587" spans="1:4" ht="13.5" x14ac:dyDescent="0.25">
      <c r="A587" s="90">
        <v>90982</v>
      </c>
      <c r="B587" s="90" t="s">
        <v>1201</v>
      </c>
      <c r="C587" s="90" t="s">
        <v>1123</v>
      </c>
      <c r="D587" s="92">
        <v>21.43</v>
      </c>
    </row>
    <row r="588" spans="1:4" ht="13.5" x14ac:dyDescent="0.25">
      <c r="A588" s="90">
        <v>91001</v>
      </c>
      <c r="B588" s="90" t="s">
        <v>1202</v>
      </c>
      <c r="C588" s="90" t="s">
        <v>1123</v>
      </c>
      <c r="D588" s="92">
        <v>10</v>
      </c>
    </row>
    <row r="589" spans="1:4" ht="13.5" x14ac:dyDescent="0.25">
      <c r="A589" s="90">
        <v>91032</v>
      </c>
      <c r="B589" s="90" t="s">
        <v>1203</v>
      </c>
      <c r="C589" s="90" t="s">
        <v>1123</v>
      </c>
      <c r="D589" s="92">
        <v>62.88</v>
      </c>
    </row>
    <row r="590" spans="1:4" ht="13.5" x14ac:dyDescent="0.25">
      <c r="A590" s="90">
        <v>91278</v>
      </c>
      <c r="B590" s="90" t="s">
        <v>1204</v>
      </c>
      <c r="C590" s="90" t="s">
        <v>1123</v>
      </c>
      <c r="D590" s="92">
        <v>0.73</v>
      </c>
    </row>
    <row r="591" spans="1:4" ht="13.5" x14ac:dyDescent="0.25">
      <c r="A591" s="90">
        <v>91285</v>
      </c>
      <c r="B591" s="90" t="s">
        <v>1205</v>
      </c>
      <c r="C591" s="90" t="s">
        <v>1123</v>
      </c>
      <c r="D591" s="92">
        <v>1.39</v>
      </c>
    </row>
    <row r="592" spans="1:4" ht="13.5" x14ac:dyDescent="0.25">
      <c r="A592" s="90">
        <v>91387</v>
      </c>
      <c r="B592" s="90" t="s">
        <v>1206</v>
      </c>
      <c r="C592" s="90" t="s">
        <v>1123</v>
      </c>
      <c r="D592" s="92">
        <v>69.489999999999995</v>
      </c>
    </row>
    <row r="593" spans="1:4" ht="13.5" x14ac:dyDescent="0.25">
      <c r="A593" s="90">
        <v>91395</v>
      </c>
      <c r="B593" s="90" t="s">
        <v>1207</v>
      </c>
      <c r="C593" s="90" t="s">
        <v>1123</v>
      </c>
      <c r="D593" s="92">
        <v>53.93</v>
      </c>
    </row>
    <row r="594" spans="1:4" ht="13.5" x14ac:dyDescent="0.25">
      <c r="A594" s="90">
        <v>91486</v>
      </c>
      <c r="B594" s="90" t="s">
        <v>1208</v>
      </c>
      <c r="C594" s="90" t="s">
        <v>1123</v>
      </c>
      <c r="D594" s="92">
        <v>64.489999999999995</v>
      </c>
    </row>
    <row r="595" spans="1:4" ht="13.5" x14ac:dyDescent="0.25">
      <c r="A595" s="90">
        <v>91534</v>
      </c>
      <c r="B595" s="90" t="s">
        <v>1209</v>
      </c>
      <c r="C595" s="90" t="s">
        <v>1123</v>
      </c>
      <c r="D595" s="92">
        <v>28.48</v>
      </c>
    </row>
    <row r="596" spans="1:4" ht="13.5" x14ac:dyDescent="0.25">
      <c r="A596" s="90">
        <v>91635</v>
      </c>
      <c r="B596" s="90" t="s">
        <v>1210</v>
      </c>
      <c r="C596" s="90" t="s">
        <v>1123</v>
      </c>
      <c r="D596" s="92">
        <v>57.98</v>
      </c>
    </row>
    <row r="597" spans="1:4" ht="13.5" x14ac:dyDescent="0.25">
      <c r="A597" s="90">
        <v>91646</v>
      </c>
      <c r="B597" s="90" t="s">
        <v>1211</v>
      </c>
      <c r="C597" s="90" t="s">
        <v>1123</v>
      </c>
      <c r="D597" s="92">
        <v>95.68</v>
      </c>
    </row>
    <row r="598" spans="1:4" ht="13.5" x14ac:dyDescent="0.25">
      <c r="A598" s="90">
        <v>91693</v>
      </c>
      <c r="B598" s="90" t="s">
        <v>1212</v>
      </c>
      <c r="C598" s="90" t="s">
        <v>1123</v>
      </c>
      <c r="D598" s="92">
        <v>27.55</v>
      </c>
    </row>
    <row r="599" spans="1:4" ht="13.5" x14ac:dyDescent="0.25">
      <c r="A599" s="90">
        <v>92044</v>
      </c>
      <c r="B599" s="90" t="s">
        <v>1213</v>
      </c>
      <c r="C599" s="90" t="s">
        <v>1123</v>
      </c>
      <c r="D599" s="92">
        <v>7.8</v>
      </c>
    </row>
    <row r="600" spans="1:4" ht="13.5" x14ac:dyDescent="0.25">
      <c r="A600" s="90">
        <v>92107</v>
      </c>
      <c r="B600" s="90" t="s">
        <v>1214</v>
      </c>
      <c r="C600" s="90" t="s">
        <v>1123</v>
      </c>
      <c r="D600" s="92">
        <v>83.89</v>
      </c>
    </row>
    <row r="601" spans="1:4" ht="13.5" x14ac:dyDescent="0.25">
      <c r="A601" s="90">
        <v>92113</v>
      </c>
      <c r="B601" s="90" t="s">
        <v>1215</v>
      </c>
      <c r="C601" s="90" t="s">
        <v>1123</v>
      </c>
      <c r="D601" s="92">
        <v>1.01</v>
      </c>
    </row>
    <row r="602" spans="1:4" ht="13.5" x14ac:dyDescent="0.25">
      <c r="A602" s="90">
        <v>92119</v>
      </c>
      <c r="B602" s="90" t="s">
        <v>1216</v>
      </c>
      <c r="C602" s="90" t="s">
        <v>1123</v>
      </c>
      <c r="D602" s="92">
        <v>0.25</v>
      </c>
    </row>
    <row r="603" spans="1:4" ht="13.5" x14ac:dyDescent="0.25">
      <c r="A603" s="90">
        <v>92139</v>
      </c>
      <c r="B603" s="90" t="s">
        <v>1217</v>
      </c>
      <c r="C603" s="90" t="s">
        <v>1123</v>
      </c>
      <c r="D603" s="92">
        <v>41.33</v>
      </c>
    </row>
    <row r="604" spans="1:4" ht="13.5" x14ac:dyDescent="0.25">
      <c r="A604" s="90">
        <v>92146</v>
      </c>
      <c r="B604" s="90" t="s">
        <v>1218</v>
      </c>
      <c r="C604" s="90" t="s">
        <v>1123</v>
      </c>
      <c r="D604" s="92">
        <v>29.3</v>
      </c>
    </row>
    <row r="605" spans="1:4" ht="13.5" x14ac:dyDescent="0.25">
      <c r="A605" s="90">
        <v>92243</v>
      </c>
      <c r="B605" s="90" t="s">
        <v>1219</v>
      </c>
      <c r="C605" s="90" t="s">
        <v>1123</v>
      </c>
      <c r="D605" s="92">
        <v>77.16</v>
      </c>
    </row>
    <row r="606" spans="1:4" ht="13.5" x14ac:dyDescent="0.25">
      <c r="A606" s="90">
        <v>92717</v>
      </c>
      <c r="B606" s="90" t="s">
        <v>1220</v>
      </c>
      <c r="C606" s="90" t="s">
        <v>1123</v>
      </c>
      <c r="D606" s="92">
        <v>0.24</v>
      </c>
    </row>
    <row r="607" spans="1:4" ht="13.5" x14ac:dyDescent="0.25">
      <c r="A607" s="90">
        <v>92961</v>
      </c>
      <c r="B607" s="90" t="s">
        <v>1221</v>
      </c>
      <c r="C607" s="90" t="s">
        <v>1123</v>
      </c>
      <c r="D607" s="92">
        <v>5.29</v>
      </c>
    </row>
    <row r="608" spans="1:4" ht="13.5" x14ac:dyDescent="0.25">
      <c r="A608" s="90">
        <v>92967</v>
      </c>
      <c r="B608" s="90" t="s">
        <v>1222</v>
      </c>
      <c r="C608" s="90" t="s">
        <v>1123</v>
      </c>
      <c r="D608" s="92">
        <v>31.26</v>
      </c>
    </row>
    <row r="609" spans="1:4" ht="13.5" x14ac:dyDescent="0.25">
      <c r="A609" s="90">
        <v>93225</v>
      </c>
      <c r="B609" s="90" t="s">
        <v>1223</v>
      </c>
      <c r="C609" s="90" t="s">
        <v>1123</v>
      </c>
      <c r="D609" s="92">
        <v>429.79</v>
      </c>
    </row>
    <row r="610" spans="1:4" ht="13.5" x14ac:dyDescent="0.25">
      <c r="A610" s="90">
        <v>93234</v>
      </c>
      <c r="B610" s="90" t="s">
        <v>1224</v>
      </c>
      <c r="C610" s="90" t="s">
        <v>1123</v>
      </c>
      <c r="D610" s="92">
        <v>0.45</v>
      </c>
    </row>
    <row r="611" spans="1:4" ht="13.5" x14ac:dyDescent="0.25">
      <c r="A611" s="90">
        <v>93244</v>
      </c>
      <c r="B611" s="90" t="s">
        <v>1225</v>
      </c>
      <c r="C611" s="90" t="s">
        <v>1123</v>
      </c>
      <c r="D611" s="92">
        <v>68.44</v>
      </c>
    </row>
    <row r="612" spans="1:4" ht="13.5" x14ac:dyDescent="0.25">
      <c r="A612" s="90">
        <v>93274</v>
      </c>
      <c r="B612" s="90" t="s">
        <v>1226</v>
      </c>
      <c r="C612" s="90" t="s">
        <v>1123</v>
      </c>
      <c r="D612" s="92">
        <v>65.819999999999993</v>
      </c>
    </row>
    <row r="613" spans="1:4" ht="13.5" x14ac:dyDescent="0.25">
      <c r="A613" s="90">
        <v>93282</v>
      </c>
      <c r="B613" s="90" t="s">
        <v>1227</v>
      </c>
      <c r="C613" s="90" t="s">
        <v>1123</v>
      </c>
      <c r="D613" s="92">
        <v>25.24</v>
      </c>
    </row>
    <row r="614" spans="1:4" ht="13.5" x14ac:dyDescent="0.25">
      <c r="A614" s="90">
        <v>93288</v>
      </c>
      <c r="B614" s="90" t="s">
        <v>1228</v>
      </c>
      <c r="C614" s="90" t="s">
        <v>1123</v>
      </c>
      <c r="D614" s="92">
        <v>169.24</v>
      </c>
    </row>
    <row r="615" spans="1:4" ht="13.5" x14ac:dyDescent="0.25">
      <c r="A615" s="90">
        <v>93403</v>
      </c>
      <c r="B615" s="90" t="s">
        <v>1229</v>
      </c>
      <c r="C615" s="90" t="s">
        <v>1123</v>
      </c>
      <c r="D615" s="92">
        <v>63.47</v>
      </c>
    </row>
    <row r="616" spans="1:4" ht="13.5" x14ac:dyDescent="0.25">
      <c r="A616" s="90">
        <v>93409</v>
      </c>
      <c r="B616" s="90" t="s">
        <v>1230</v>
      </c>
      <c r="C616" s="90" t="s">
        <v>1123</v>
      </c>
      <c r="D616" s="92">
        <v>36.51</v>
      </c>
    </row>
    <row r="617" spans="1:4" ht="13.5" x14ac:dyDescent="0.25">
      <c r="A617" s="90">
        <v>93416</v>
      </c>
      <c r="B617" s="90" t="s">
        <v>1231</v>
      </c>
      <c r="C617" s="90" t="s">
        <v>1123</v>
      </c>
      <c r="D617" s="92">
        <v>0.38</v>
      </c>
    </row>
    <row r="618" spans="1:4" ht="13.5" x14ac:dyDescent="0.25">
      <c r="A618" s="90">
        <v>93422</v>
      </c>
      <c r="B618" s="90" t="s">
        <v>1232</v>
      </c>
      <c r="C618" s="90" t="s">
        <v>1123</v>
      </c>
      <c r="D618" s="92">
        <v>5.01</v>
      </c>
    </row>
    <row r="619" spans="1:4" ht="13.5" x14ac:dyDescent="0.25">
      <c r="A619" s="90">
        <v>93428</v>
      </c>
      <c r="B619" s="90" t="s">
        <v>1233</v>
      </c>
      <c r="C619" s="90" t="s">
        <v>1123</v>
      </c>
      <c r="D619" s="92">
        <v>7.1</v>
      </c>
    </row>
    <row r="620" spans="1:4" ht="13.5" x14ac:dyDescent="0.25">
      <c r="A620" s="90">
        <v>93434</v>
      </c>
      <c r="B620" s="90" t="s">
        <v>1234</v>
      </c>
      <c r="C620" s="90" t="s">
        <v>1123</v>
      </c>
      <c r="D620" s="92">
        <v>256.16000000000003</v>
      </c>
    </row>
    <row r="621" spans="1:4" ht="13.5" x14ac:dyDescent="0.25">
      <c r="A621" s="90">
        <v>93440</v>
      </c>
      <c r="B621" s="90" t="s">
        <v>1235</v>
      </c>
      <c r="C621" s="90" t="s">
        <v>1123</v>
      </c>
      <c r="D621" s="92">
        <v>114.12</v>
      </c>
    </row>
    <row r="622" spans="1:4" ht="13.5" x14ac:dyDescent="0.25">
      <c r="A622" s="90">
        <v>95122</v>
      </c>
      <c r="B622" s="90" t="s">
        <v>1236</v>
      </c>
      <c r="C622" s="90" t="s">
        <v>1123</v>
      </c>
      <c r="D622" s="92">
        <v>175.76</v>
      </c>
    </row>
    <row r="623" spans="1:4" ht="13.5" x14ac:dyDescent="0.25">
      <c r="A623" s="90">
        <v>95128</v>
      </c>
      <c r="B623" s="90" t="s">
        <v>1237</v>
      </c>
      <c r="C623" s="90" t="s">
        <v>1123</v>
      </c>
      <c r="D623" s="92">
        <v>50.78</v>
      </c>
    </row>
    <row r="624" spans="1:4" ht="13.5" x14ac:dyDescent="0.25">
      <c r="A624" s="90">
        <v>95140</v>
      </c>
      <c r="B624" s="90" t="s">
        <v>1238</v>
      </c>
      <c r="C624" s="90" t="s">
        <v>1123</v>
      </c>
      <c r="D624" s="92">
        <v>0.04</v>
      </c>
    </row>
    <row r="625" spans="1:4" ht="13.5" x14ac:dyDescent="0.25">
      <c r="A625" s="90">
        <v>95213</v>
      </c>
      <c r="B625" s="90" t="s">
        <v>1239</v>
      </c>
      <c r="C625" s="90" t="s">
        <v>1123</v>
      </c>
      <c r="D625" s="92">
        <v>71.84</v>
      </c>
    </row>
    <row r="626" spans="1:4" ht="13.5" x14ac:dyDescent="0.25">
      <c r="A626" s="90">
        <v>95259</v>
      </c>
      <c r="B626" s="90" t="s">
        <v>1240</v>
      </c>
      <c r="C626" s="90" t="s">
        <v>1123</v>
      </c>
      <c r="D626" s="92">
        <v>30.92</v>
      </c>
    </row>
    <row r="627" spans="1:4" ht="13.5" x14ac:dyDescent="0.25">
      <c r="A627" s="90">
        <v>95265</v>
      </c>
      <c r="B627" s="90" t="s">
        <v>1241</v>
      </c>
      <c r="C627" s="90" t="s">
        <v>1123</v>
      </c>
      <c r="D627" s="92">
        <v>1.08</v>
      </c>
    </row>
    <row r="628" spans="1:4" ht="13.5" x14ac:dyDescent="0.25">
      <c r="A628" s="90">
        <v>95271</v>
      </c>
      <c r="B628" s="90" t="s">
        <v>1242</v>
      </c>
      <c r="C628" s="90" t="s">
        <v>1123</v>
      </c>
      <c r="D628" s="92">
        <v>0.53</v>
      </c>
    </row>
    <row r="629" spans="1:4" ht="13.5" x14ac:dyDescent="0.25">
      <c r="A629" s="90">
        <v>95277</v>
      </c>
      <c r="B629" s="90" t="s">
        <v>1243</v>
      </c>
      <c r="C629" s="90" t="s">
        <v>1123</v>
      </c>
      <c r="D629" s="92">
        <v>0.5</v>
      </c>
    </row>
    <row r="630" spans="1:4" ht="13.5" x14ac:dyDescent="0.25">
      <c r="A630" s="90">
        <v>95283</v>
      </c>
      <c r="B630" s="90" t="s">
        <v>1244</v>
      </c>
      <c r="C630" s="90" t="s">
        <v>1123</v>
      </c>
      <c r="D630" s="92">
        <v>0.61</v>
      </c>
    </row>
    <row r="631" spans="1:4" ht="13.5" x14ac:dyDescent="0.25">
      <c r="A631" s="90">
        <v>95621</v>
      </c>
      <c r="B631" s="90" t="s">
        <v>1245</v>
      </c>
      <c r="C631" s="90" t="s">
        <v>1123</v>
      </c>
      <c r="D631" s="92">
        <v>30.54</v>
      </c>
    </row>
    <row r="632" spans="1:4" ht="13.5" x14ac:dyDescent="0.25">
      <c r="A632" s="90">
        <v>95632</v>
      </c>
      <c r="B632" s="90" t="s">
        <v>1246</v>
      </c>
      <c r="C632" s="90" t="s">
        <v>1123</v>
      </c>
      <c r="D632" s="92">
        <v>86.58</v>
      </c>
    </row>
    <row r="633" spans="1:4" ht="13.5" x14ac:dyDescent="0.25">
      <c r="A633" s="90">
        <v>95703</v>
      </c>
      <c r="B633" s="90" t="s">
        <v>1247</v>
      </c>
      <c r="C633" s="90" t="s">
        <v>1123</v>
      </c>
      <c r="D633" s="92">
        <v>34.54</v>
      </c>
    </row>
    <row r="634" spans="1:4" ht="13.5" x14ac:dyDescent="0.25">
      <c r="A634" s="90">
        <v>95709</v>
      </c>
      <c r="B634" s="90" t="s">
        <v>1248</v>
      </c>
      <c r="C634" s="90" t="s">
        <v>1123</v>
      </c>
      <c r="D634" s="92">
        <v>81.44</v>
      </c>
    </row>
    <row r="635" spans="1:4" ht="13.5" x14ac:dyDescent="0.25">
      <c r="A635" s="90">
        <v>95715</v>
      </c>
      <c r="B635" s="90" t="s">
        <v>1249</v>
      </c>
      <c r="C635" s="90" t="s">
        <v>1123</v>
      </c>
      <c r="D635" s="92">
        <v>95.26</v>
      </c>
    </row>
    <row r="636" spans="1:4" ht="13.5" x14ac:dyDescent="0.25">
      <c r="A636" s="90">
        <v>95721</v>
      </c>
      <c r="B636" s="90" t="s">
        <v>1250</v>
      </c>
      <c r="C636" s="90" t="s">
        <v>1123</v>
      </c>
      <c r="D636" s="92">
        <v>92.85</v>
      </c>
    </row>
    <row r="637" spans="1:4" ht="13.5" x14ac:dyDescent="0.25">
      <c r="A637" s="90">
        <v>95873</v>
      </c>
      <c r="B637" s="90" t="s">
        <v>1251</v>
      </c>
      <c r="C637" s="90" t="s">
        <v>1123</v>
      </c>
      <c r="D637" s="92">
        <v>11.34</v>
      </c>
    </row>
    <row r="638" spans="1:4" ht="13.5" x14ac:dyDescent="0.25">
      <c r="A638" s="90">
        <v>96014</v>
      </c>
      <c r="B638" s="90" t="s">
        <v>1252</v>
      </c>
      <c r="C638" s="90" t="s">
        <v>1123</v>
      </c>
      <c r="D638" s="92">
        <v>56.43</v>
      </c>
    </row>
    <row r="639" spans="1:4" ht="13.5" x14ac:dyDescent="0.25">
      <c r="A639" s="90">
        <v>96021</v>
      </c>
      <c r="B639" s="90" t="s">
        <v>1253</v>
      </c>
      <c r="C639" s="90" t="s">
        <v>1123</v>
      </c>
      <c r="D639" s="92">
        <v>56.15</v>
      </c>
    </row>
    <row r="640" spans="1:4" ht="13.5" x14ac:dyDescent="0.25">
      <c r="A640" s="90">
        <v>96029</v>
      </c>
      <c r="B640" s="90" t="s">
        <v>1254</v>
      </c>
      <c r="C640" s="90" t="s">
        <v>1123</v>
      </c>
      <c r="D640" s="92">
        <v>49.71</v>
      </c>
    </row>
    <row r="641" spans="1:4" ht="13.5" x14ac:dyDescent="0.25">
      <c r="A641" s="90">
        <v>96036</v>
      </c>
      <c r="B641" s="90" t="s">
        <v>1255</v>
      </c>
      <c r="C641" s="90" t="s">
        <v>1123</v>
      </c>
      <c r="D641" s="92">
        <v>75.44</v>
      </c>
    </row>
    <row r="642" spans="1:4" ht="13.5" x14ac:dyDescent="0.25">
      <c r="A642" s="90">
        <v>96155</v>
      </c>
      <c r="B642" s="90" t="s">
        <v>1256</v>
      </c>
      <c r="C642" s="90" t="s">
        <v>1123</v>
      </c>
      <c r="D642" s="92">
        <v>49.99</v>
      </c>
    </row>
    <row r="643" spans="1:4" ht="13.5" x14ac:dyDescent="0.25">
      <c r="A643" s="90">
        <v>96156</v>
      </c>
      <c r="B643" s="90" t="s">
        <v>1257</v>
      </c>
      <c r="C643" s="90" t="s">
        <v>1123</v>
      </c>
      <c r="D643" s="92">
        <v>64.91</v>
      </c>
    </row>
    <row r="644" spans="1:4" ht="13.5" x14ac:dyDescent="0.25">
      <c r="A644" s="90">
        <v>96159</v>
      </c>
      <c r="B644" s="90" t="s">
        <v>1258</v>
      </c>
      <c r="C644" s="90" t="s">
        <v>1123</v>
      </c>
      <c r="D644" s="92">
        <v>93.41</v>
      </c>
    </row>
    <row r="645" spans="1:4" ht="13.5" x14ac:dyDescent="0.25">
      <c r="A645" s="90">
        <v>96246</v>
      </c>
      <c r="B645" s="90" t="s">
        <v>1259</v>
      </c>
      <c r="C645" s="90" t="s">
        <v>1123</v>
      </c>
      <c r="D645" s="92">
        <v>64.900000000000006</v>
      </c>
    </row>
    <row r="646" spans="1:4" ht="13.5" x14ac:dyDescent="0.25">
      <c r="A646" s="90">
        <v>96464</v>
      </c>
      <c r="B646" s="90" t="s">
        <v>1260</v>
      </c>
      <c r="C646" s="90" t="s">
        <v>1123</v>
      </c>
      <c r="D646" s="92">
        <v>93.09</v>
      </c>
    </row>
    <row r="647" spans="1:4" ht="13.5" x14ac:dyDescent="0.25">
      <c r="A647" s="90">
        <v>98765</v>
      </c>
      <c r="B647" s="90" t="s">
        <v>1261</v>
      </c>
      <c r="C647" s="90" t="s">
        <v>1123</v>
      </c>
      <c r="D647" s="92">
        <v>0.09</v>
      </c>
    </row>
    <row r="648" spans="1:4" ht="13.5" x14ac:dyDescent="0.25">
      <c r="A648" s="90">
        <v>99834</v>
      </c>
      <c r="B648" s="90" t="s">
        <v>1262</v>
      </c>
      <c r="C648" s="90" t="s">
        <v>1123</v>
      </c>
      <c r="D648" s="92">
        <v>0.19</v>
      </c>
    </row>
    <row r="649" spans="1:4" ht="13.5" x14ac:dyDescent="0.25">
      <c r="A649" s="90">
        <v>100642</v>
      </c>
      <c r="B649" s="90" t="s">
        <v>1263</v>
      </c>
      <c r="C649" s="90" t="s">
        <v>1123</v>
      </c>
      <c r="D649" s="92">
        <v>215.66</v>
      </c>
    </row>
    <row r="650" spans="1:4" ht="13.5" x14ac:dyDescent="0.25">
      <c r="A650" s="90">
        <v>100648</v>
      </c>
      <c r="B650" s="90" t="s">
        <v>1264</v>
      </c>
      <c r="C650" s="90" t="s">
        <v>1123</v>
      </c>
      <c r="D650" s="92">
        <v>428.24</v>
      </c>
    </row>
    <row r="651" spans="1:4" ht="13.5" x14ac:dyDescent="0.25">
      <c r="A651" s="90">
        <v>102274</v>
      </c>
      <c r="B651" s="90" t="s">
        <v>1265</v>
      </c>
      <c r="C651" s="90" t="s">
        <v>1123</v>
      </c>
      <c r="D651" s="92">
        <v>29.83</v>
      </c>
    </row>
    <row r="652" spans="1:4" ht="13.5" x14ac:dyDescent="0.25">
      <c r="A652" s="90">
        <v>104092</v>
      </c>
      <c r="B652" s="90" t="s">
        <v>1266</v>
      </c>
      <c r="C652" s="90" t="s">
        <v>1123</v>
      </c>
      <c r="D652" s="92">
        <v>0.11</v>
      </c>
    </row>
    <row r="653" spans="1:4" ht="13.5" x14ac:dyDescent="0.25">
      <c r="A653" s="90">
        <v>104098</v>
      </c>
      <c r="B653" s="90" t="s">
        <v>1267</v>
      </c>
      <c r="C653" s="90" t="s">
        <v>1123</v>
      </c>
      <c r="D653" s="92">
        <v>0.14000000000000001</v>
      </c>
    </row>
    <row r="654" spans="1:4" ht="13.5" x14ac:dyDescent="0.25">
      <c r="A654" s="90">
        <v>5089</v>
      </c>
      <c r="B654" s="90" t="s">
        <v>1268</v>
      </c>
      <c r="C654" s="90" t="s">
        <v>42</v>
      </c>
      <c r="D654" s="92">
        <v>40.92</v>
      </c>
    </row>
    <row r="655" spans="1:4" ht="13.5" x14ac:dyDescent="0.25">
      <c r="A655" s="90">
        <v>5627</v>
      </c>
      <c r="B655" s="90" t="s">
        <v>1269</v>
      </c>
      <c r="C655" s="90" t="s">
        <v>42</v>
      </c>
      <c r="D655" s="92">
        <v>43.68</v>
      </c>
    </row>
    <row r="656" spans="1:4" ht="13.5" x14ac:dyDescent="0.25">
      <c r="A656" s="90">
        <v>5628</v>
      </c>
      <c r="B656" s="90" t="s">
        <v>1270</v>
      </c>
      <c r="C656" s="90" t="s">
        <v>42</v>
      </c>
      <c r="D656" s="92">
        <v>11.54</v>
      </c>
    </row>
    <row r="657" spans="1:4" ht="13.5" x14ac:dyDescent="0.25">
      <c r="A657" s="90">
        <v>5629</v>
      </c>
      <c r="B657" s="90" t="s">
        <v>1271</v>
      </c>
      <c r="C657" s="90" t="s">
        <v>42</v>
      </c>
      <c r="D657" s="92">
        <v>54.6</v>
      </c>
    </row>
    <row r="658" spans="1:4" ht="13.5" x14ac:dyDescent="0.25">
      <c r="A658" s="90">
        <v>5630</v>
      </c>
      <c r="B658" s="90" t="s">
        <v>1272</v>
      </c>
      <c r="C658" s="90" t="s">
        <v>42</v>
      </c>
      <c r="D658" s="92">
        <v>68.92</v>
      </c>
    </row>
    <row r="659" spans="1:4" ht="13.5" x14ac:dyDescent="0.25">
      <c r="A659" s="90">
        <v>5658</v>
      </c>
      <c r="B659" s="90" t="s">
        <v>1273</v>
      </c>
      <c r="C659" s="90" t="s">
        <v>42</v>
      </c>
      <c r="D659" s="92">
        <v>2.46</v>
      </c>
    </row>
    <row r="660" spans="1:4" ht="13.5" x14ac:dyDescent="0.25">
      <c r="A660" s="90">
        <v>5664</v>
      </c>
      <c r="B660" s="90" t="s">
        <v>1274</v>
      </c>
      <c r="C660" s="90" t="s">
        <v>42</v>
      </c>
      <c r="D660" s="92">
        <v>32.94</v>
      </c>
    </row>
    <row r="661" spans="1:4" ht="13.5" x14ac:dyDescent="0.25">
      <c r="A661" s="90">
        <v>5667</v>
      </c>
      <c r="B661" s="90" t="s">
        <v>1275</v>
      </c>
      <c r="C661" s="90" t="s">
        <v>42</v>
      </c>
      <c r="D661" s="92">
        <v>29.29</v>
      </c>
    </row>
    <row r="662" spans="1:4" ht="13.5" x14ac:dyDescent="0.25">
      <c r="A662" s="90">
        <v>5668</v>
      </c>
      <c r="B662" s="90" t="s">
        <v>1276</v>
      </c>
      <c r="C662" s="90" t="s">
        <v>42</v>
      </c>
      <c r="D662" s="92">
        <v>49.02</v>
      </c>
    </row>
    <row r="663" spans="1:4" ht="13.5" x14ac:dyDescent="0.25">
      <c r="A663" s="90">
        <v>5674</v>
      </c>
      <c r="B663" s="90" t="s">
        <v>1277</v>
      </c>
      <c r="C663" s="90" t="s">
        <v>42</v>
      </c>
      <c r="D663" s="92">
        <v>39.36</v>
      </c>
    </row>
    <row r="664" spans="1:4" ht="13.5" x14ac:dyDescent="0.25">
      <c r="A664" s="90">
        <v>5692</v>
      </c>
      <c r="B664" s="90" t="s">
        <v>1278</v>
      </c>
      <c r="C664" s="90" t="s">
        <v>42</v>
      </c>
      <c r="D664" s="92">
        <v>0.27</v>
      </c>
    </row>
    <row r="665" spans="1:4" ht="13.5" x14ac:dyDescent="0.25">
      <c r="A665" s="90">
        <v>5693</v>
      </c>
      <c r="B665" s="90" t="s">
        <v>1279</v>
      </c>
      <c r="C665" s="90" t="s">
        <v>42</v>
      </c>
      <c r="D665" s="92">
        <v>20.05</v>
      </c>
    </row>
    <row r="666" spans="1:4" ht="13.5" x14ac:dyDescent="0.25">
      <c r="A666" s="90">
        <v>5695</v>
      </c>
      <c r="B666" s="90" t="s">
        <v>1280</v>
      </c>
      <c r="C666" s="90" t="s">
        <v>42</v>
      </c>
      <c r="D666" s="92">
        <v>40.56</v>
      </c>
    </row>
    <row r="667" spans="1:4" ht="13.5" x14ac:dyDescent="0.25">
      <c r="A667" s="90">
        <v>5703</v>
      </c>
      <c r="B667" s="90" t="s">
        <v>1281</v>
      </c>
      <c r="C667" s="90" t="s">
        <v>42</v>
      </c>
      <c r="D667" s="92">
        <v>27.37</v>
      </c>
    </row>
    <row r="668" spans="1:4" ht="13.5" x14ac:dyDescent="0.25">
      <c r="A668" s="90">
        <v>5705</v>
      </c>
      <c r="B668" s="90" t="s">
        <v>1282</v>
      </c>
      <c r="C668" s="90" t="s">
        <v>42</v>
      </c>
      <c r="D668" s="92">
        <v>39.369999999999997</v>
      </c>
    </row>
    <row r="669" spans="1:4" ht="13.5" x14ac:dyDescent="0.25">
      <c r="A669" s="90">
        <v>5707</v>
      </c>
      <c r="B669" s="90" t="s">
        <v>1283</v>
      </c>
      <c r="C669" s="90" t="s">
        <v>42</v>
      </c>
      <c r="D669" s="92">
        <v>59.32</v>
      </c>
    </row>
    <row r="670" spans="1:4" ht="13.5" x14ac:dyDescent="0.25">
      <c r="A670" s="90">
        <v>5710</v>
      </c>
      <c r="B670" s="90" t="s">
        <v>1284</v>
      </c>
      <c r="C670" s="90" t="s">
        <v>42</v>
      </c>
      <c r="D670" s="92">
        <v>150.66999999999999</v>
      </c>
    </row>
    <row r="671" spans="1:4" ht="13.5" x14ac:dyDescent="0.25">
      <c r="A671" s="90">
        <v>5711</v>
      </c>
      <c r="B671" s="90" t="s">
        <v>1285</v>
      </c>
      <c r="C671" s="90" t="s">
        <v>42</v>
      </c>
      <c r="D671" s="92">
        <v>95.23</v>
      </c>
    </row>
    <row r="672" spans="1:4" ht="13.5" x14ac:dyDescent="0.25">
      <c r="A672" s="90">
        <v>5714</v>
      </c>
      <c r="B672" s="90" t="s">
        <v>1286</v>
      </c>
      <c r="C672" s="90" t="s">
        <v>42</v>
      </c>
      <c r="D672" s="92">
        <v>15.23</v>
      </c>
    </row>
    <row r="673" spans="1:4" ht="13.5" x14ac:dyDescent="0.25">
      <c r="A673" s="90">
        <v>5715</v>
      </c>
      <c r="B673" s="90" t="s">
        <v>1287</v>
      </c>
      <c r="C673" s="90" t="s">
        <v>42</v>
      </c>
      <c r="D673" s="92">
        <v>72.06</v>
      </c>
    </row>
    <row r="674" spans="1:4" ht="13.5" x14ac:dyDescent="0.25">
      <c r="A674" s="90">
        <v>5718</v>
      </c>
      <c r="B674" s="90" t="s">
        <v>1288</v>
      </c>
      <c r="C674" s="90" t="s">
        <v>42</v>
      </c>
      <c r="D674" s="92">
        <v>113.66</v>
      </c>
    </row>
    <row r="675" spans="1:4" ht="13.5" x14ac:dyDescent="0.25">
      <c r="A675" s="90">
        <v>5721</v>
      </c>
      <c r="B675" s="90" t="s">
        <v>1289</v>
      </c>
      <c r="C675" s="90" t="s">
        <v>42</v>
      </c>
      <c r="D675" s="92">
        <v>100.28</v>
      </c>
    </row>
    <row r="676" spans="1:4" ht="13.5" x14ac:dyDescent="0.25">
      <c r="A676" s="90">
        <v>5722</v>
      </c>
      <c r="B676" s="90" t="s">
        <v>1290</v>
      </c>
      <c r="C676" s="90" t="s">
        <v>42</v>
      </c>
      <c r="D676" s="92">
        <v>231.93</v>
      </c>
    </row>
    <row r="677" spans="1:4" ht="13.5" x14ac:dyDescent="0.25">
      <c r="A677" s="90">
        <v>5724</v>
      </c>
      <c r="B677" s="90" t="s">
        <v>1291</v>
      </c>
      <c r="C677" s="90" t="s">
        <v>42</v>
      </c>
      <c r="D677" s="92">
        <v>53.18</v>
      </c>
    </row>
    <row r="678" spans="1:4" ht="13.5" x14ac:dyDescent="0.25">
      <c r="A678" s="90">
        <v>5727</v>
      </c>
      <c r="B678" s="90" t="s">
        <v>1292</v>
      </c>
      <c r="C678" s="90" t="s">
        <v>42</v>
      </c>
      <c r="D678" s="92">
        <v>11.88</v>
      </c>
    </row>
    <row r="679" spans="1:4" ht="13.5" x14ac:dyDescent="0.25">
      <c r="A679" s="90">
        <v>5729</v>
      </c>
      <c r="B679" s="90" t="s">
        <v>1293</v>
      </c>
      <c r="C679" s="90" t="s">
        <v>42</v>
      </c>
      <c r="D679" s="92">
        <v>48.33</v>
      </c>
    </row>
    <row r="680" spans="1:4" ht="13.5" x14ac:dyDescent="0.25">
      <c r="A680" s="90">
        <v>5730</v>
      </c>
      <c r="B680" s="90" t="s">
        <v>1294</v>
      </c>
      <c r="C680" s="90" t="s">
        <v>42</v>
      </c>
      <c r="D680" s="92">
        <v>43.71</v>
      </c>
    </row>
    <row r="681" spans="1:4" ht="13.5" x14ac:dyDescent="0.25">
      <c r="A681" s="90">
        <v>5735</v>
      </c>
      <c r="B681" s="90" t="s">
        <v>1295</v>
      </c>
      <c r="C681" s="90" t="s">
        <v>42</v>
      </c>
      <c r="D681" s="92">
        <v>31.78</v>
      </c>
    </row>
    <row r="682" spans="1:4" ht="13.5" x14ac:dyDescent="0.25">
      <c r="A682" s="90">
        <v>5736</v>
      </c>
      <c r="B682" s="90" t="s">
        <v>1296</v>
      </c>
      <c r="C682" s="90" t="s">
        <v>42</v>
      </c>
      <c r="D682" s="92">
        <v>44.67</v>
      </c>
    </row>
    <row r="683" spans="1:4" ht="13.5" x14ac:dyDescent="0.25">
      <c r="A683" s="90">
        <v>5738</v>
      </c>
      <c r="B683" s="90" t="s">
        <v>1297</v>
      </c>
      <c r="C683" s="90" t="s">
        <v>42</v>
      </c>
      <c r="D683" s="92">
        <v>42.97</v>
      </c>
    </row>
    <row r="684" spans="1:4" ht="13.5" x14ac:dyDescent="0.25">
      <c r="A684" s="90">
        <v>5739</v>
      </c>
      <c r="B684" s="90" t="s">
        <v>1298</v>
      </c>
      <c r="C684" s="90" t="s">
        <v>42</v>
      </c>
      <c r="D684" s="92">
        <v>53.78</v>
      </c>
    </row>
    <row r="685" spans="1:4" ht="13.5" x14ac:dyDescent="0.25">
      <c r="A685" s="90">
        <v>5741</v>
      </c>
      <c r="B685" s="90" t="s">
        <v>1299</v>
      </c>
      <c r="C685" s="90" t="s">
        <v>42</v>
      </c>
      <c r="D685" s="92">
        <v>42.78</v>
      </c>
    </row>
    <row r="686" spans="1:4" ht="13.5" x14ac:dyDescent="0.25">
      <c r="A686" s="90">
        <v>5742</v>
      </c>
      <c r="B686" s="90" t="s">
        <v>1300</v>
      </c>
      <c r="C686" s="90" t="s">
        <v>42</v>
      </c>
      <c r="D686" s="92">
        <v>29.5</v>
      </c>
    </row>
    <row r="687" spans="1:4" ht="13.5" x14ac:dyDescent="0.25">
      <c r="A687" s="90">
        <v>5747</v>
      </c>
      <c r="B687" s="90" t="s">
        <v>1301</v>
      </c>
      <c r="C687" s="90" t="s">
        <v>42</v>
      </c>
      <c r="D687" s="92">
        <v>169.15</v>
      </c>
    </row>
    <row r="688" spans="1:4" ht="13.5" x14ac:dyDescent="0.25">
      <c r="A688" s="90">
        <v>5751</v>
      </c>
      <c r="B688" s="90" t="s">
        <v>1302</v>
      </c>
      <c r="C688" s="90" t="s">
        <v>42</v>
      </c>
      <c r="D688" s="92">
        <v>34.049999999999997</v>
      </c>
    </row>
    <row r="689" spans="1:4" ht="13.5" x14ac:dyDescent="0.25">
      <c r="A689" s="90">
        <v>5754</v>
      </c>
      <c r="B689" s="90" t="s">
        <v>1303</v>
      </c>
      <c r="C689" s="90" t="s">
        <v>42</v>
      </c>
      <c r="D689" s="92">
        <v>37.380000000000003</v>
      </c>
    </row>
    <row r="690" spans="1:4" ht="13.5" x14ac:dyDescent="0.25">
      <c r="A690" s="90">
        <v>5763</v>
      </c>
      <c r="B690" s="90" t="s">
        <v>1304</v>
      </c>
      <c r="C690" s="90" t="s">
        <v>42</v>
      </c>
      <c r="D690" s="92">
        <v>52.86</v>
      </c>
    </row>
    <row r="691" spans="1:4" ht="13.5" x14ac:dyDescent="0.25">
      <c r="A691" s="90">
        <v>5765</v>
      </c>
      <c r="B691" s="90" t="s">
        <v>1305</v>
      </c>
      <c r="C691" s="90" t="s">
        <v>42</v>
      </c>
      <c r="D691" s="92">
        <v>4.6399999999999997</v>
      </c>
    </row>
    <row r="692" spans="1:4" ht="13.5" x14ac:dyDescent="0.25">
      <c r="A692" s="90">
        <v>5766</v>
      </c>
      <c r="B692" s="90" t="s">
        <v>1306</v>
      </c>
      <c r="C692" s="90" t="s">
        <v>42</v>
      </c>
      <c r="D692" s="92">
        <v>2.79</v>
      </c>
    </row>
    <row r="693" spans="1:4" ht="13.5" x14ac:dyDescent="0.25">
      <c r="A693" s="90">
        <v>5779</v>
      </c>
      <c r="B693" s="90" t="s">
        <v>1307</v>
      </c>
      <c r="C693" s="90" t="s">
        <v>42</v>
      </c>
      <c r="D693" s="92">
        <v>77.16</v>
      </c>
    </row>
    <row r="694" spans="1:4" ht="13.5" x14ac:dyDescent="0.25">
      <c r="A694" s="90">
        <v>5787</v>
      </c>
      <c r="B694" s="90" t="s">
        <v>1308</v>
      </c>
      <c r="C694" s="90" t="s">
        <v>42</v>
      </c>
      <c r="D694" s="92">
        <v>75.260000000000005</v>
      </c>
    </row>
    <row r="695" spans="1:4" ht="13.5" x14ac:dyDescent="0.25">
      <c r="A695" s="90">
        <v>5797</v>
      </c>
      <c r="B695" s="90" t="s">
        <v>1309</v>
      </c>
      <c r="C695" s="90" t="s">
        <v>42</v>
      </c>
      <c r="D695" s="92">
        <v>6.22</v>
      </c>
    </row>
    <row r="696" spans="1:4" ht="13.5" x14ac:dyDescent="0.25">
      <c r="A696" s="90">
        <v>5800</v>
      </c>
      <c r="B696" s="90" t="s">
        <v>1310</v>
      </c>
      <c r="C696" s="90" t="s">
        <v>42</v>
      </c>
      <c r="D696" s="92">
        <v>0.44</v>
      </c>
    </row>
    <row r="697" spans="1:4" ht="13.5" x14ac:dyDescent="0.25">
      <c r="A697" s="90">
        <v>7032</v>
      </c>
      <c r="B697" s="90" t="s">
        <v>1311</v>
      </c>
      <c r="C697" s="90" t="s">
        <v>42</v>
      </c>
      <c r="D697" s="92">
        <v>4.28</v>
      </c>
    </row>
    <row r="698" spans="1:4" ht="13.5" x14ac:dyDescent="0.25">
      <c r="A698" s="90">
        <v>7033</v>
      </c>
      <c r="B698" s="90" t="s">
        <v>1312</v>
      </c>
      <c r="C698" s="90" t="s">
        <v>42</v>
      </c>
      <c r="D698" s="92">
        <v>1.58</v>
      </c>
    </row>
    <row r="699" spans="1:4" ht="13.5" x14ac:dyDescent="0.25">
      <c r="A699" s="90">
        <v>7034</v>
      </c>
      <c r="B699" s="90" t="s">
        <v>1313</v>
      </c>
      <c r="C699" s="90" t="s">
        <v>42</v>
      </c>
      <c r="D699" s="92">
        <v>5.71</v>
      </c>
    </row>
    <row r="700" spans="1:4" ht="13.5" x14ac:dyDescent="0.25">
      <c r="A700" s="90">
        <v>7035</v>
      </c>
      <c r="B700" s="90" t="s">
        <v>1314</v>
      </c>
      <c r="C700" s="90" t="s">
        <v>42</v>
      </c>
      <c r="D700" s="92">
        <v>274.31</v>
      </c>
    </row>
    <row r="701" spans="1:4" ht="13.5" x14ac:dyDescent="0.25">
      <c r="A701" s="90">
        <v>7038</v>
      </c>
      <c r="B701" s="90" t="s">
        <v>1315</v>
      </c>
      <c r="C701" s="90" t="s">
        <v>42</v>
      </c>
      <c r="D701" s="92">
        <v>49.15</v>
      </c>
    </row>
    <row r="702" spans="1:4" ht="13.5" x14ac:dyDescent="0.25">
      <c r="A702" s="90">
        <v>7039</v>
      </c>
      <c r="B702" s="90" t="s">
        <v>1316</v>
      </c>
      <c r="C702" s="90" t="s">
        <v>42</v>
      </c>
      <c r="D702" s="92">
        <v>13.18</v>
      </c>
    </row>
    <row r="703" spans="1:4" ht="13.5" x14ac:dyDescent="0.25">
      <c r="A703" s="90">
        <v>7040</v>
      </c>
      <c r="B703" s="90" t="s">
        <v>1317</v>
      </c>
      <c r="C703" s="90" t="s">
        <v>42</v>
      </c>
      <c r="D703" s="92">
        <v>61.51</v>
      </c>
    </row>
    <row r="704" spans="1:4" ht="13.5" x14ac:dyDescent="0.25">
      <c r="A704" s="90">
        <v>7044</v>
      </c>
      <c r="B704" s="90" t="s">
        <v>1318</v>
      </c>
      <c r="C704" s="90" t="s">
        <v>42</v>
      </c>
      <c r="D704" s="92">
        <v>0.31</v>
      </c>
    </row>
    <row r="705" spans="1:4" ht="13.5" x14ac:dyDescent="0.25">
      <c r="A705" s="90">
        <v>7045</v>
      </c>
      <c r="B705" s="90" t="s">
        <v>1319</v>
      </c>
      <c r="C705" s="90" t="s">
        <v>42</v>
      </c>
      <c r="D705" s="92">
        <v>7.0000000000000007E-2</v>
      </c>
    </row>
    <row r="706" spans="1:4" ht="13.5" x14ac:dyDescent="0.25">
      <c r="A706" s="90">
        <v>7046</v>
      </c>
      <c r="B706" s="90" t="s">
        <v>1320</v>
      </c>
      <c r="C706" s="90" t="s">
        <v>42</v>
      </c>
      <c r="D706" s="92">
        <v>0.34</v>
      </c>
    </row>
    <row r="707" spans="1:4" ht="13.5" x14ac:dyDescent="0.25">
      <c r="A707" s="90">
        <v>7047</v>
      </c>
      <c r="B707" s="90" t="s">
        <v>1321</v>
      </c>
      <c r="C707" s="90" t="s">
        <v>42</v>
      </c>
      <c r="D707" s="92">
        <v>23.66</v>
      </c>
    </row>
    <row r="708" spans="1:4" ht="13.5" x14ac:dyDescent="0.25">
      <c r="A708" s="90">
        <v>7051</v>
      </c>
      <c r="B708" s="90" t="s">
        <v>1322</v>
      </c>
      <c r="C708" s="90" t="s">
        <v>42</v>
      </c>
      <c r="D708" s="92">
        <v>43.6</v>
      </c>
    </row>
    <row r="709" spans="1:4" ht="13.5" x14ac:dyDescent="0.25">
      <c r="A709" s="90">
        <v>7052</v>
      </c>
      <c r="B709" s="90" t="s">
        <v>1323</v>
      </c>
      <c r="C709" s="90" t="s">
        <v>42</v>
      </c>
      <c r="D709" s="92">
        <v>11.78</v>
      </c>
    </row>
    <row r="710" spans="1:4" ht="13.5" x14ac:dyDescent="0.25">
      <c r="A710" s="90">
        <v>7053</v>
      </c>
      <c r="B710" s="90" t="s">
        <v>1324</v>
      </c>
      <c r="C710" s="90" t="s">
        <v>42</v>
      </c>
      <c r="D710" s="92">
        <v>54.56</v>
      </c>
    </row>
    <row r="711" spans="1:4" ht="13.5" x14ac:dyDescent="0.25">
      <c r="A711" s="90">
        <v>7054</v>
      </c>
      <c r="B711" s="90" t="s">
        <v>1325</v>
      </c>
      <c r="C711" s="90" t="s">
        <v>42</v>
      </c>
      <c r="D711" s="92">
        <v>95.48</v>
      </c>
    </row>
    <row r="712" spans="1:4" ht="13.5" x14ac:dyDescent="0.25">
      <c r="A712" s="90">
        <v>7058</v>
      </c>
      <c r="B712" s="90" t="s">
        <v>1326</v>
      </c>
      <c r="C712" s="90" t="s">
        <v>42</v>
      </c>
      <c r="D712" s="92">
        <v>23.19</v>
      </c>
    </row>
    <row r="713" spans="1:4" ht="13.5" x14ac:dyDescent="0.25">
      <c r="A713" s="90">
        <v>7059</v>
      </c>
      <c r="B713" s="90" t="s">
        <v>1327</v>
      </c>
      <c r="C713" s="90" t="s">
        <v>42</v>
      </c>
      <c r="D713" s="92">
        <v>8.99</v>
      </c>
    </row>
    <row r="714" spans="1:4" ht="13.5" x14ac:dyDescent="0.25">
      <c r="A714" s="90">
        <v>7060</v>
      </c>
      <c r="B714" s="90" t="s">
        <v>1328</v>
      </c>
      <c r="C714" s="90" t="s">
        <v>42</v>
      </c>
      <c r="D714" s="92">
        <v>41.99</v>
      </c>
    </row>
    <row r="715" spans="1:4" ht="13.5" x14ac:dyDescent="0.25">
      <c r="A715" s="90">
        <v>7061</v>
      </c>
      <c r="B715" s="90" t="s">
        <v>1329</v>
      </c>
      <c r="C715" s="90" t="s">
        <v>42</v>
      </c>
      <c r="D715" s="92">
        <v>87.16</v>
      </c>
    </row>
    <row r="716" spans="1:4" ht="13.5" x14ac:dyDescent="0.25">
      <c r="A716" s="90">
        <v>7063</v>
      </c>
      <c r="B716" s="90" t="s">
        <v>1330</v>
      </c>
      <c r="C716" s="90" t="s">
        <v>42</v>
      </c>
      <c r="D716" s="92">
        <v>19</v>
      </c>
    </row>
    <row r="717" spans="1:4" ht="13.5" x14ac:dyDescent="0.25">
      <c r="A717" s="90">
        <v>7064</v>
      </c>
      <c r="B717" s="90" t="s">
        <v>1331</v>
      </c>
      <c r="C717" s="90" t="s">
        <v>42</v>
      </c>
      <c r="D717" s="92">
        <v>5.13</v>
      </c>
    </row>
    <row r="718" spans="1:4" ht="13.5" x14ac:dyDescent="0.25">
      <c r="A718" s="90">
        <v>7065</v>
      </c>
      <c r="B718" s="90" t="s">
        <v>1332</v>
      </c>
      <c r="C718" s="90" t="s">
        <v>42</v>
      </c>
      <c r="D718" s="92">
        <v>20.78</v>
      </c>
    </row>
    <row r="719" spans="1:4" ht="13.5" x14ac:dyDescent="0.25">
      <c r="A719" s="90">
        <v>7066</v>
      </c>
      <c r="B719" s="90" t="s">
        <v>1333</v>
      </c>
      <c r="C719" s="90" t="s">
        <v>42</v>
      </c>
      <c r="D719" s="92">
        <v>103.42</v>
      </c>
    </row>
    <row r="720" spans="1:4" ht="13.5" x14ac:dyDescent="0.25">
      <c r="A720" s="90">
        <v>53786</v>
      </c>
      <c r="B720" s="90" t="s">
        <v>1334</v>
      </c>
      <c r="C720" s="90" t="s">
        <v>42</v>
      </c>
      <c r="D720" s="92">
        <v>54.59</v>
      </c>
    </row>
    <row r="721" spans="1:4" ht="13.5" x14ac:dyDescent="0.25">
      <c r="A721" s="90">
        <v>53788</v>
      </c>
      <c r="B721" s="90" t="s">
        <v>1335</v>
      </c>
      <c r="C721" s="90" t="s">
        <v>42</v>
      </c>
      <c r="D721" s="92">
        <v>61.12</v>
      </c>
    </row>
    <row r="722" spans="1:4" ht="13.5" x14ac:dyDescent="0.25">
      <c r="A722" s="90">
        <v>53792</v>
      </c>
      <c r="B722" s="90" t="s">
        <v>1336</v>
      </c>
      <c r="C722" s="90" t="s">
        <v>42</v>
      </c>
      <c r="D722" s="92">
        <v>108.35</v>
      </c>
    </row>
    <row r="723" spans="1:4" ht="13.5" x14ac:dyDescent="0.25">
      <c r="A723" s="90">
        <v>53794</v>
      </c>
      <c r="B723" s="90" t="s">
        <v>1337</v>
      </c>
      <c r="C723" s="90" t="s">
        <v>42</v>
      </c>
      <c r="D723" s="92">
        <v>35.619999999999997</v>
      </c>
    </row>
    <row r="724" spans="1:4" ht="13.5" x14ac:dyDescent="0.25">
      <c r="A724" s="90">
        <v>53797</v>
      </c>
      <c r="B724" s="90" t="s">
        <v>1338</v>
      </c>
      <c r="C724" s="90" t="s">
        <v>42</v>
      </c>
      <c r="D724" s="92">
        <v>124.6</v>
      </c>
    </row>
    <row r="725" spans="1:4" ht="13.5" x14ac:dyDescent="0.25">
      <c r="A725" s="90">
        <v>53804</v>
      </c>
      <c r="B725" s="90" t="s">
        <v>1339</v>
      </c>
      <c r="C725" s="90" t="s">
        <v>42</v>
      </c>
      <c r="D725" s="92">
        <v>5.12</v>
      </c>
    </row>
    <row r="726" spans="1:4" ht="13.5" x14ac:dyDescent="0.25">
      <c r="A726" s="90">
        <v>53806</v>
      </c>
      <c r="B726" s="90" t="s">
        <v>1340</v>
      </c>
      <c r="C726" s="90" t="s">
        <v>42</v>
      </c>
      <c r="D726" s="92">
        <v>68.52</v>
      </c>
    </row>
    <row r="727" spans="1:4" ht="13.5" x14ac:dyDescent="0.25">
      <c r="A727" s="90">
        <v>53810</v>
      </c>
      <c r="B727" s="90" t="s">
        <v>1341</v>
      </c>
      <c r="C727" s="90" t="s">
        <v>42</v>
      </c>
      <c r="D727" s="92">
        <v>68.94</v>
      </c>
    </row>
    <row r="728" spans="1:4" ht="13.5" x14ac:dyDescent="0.25">
      <c r="A728" s="90">
        <v>53814</v>
      </c>
      <c r="B728" s="90" t="s">
        <v>1342</v>
      </c>
      <c r="C728" s="90" t="s">
        <v>42</v>
      </c>
      <c r="D728" s="92">
        <v>225.83</v>
      </c>
    </row>
    <row r="729" spans="1:4" ht="13.5" x14ac:dyDescent="0.25">
      <c r="A729" s="90">
        <v>53817</v>
      </c>
      <c r="B729" s="90" t="s">
        <v>1343</v>
      </c>
      <c r="C729" s="90" t="s">
        <v>42</v>
      </c>
      <c r="D729" s="92">
        <v>66.81</v>
      </c>
    </row>
    <row r="730" spans="1:4" ht="13.5" x14ac:dyDescent="0.25">
      <c r="A730" s="90">
        <v>53818</v>
      </c>
      <c r="B730" s="90" t="s">
        <v>1344</v>
      </c>
      <c r="C730" s="90" t="s">
        <v>42</v>
      </c>
      <c r="D730" s="92">
        <v>9.49</v>
      </c>
    </row>
    <row r="731" spans="1:4" ht="13.5" x14ac:dyDescent="0.25">
      <c r="A731" s="90">
        <v>53827</v>
      </c>
      <c r="B731" s="90" t="s">
        <v>1345</v>
      </c>
      <c r="C731" s="90" t="s">
        <v>42</v>
      </c>
      <c r="D731" s="92">
        <v>121.98</v>
      </c>
    </row>
    <row r="732" spans="1:4" ht="13.5" x14ac:dyDescent="0.25">
      <c r="A732" s="90">
        <v>53829</v>
      </c>
      <c r="B732" s="90" t="s">
        <v>1346</v>
      </c>
      <c r="C732" s="90" t="s">
        <v>42</v>
      </c>
      <c r="D732" s="92">
        <v>124.6</v>
      </c>
    </row>
    <row r="733" spans="1:4" ht="13.5" x14ac:dyDescent="0.25">
      <c r="A733" s="90">
        <v>53831</v>
      </c>
      <c r="B733" s="90" t="s">
        <v>1347</v>
      </c>
      <c r="C733" s="90" t="s">
        <v>42</v>
      </c>
      <c r="D733" s="92">
        <v>205.82</v>
      </c>
    </row>
    <row r="734" spans="1:4" ht="13.5" x14ac:dyDescent="0.25">
      <c r="A734" s="90">
        <v>53840</v>
      </c>
      <c r="B734" s="90" t="s">
        <v>1348</v>
      </c>
      <c r="C734" s="90" t="s">
        <v>42</v>
      </c>
      <c r="D734" s="92">
        <v>2.78</v>
      </c>
    </row>
    <row r="735" spans="1:4" ht="13.5" x14ac:dyDescent="0.25">
      <c r="A735" s="90">
        <v>53841</v>
      </c>
      <c r="B735" s="90" t="s">
        <v>1349</v>
      </c>
      <c r="C735" s="90" t="s">
        <v>42</v>
      </c>
      <c r="D735" s="92">
        <v>1.93</v>
      </c>
    </row>
    <row r="736" spans="1:4" ht="13.5" x14ac:dyDescent="0.25">
      <c r="A736" s="90">
        <v>53849</v>
      </c>
      <c r="B736" s="90" t="s">
        <v>1350</v>
      </c>
      <c r="C736" s="90" t="s">
        <v>42</v>
      </c>
      <c r="D736" s="92">
        <v>89.53</v>
      </c>
    </row>
    <row r="737" spans="1:4" ht="13.5" x14ac:dyDescent="0.25">
      <c r="A737" s="90">
        <v>53857</v>
      </c>
      <c r="B737" s="90" t="s">
        <v>1351</v>
      </c>
      <c r="C737" s="90" t="s">
        <v>42</v>
      </c>
      <c r="D737" s="92">
        <v>64</v>
      </c>
    </row>
    <row r="738" spans="1:4" ht="13.5" x14ac:dyDescent="0.25">
      <c r="A738" s="90">
        <v>53858</v>
      </c>
      <c r="B738" s="90" t="s">
        <v>1352</v>
      </c>
      <c r="C738" s="90" t="s">
        <v>42</v>
      </c>
      <c r="D738" s="92">
        <v>48.89</v>
      </c>
    </row>
    <row r="739" spans="1:4" ht="13.5" x14ac:dyDescent="0.25">
      <c r="A739" s="90">
        <v>53861</v>
      </c>
      <c r="B739" s="90" t="s">
        <v>1353</v>
      </c>
      <c r="C739" s="90" t="s">
        <v>42</v>
      </c>
      <c r="D739" s="92">
        <v>62.12</v>
      </c>
    </row>
    <row r="740" spans="1:4" ht="13.5" x14ac:dyDescent="0.25">
      <c r="A740" s="90">
        <v>53863</v>
      </c>
      <c r="B740" s="90" t="s">
        <v>1354</v>
      </c>
      <c r="C740" s="90" t="s">
        <v>42</v>
      </c>
      <c r="D740" s="92">
        <v>2.4500000000000002</v>
      </c>
    </row>
    <row r="741" spans="1:4" ht="13.5" x14ac:dyDescent="0.25">
      <c r="A741" s="90">
        <v>53865</v>
      </c>
      <c r="B741" s="90" t="s">
        <v>1355</v>
      </c>
      <c r="C741" s="90" t="s">
        <v>42</v>
      </c>
      <c r="D741" s="92">
        <v>50.43</v>
      </c>
    </row>
    <row r="742" spans="1:4" ht="13.5" x14ac:dyDescent="0.25">
      <c r="A742" s="90">
        <v>53866</v>
      </c>
      <c r="B742" s="90" t="s">
        <v>1356</v>
      </c>
      <c r="C742" s="90" t="s">
        <v>42</v>
      </c>
      <c r="D742" s="92">
        <v>2.19</v>
      </c>
    </row>
    <row r="743" spans="1:4" ht="13.5" x14ac:dyDescent="0.25">
      <c r="A743" s="90">
        <v>53882</v>
      </c>
      <c r="B743" s="90" t="s">
        <v>1357</v>
      </c>
      <c r="C743" s="90" t="s">
        <v>42</v>
      </c>
      <c r="D743" s="92">
        <v>37.72</v>
      </c>
    </row>
    <row r="744" spans="1:4" ht="13.5" x14ac:dyDescent="0.25">
      <c r="A744" s="90">
        <v>55263</v>
      </c>
      <c r="B744" s="90" t="s">
        <v>1358</v>
      </c>
      <c r="C744" s="90" t="s">
        <v>42</v>
      </c>
      <c r="D744" s="92">
        <v>68.92</v>
      </c>
    </row>
    <row r="745" spans="1:4" ht="13.5" x14ac:dyDescent="0.25">
      <c r="A745" s="90">
        <v>73303</v>
      </c>
      <c r="B745" s="90" t="s">
        <v>1359</v>
      </c>
      <c r="C745" s="90" t="s">
        <v>42</v>
      </c>
      <c r="D745" s="92">
        <v>5.89</v>
      </c>
    </row>
    <row r="746" spans="1:4" ht="13.5" x14ac:dyDescent="0.25">
      <c r="A746" s="90">
        <v>73307</v>
      </c>
      <c r="B746" s="90" t="s">
        <v>1360</v>
      </c>
      <c r="C746" s="90" t="s">
        <v>42</v>
      </c>
      <c r="D746" s="92">
        <v>5.26</v>
      </c>
    </row>
    <row r="747" spans="1:4" ht="13.5" x14ac:dyDescent="0.25">
      <c r="A747" s="90">
        <v>73309</v>
      </c>
      <c r="B747" s="90" t="s">
        <v>1361</v>
      </c>
      <c r="C747" s="90" t="s">
        <v>42</v>
      </c>
      <c r="D747" s="92">
        <v>32.700000000000003</v>
      </c>
    </row>
    <row r="748" spans="1:4" ht="13.5" x14ac:dyDescent="0.25">
      <c r="A748" s="90">
        <v>73311</v>
      </c>
      <c r="B748" s="90" t="s">
        <v>1362</v>
      </c>
      <c r="C748" s="90" t="s">
        <v>42</v>
      </c>
      <c r="D748" s="92">
        <v>190.52</v>
      </c>
    </row>
    <row r="749" spans="1:4" ht="13.5" x14ac:dyDescent="0.25">
      <c r="A749" s="90">
        <v>73313</v>
      </c>
      <c r="B749" s="90" t="s">
        <v>1363</v>
      </c>
      <c r="C749" s="90" t="s">
        <v>42</v>
      </c>
      <c r="D749" s="92">
        <v>8.83</v>
      </c>
    </row>
    <row r="750" spans="1:4" ht="13.5" x14ac:dyDescent="0.25">
      <c r="A750" s="90">
        <v>73315</v>
      </c>
      <c r="B750" s="90" t="s">
        <v>1364</v>
      </c>
      <c r="C750" s="90" t="s">
        <v>42</v>
      </c>
      <c r="D750" s="92">
        <v>61.12</v>
      </c>
    </row>
    <row r="751" spans="1:4" ht="13.5" x14ac:dyDescent="0.25">
      <c r="A751" s="90">
        <v>73335</v>
      </c>
      <c r="B751" s="90" t="s">
        <v>1365</v>
      </c>
      <c r="C751" s="90" t="s">
        <v>42</v>
      </c>
      <c r="D751" s="92">
        <v>35.909999999999997</v>
      </c>
    </row>
    <row r="752" spans="1:4" ht="13.5" x14ac:dyDescent="0.25">
      <c r="A752" s="90">
        <v>73340</v>
      </c>
      <c r="B752" s="90" t="s">
        <v>1366</v>
      </c>
      <c r="C752" s="90" t="s">
        <v>42</v>
      </c>
      <c r="D752" s="92">
        <v>165.56</v>
      </c>
    </row>
    <row r="753" spans="1:4" ht="13.5" x14ac:dyDescent="0.25">
      <c r="A753" s="90">
        <v>83361</v>
      </c>
      <c r="B753" s="90" t="s">
        <v>1367</v>
      </c>
      <c r="C753" s="90" t="s">
        <v>42</v>
      </c>
      <c r="D753" s="92">
        <v>43.84</v>
      </c>
    </row>
    <row r="754" spans="1:4" ht="13.5" x14ac:dyDescent="0.25">
      <c r="A754" s="90">
        <v>83761</v>
      </c>
      <c r="B754" s="90" t="s">
        <v>1368</v>
      </c>
      <c r="C754" s="90" t="s">
        <v>42</v>
      </c>
      <c r="D754" s="92">
        <v>7.85</v>
      </c>
    </row>
    <row r="755" spans="1:4" ht="13.5" x14ac:dyDescent="0.25">
      <c r="A755" s="90">
        <v>83762</v>
      </c>
      <c r="B755" s="90" t="s">
        <v>1369</v>
      </c>
      <c r="C755" s="90" t="s">
        <v>42</v>
      </c>
      <c r="D755" s="92">
        <v>7.01</v>
      </c>
    </row>
    <row r="756" spans="1:4" ht="13.5" x14ac:dyDescent="0.25">
      <c r="A756" s="90">
        <v>83763</v>
      </c>
      <c r="B756" s="90" t="s">
        <v>1370</v>
      </c>
      <c r="C756" s="90" t="s">
        <v>42</v>
      </c>
      <c r="D756" s="92">
        <v>53.69</v>
      </c>
    </row>
    <row r="757" spans="1:4" ht="13.5" x14ac:dyDescent="0.25">
      <c r="A757" s="90">
        <v>83764</v>
      </c>
      <c r="B757" s="90" t="s">
        <v>1371</v>
      </c>
      <c r="C757" s="90" t="s">
        <v>42</v>
      </c>
      <c r="D757" s="92">
        <v>2.76</v>
      </c>
    </row>
    <row r="758" spans="1:4" ht="13.5" x14ac:dyDescent="0.25">
      <c r="A758" s="90">
        <v>87026</v>
      </c>
      <c r="B758" s="90" t="s">
        <v>1372</v>
      </c>
      <c r="C758" s="90" t="s">
        <v>42</v>
      </c>
      <c r="D758" s="92">
        <v>0.76</v>
      </c>
    </row>
    <row r="759" spans="1:4" ht="13.5" x14ac:dyDescent="0.25">
      <c r="A759" s="90">
        <v>87441</v>
      </c>
      <c r="B759" s="90" t="s">
        <v>1373</v>
      </c>
      <c r="C759" s="90" t="s">
        <v>42</v>
      </c>
      <c r="D759" s="92">
        <v>0.37</v>
      </c>
    </row>
    <row r="760" spans="1:4" ht="13.5" x14ac:dyDescent="0.25">
      <c r="A760" s="90">
        <v>87442</v>
      </c>
      <c r="B760" s="90" t="s">
        <v>1374</v>
      </c>
      <c r="C760" s="90" t="s">
        <v>42</v>
      </c>
      <c r="D760" s="92">
        <v>0.09</v>
      </c>
    </row>
    <row r="761" spans="1:4" ht="13.5" x14ac:dyDescent="0.25">
      <c r="A761" s="90">
        <v>87443</v>
      </c>
      <c r="B761" s="90" t="s">
        <v>1375</v>
      </c>
      <c r="C761" s="90" t="s">
        <v>42</v>
      </c>
      <c r="D761" s="92">
        <v>0.5</v>
      </c>
    </row>
    <row r="762" spans="1:4" ht="13.5" x14ac:dyDescent="0.25">
      <c r="A762" s="90">
        <v>87444</v>
      </c>
      <c r="B762" s="90" t="s">
        <v>1376</v>
      </c>
      <c r="C762" s="90" t="s">
        <v>42</v>
      </c>
      <c r="D762" s="92">
        <v>4.53</v>
      </c>
    </row>
    <row r="763" spans="1:4" ht="13.5" x14ac:dyDescent="0.25">
      <c r="A763" s="90">
        <v>88387</v>
      </c>
      <c r="B763" s="90" t="s">
        <v>1377</v>
      </c>
      <c r="C763" s="90" t="s">
        <v>42</v>
      </c>
      <c r="D763" s="92">
        <v>0.73</v>
      </c>
    </row>
    <row r="764" spans="1:4" ht="13.5" x14ac:dyDescent="0.25">
      <c r="A764" s="90">
        <v>88389</v>
      </c>
      <c r="B764" s="90" t="s">
        <v>1378</v>
      </c>
      <c r="C764" s="90" t="s">
        <v>42</v>
      </c>
      <c r="D764" s="92">
        <v>0.18</v>
      </c>
    </row>
    <row r="765" spans="1:4" ht="13.5" x14ac:dyDescent="0.25">
      <c r="A765" s="90">
        <v>88390</v>
      </c>
      <c r="B765" s="90" t="s">
        <v>1379</v>
      </c>
      <c r="C765" s="90" t="s">
        <v>42</v>
      </c>
      <c r="D765" s="92">
        <v>0.86</v>
      </c>
    </row>
    <row r="766" spans="1:4" ht="13.5" x14ac:dyDescent="0.25">
      <c r="A766" s="90">
        <v>88391</v>
      </c>
      <c r="B766" s="90" t="s">
        <v>1380</v>
      </c>
      <c r="C766" s="90" t="s">
        <v>42</v>
      </c>
      <c r="D766" s="92">
        <v>3.59</v>
      </c>
    </row>
    <row r="767" spans="1:4" ht="13.5" x14ac:dyDescent="0.25">
      <c r="A767" s="90">
        <v>88394</v>
      </c>
      <c r="B767" s="90" t="s">
        <v>1381</v>
      </c>
      <c r="C767" s="90" t="s">
        <v>42</v>
      </c>
      <c r="D767" s="92">
        <v>0.87</v>
      </c>
    </row>
    <row r="768" spans="1:4" ht="13.5" x14ac:dyDescent="0.25">
      <c r="A768" s="90">
        <v>88395</v>
      </c>
      <c r="B768" s="90" t="s">
        <v>1382</v>
      </c>
      <c r="C768" s="90" t="s">
        <v>42</v>
      </c>
      <c r="D768" s="92">
        <v>0.21</v>
      </c>
    </row>
    <row r="769" spans="1:4" ht="13.5" x14ac:dyDescent="0.25">
      <c r="A769" s="90">
        <v>88396</v>
      </c>
      <c r="B769" s="90" t="s">
        <v>1383</v>
      </c>
      <c r="C769" s="90" t="s">
        <v>42</v>
      </c>
      <c r="D769" s="92">
        <v>1.02</v>
      </c>
    </row>
    <row r="770" spans="1:4" ht="13.5" x14ac:dyDescent="0.25">
      <c r="A770" s="90">
        <v>88397</v>
      </c>
      <c r="B770" s="90" t="s">
        <v>1384</v>
      </c>
      <c r="C770" s="90" t="s">
        <v>42</v>
      </c>
      <c r="D770" s="92">
        <v>5.39</v>
      </c>
    </row>
    <row r="771" spans="1:4" ht="13.5" x14ac:dyDescent="0.25">
      <c r="A771" s="90">
        <v>88400</v>
      </c>
      <c r="B771" s="90" t="s">
        <v>1385</v>
      </c>
      <c r="C771" s="90" t="s">
        <v>42</v>
      </c>
      <c r="D771" s="92">
        <v>0.69</v>
      </c>
    </row>
    <row r="772" spans="1:4" ht="13.5" x14ac:dyDescent="0.25">
      <c r="A772" s="90">
        <v>88401</v>
      </c>
      <c r="B772" s="90" t="s">
        <v>1386</v>
      </c>
      <c r="C772" s="90" t="s">
        <v>42</v>
      </c>
      <c r="D772" s="92">
        <v>0.17</v>
      </c>
    </row>
    <row r="773" spans="1:4" ht="13.5" x14ac:dyDescent="0.25">
      <c r="A773" s="90">
        <v>88402</v>
      </c>
      <c r="B773" s="90" t="s">
        <v>1387</v>
      </c>
      <c r="C773" s="90" t="s">
        <v>42</v>
      </c>
      <c r="D773" s="92">
        <v>0.81</v>
      </c>
    </row>
    <row r="774" spans="1:4" ht="13.5" x14ac:dyDescent="0.25">
      <c r="A774" s="90">
        <v>88403</v>
      </c>
      <c r="B774" s="90" t="s">
        <v>1388</v>
      </c>
      <c r="C774" s="90" t="s">
        <v>42</v>
      </c>
      <c r="D774" s="92">
        <v>2.15</v>
      </c>
    </row>
    <row r="775" spans="1:4" ht="13.5" x14ac:dyDescent="0.25">
      <c r="A775" s="90">
        <v>88419</v>
      </c>
      <c r="B775" s="90" t="s">
        <v>1389</v>
      </c>
      <c r="C775" s="90" t="s">
        <v>42</v>
      </c>
      <c r="D775" s="92">
        <v>4.84</v>
      </c>
    </row>
    <row r="776" spans="1:4" ht="13.5" x14ac:dyDescent="0.25">
      <c r="A776" s="90">
        <v>88422</v>
      </c>
      <c r="B776" s="90" t="s">
        <v>1390</v>
      </c>
      <c r="C776" s="90" t="s">
        <v>42</v>
      </c>
      <c r="D776" s="92">
        <v>1.1200000000000001</v>
      </c>
    </row>
    <row r="777" spans="1:4" ht="13.5" x14ac:dyDescent="0.25">
      <c r="A777" s="90">
        <v>88425</v>
      </c>
      <c r="B777" s="90" t="s">
        <v>1391</v>
      </c>
      <c r="C777" s="90" t="s">
        <v>42</v>
      </c>
      <c r="D777" s="92">
        <v>6.05</v>
      </c>
    </row>
    <row r="778" spans="1:4" ht="13.5" x14ac:dyDescent="0.25">
      <c r="A778" s="90">
        <v>88427</v>
      </c>
      <c r="B778" s="90" t="s">
        <v>1392</v>
      </c>
      <c r="C778" s="90" t="s">
        <v>42</v>
      </c>
      <c r="D778" s="92">
        <v>1.21</v>
      </c>
    </row>
    <row r="779" spans="1:4" ht="13.5" x14ac:dyDescent="0.25">
      <c r="A779" s="90">
        <v>88434</v>
      </c>
      <c r="B779" s="90" t="s">
        <v>1393</v>
      </c>
      <c r="C779" s="90" t="s">
        <v>42</v>
      </c>
      <c r="D779" s="92">
        <v>6.42</v>
      </c>
    </row>
    <row r="780" spans="1:4" ht="13.5" x14ac:dyDescent="0.25">
      <c r="A780" s="90">
        <v>88435</v>
      </c>
      <c r="B780" s="90" t="s">
        <v>1394</v>
      </c>
      <c r="C780" s="90" t="s">
        <v>42</v>
      </c>
      <c r="D780" s="92">
        <v>1.48</v>
      </c>
    </row>
    <row r="781" spans="1:4" ht="13.5" x14ac:dyDescent="0.25">
      <c r="A781" s="90">
        <v>88436</v>
      </c>
      <c r="B781" s="90" t="s">
        <v>1395</v>
      </c>
      <c r="C781" s="90" t="s">
        <v>42</v>
      </c>
      <c r="D781" s="92">
        <v>8.02</v>
      </c>
    </row>
    <row r="782" spans="1:4" ht="13.5" x14ac:dyDescent="0.25">
      <c r="A782" s="90">
        <v>88437</v>
      </c>
      <c r="B782" s="90" t="s">
        <v>1396</v>
      </c>
      <c r="C782" s="90" t="s">
        <v>42</v>
      </c>
      <c r="D782" s="92">
        <v>1.21</v>
      </c>
    </row>
    <row r="783" spans="1:4" ht="13.5" x14ac:dyDescent="0.25">
      <c r="A783" s="90">
        <v>88569</v>
      </c>
      <c r="B783" s="90" t="s">
        <v>1397</v>
      </c>
      <c r="C783" s="90" t="s">
        <v>42</v>
      </c>
      <c r="D783" s="92">
        <v>3.96</v>
      </c>
    </row>
    <row r="784" spans="1:4" ht="13.5" x14ac:dyDescent="0.25">
      <c r="A784" s="90">
        <v>88570</v>
      </c>
      <c r="B784" s="90" t="s">
        <v>1398</v>
      </c>
      <c r="C784" s="90" t="s">
        <v>42</v>
      </c>
      <c r="D784" s="92">
        <v>1.28</v>
      </c>
    </row>
    <row r="785" spans="1:4" ht="13.5" x14ac:dyDescent="0.25">
      <c r="A785" s="90">
        <v>88826</v>
      </c>
      <c r="B785" s="90" t="s">
        <v>1399</v>
      </c>
      <c r="C785" s="90" t="s">
        <v>42</v>
      </c>
      <c r="D785" s="92">
        <v>0.27</v>
      </c>
    </row>
    <row r="786" spans="1:4" ht="13.5" x14ac:dyDescent="0.25">
      <c r="A786" s="90">
        <v>88827</v>
      </c>
      <c r="B786" s="90" t="s">
        <v>1400</v>
      </c>
      <c r="C786" s="90" t="s">
        <v>42</v>
      </c>
      <c r="D786" s="92">
        <v>0.06</v>
      </c>
    </row>
    <row r="787" spans="1:4" ht="13.5" x14ac:dyDescent="0.25">
      <c r="A787" s="90">
        <v>88828</v>
      </c>
      <c r="B787" s="90" t="s">
        <v>1401</v>
      </c>
      <c r="C787" s="90" t="s">
        <v>42</v>
      </c>
      <c r="D787" s="92">
        <v>0.32</v>
      </c>
    </row>
    <row r="788" spans="1:4" ht="13.5" x14ac:dyDescent="0.25">
      <c r="A788" s="90">
        <v>88829</v>
      </c>
      <c r="B788" s="90" t="s">
        <v>1402</v>
      </c>
      <c r="C788" s="90" t="s">
        <v>42</v>
      </c>
      <c r="D788" s="92">
        <v>1.43</v>
      </c>
    </row>
    <row r="789" spans="1:4" ht="13.5" x14ac:dyDescent="0.25">
      <c r="A789" s="90">
        <v>88832</v>
      </c>
      <c r="B789" s="90" t="s">
        <v>1403</v>
      </c>
      <c r="C789" s="90" t="s">
        <v>42</v>
      </c>
      <c r="D789" s="92">
        <v>41.67</v>
      </c>
    </row>
    <row r="790" spans="1:4" ht="13.5" x14ac:dyDescent="0.25">
      <c r="A790" s="90">
        <v>88834</v>
      </c>
      <c r="B790" s="90" t="s">
        <v>1404</v>
      </c>
      <c r="C790" s="90" t="s">
        <v>42</v>
      </c>
      <c r="D790" s="92">
        <v>11.01</v>
      </c>
    </row>
    <row r="791" spans="1:4" ht="13.5" x14ac:dyDescent="0.25">
      <c r="A791" s="90">
        <v>88835</v>
      </c>
      <c r="B791" s="90" t="s">
        <v>1405</v>
      </c>
      <c r="C791" s="90" t="s">
        <v>42</v>
      </c>
      <c r="D791" s="92">
        <v>52.09</v>
      </c>
    </row>
    <row r="792" spans="1:4" ht="13.5" x14ac:dyDescent="0.25">
      <c r="A792" s="90">
        <v>88836</v>
      </c>
      <c r="B792" s="90" t="s">
        <v>1406</v>
      </c>
      <c r="C792" s="90" t="s">
        <v>42</v>
      </c>
      <c r="D792" s="92">
        <v>68.28</v>
      </c>
    </row>
    <row r="793" spans="1:4" ht="13.5" x14ac:dyDescent="0.25">
      <c r="A793" s="90">
        <v>88839</v>
      </c>
      <c r="B793" s="90" t="s">
        <v>1407</v>
      </c>
      <c r="C793" s="90" t="s">
        <v>42</v>
      </c>
      <c r="D793" s="92">
        <v>31.13</v>
      </c>
    </row>
    <row r="794" spans="1:4" ht="13.5" x14ac:dyDescent="0.25">
      <c r="A794" s="90">
        <v>88840</v>
      </c>
      <c r="B794" s="90" t="s">
        <v>1408</v>
      </c>
      <c r="C794" s="90" t="s">
        <v>42</v>
      </c>
      <c r="D794" s="92">
        <v>13.71</v>
      </c>
    </row>
    <row r="795" spans="1:4" ht="13.5" x14ac:dyDescent="0.25">
      <c r="A795" s="90">
        <v>88841</v>
      </c>
      <c r="B795" s="90" t="s">
        <v>1409</v>
      </c>
      <c r="C795" s="90" t="s">
        <v>42</v>
      </c>
      <c r="D795" s="92">
        <v>55.66</v>
      </c>
    </row>
    <row r="796" spans="1:4" ht="13.5" x14ac:dyDescent="0.25">
      <c r="A796" s="90">
        <v>88842</v>
      </c>
      <c r="B796" s="90" t="s">
        <v>1410</v>
      </c>
      <c r="C796" s="90" t="s">
        <v>42</v>
      </c>
      <c r="D796" s="92">
        <v>83.58</v>
      </c>
    </row>
    <row r="797" spans="1:4" ht="13.5" x14ac:dyDescent="0.25">
      <c r="A797" s="90">
        <v>88847</v>
      </c>
      <c r="B797" s="90" t="s">
        <v>1411</v>
      </c>
      <c r="C797" s="90" t="s">
        <v>42</v>
      </c>
      <c r="D797" s="92">
        <v>22.82</v>
      </c>
    </row>
    <row r="798" spans="1:4" ht="13.5" x14ac:dyDescent="0.25">
      <c r="A798" s="90">
        <v>88848</v>
      </c>
      <c r="B798" s="90" t="s">
        <v>1412</v>
      </c>
      <c r="C798" s="90" t="s">
        <v>42</v>
      </c>
      <c r="D798" s="92">
        <v>9.3800000000000008</v>
      </c>
    </row>
    <row r="799" spans="1:4" ht="13.5" x14ac:dyDescent="0.25">
      <c r="A799" s="90">
        <v>88853</v>
      </c>
      <c r="B799" s="90" t="s">
        <v>1413</v>
      </c>
      <c r="C799" s="90" t="s">
        <v>42</v>
      </c>
      <c r="D799" s="92">
        <v>0.25</v>
      </c>
    </row>
    <row r="800" spans="1:4" ht="13.5" x14ac:dyDescent="0.25">
      <c r="A800" s="90">
        <v>88854</v>
      </c>
      <c r="B800" s="90" t="s">
        <v>1414</v>
      </c>
      <c r="C800" s="90" t="s">
        <v>42</v>
      </c>
      <c r="D800" s="92">
        <v>0.05</v>
      </c>
    </row>
    <row r="801" spans="1:4" ht="13.5" x14ac:dyDescent="0.25">
      <c r="A801" s="90">
        <v>88855</v>
      </c>
      <c r="B801" s="90" t="s">
        <v>1415</v>
      </c>
      <c r="C801" s="90" t="s">
        <v>42</v>
      </c>
      <c r="D801" s="92">
        <v>3.55</v>
      </c>
    </row>
    <row r="802" spans="1:4" ht="13.5" x14ac:dyDescent="0.25">
      <c r="A802" s="90">
        <v>88856</v>
      </c>
      <c r="B802" s="90" t="s">
        <v>1416</v>
      </c>
      <c r="C802" s="90" t="s">
        <v>42</v>
      </c>
      <c r="D802" s="92">
        <v>0.97</v>
      </c>
    </row>
    <row r="803" spans="1:4" ht="13.5" x14ac:dyDescent="0.25">
      <c r="A803" s="90">
        <v>88857</v>
      </c>
      <c r="B803" s="90" t="s">
        <v>1417</v>
      </c>
      <c r="C803" s="90" t="s">
        <v>42</v>
      </c>
      <c r="D803" s="92">
        <v>26.35</v>
      </c>
    </row>
    <row r="804" spans="1:4" ht="13.5" x14ac:dyDescent="0.25">
      <c r="A804" s="90">
        <v>88858</v>
      </c>
      <c r="B804" s="90" t="s">
        <v>1418</v>
      </c>
      <c r="C804" s="90" t="s">
        <v>42</v>
      </c>
      <c r="D804" s="92">
        <v>6.96</v>
      </c>
    </row>
    <row r="805" spans="1:4" ht="13.5" x14ac:dyDescent="0.25">
      <c r="A805" s="90">
        <v>88859</v>
      </c>
      <c r="B805" s="90" t="s">
        <v>1419</v>
      </c>
      <c r="C805" s="90" t="s">
        <v>42</v>
      </c>
      <c r="D805" s="92">
        <v>23.43</v>
      </c>
    </row>
    <row r="806" spans="1:4" ht="13.5" x14ac:dyDescent="0.25">
      <c r="A806" s="90">
        <v>88860</v>
      </c>
      <c r="B806" s="90" t="s">
        <v>1420</v>
      </c>
      <c r="C806" s="90" t="s">
        <v>42</v>
      </c>
      <c r="D806" s="92">
        <v>6.19</v>
      </c>
    </row>
    <row r="807" spans="1:4" ht="13.5" x14ac:dyDescent="0.25">
      <c r="A807" s="90">
        <v>88900</v>
      </c>
      <c r="B807" s="90" t="s">
        <v>1421</v>
      </c>
      <c r="C807" s="90" t="s">
        <v>42</v>
      </c>
      <c r="D807" s="92">
        <v>48.59</v>
      </c>
    </row>
    <row r="808" spans="1:4" ht="13.5" x14ac:dyDescent="0.25">
      <c r="A808" s="90">
        <v>88902</v>
      </c>
      <c r="B808" s="90" t="s">
        <v>1422</v>
      </c>
      <c r="C808" s="90" t="s">
        <v>42</v>
      </c>
      <c r="D808" s="92">
        <v>12.84</v>
      </c>
    </row>
    <row r="809" spans="1:4" ht="13.5" x14ac:dyDescent="0.25">
      <c r="A809" s="90">
        <v>88903</v>
      </c>
      <c r="B809" s="90" t="s">
        <v>1423</v>
      </c>
      <c r="C809" s="90" t="s">
        <v>42</v>
      </c>
      <c r="D809" s="92">
        <v>60.74</v>
      </c>
    </row>
    <row r="810" spans="1:4" ht="13.5" x14ac:dyDescent="0.25">
      <c r="A810" s="90">
        <v>88904</v>
      </c>
      <c r="B810" s="90" t="s">
        <v>1424</v>
      </c>
      <c r="C810" s="90" t="s">
        <v>42</v>
      </c>
      <c r="D810" s="92">
        <v>96.19</v>
      </c>
    </row>
    <row r="811" spans="1:4" ht="13.5" x14ac:dyDescent="0.25">
      <c r="A811" s="90">
        <v>89009</v>
      </c>
      <c r="B811" s="90" t="s">
        <v>1425</v>
      </c>
      <c r="C811" s="90" t="s">
        <v>42</v>
      </c>
      <c r="D811" s="92">
        <v>38.56</v>
      </c>
    </row>
    <row r="812" spans="1:4" ht="13.5" x14ac:dyDescent="0.25">
      <c r="A812" s="90">
        <v>89010</v>
      </c>
      <c r="B812" s="90" t="s">
        <v>1426</v>
      </c>
      <c r="C812" s="90" t="s">
        <v>42</v>
      </c>
      <c r="D812" s="92">
        <v>16.98</v>
      </c>
    </row>
    <row r="813" spans="1:4" ht="13.5" x14ac:dyDescent="0.25">
      <c r="A813" s="90">
        <v>89011</v>
      </c>
      <c r="B813" s="90" t="s">
        <v>1427</v>
      </c>
      <c r="C813" s="90" t="s">
        <v>42</v>
      </c>
      <c r="D813" s="92">
        <v>25.42</v>
      </c>
    </row>
    <row r="814" spans="1:4" ht="13.5" x14ac:dyDescent="0.25">
      <c r="A814" s="90">
        <v>89012</v>
      </c>
      <c r="B814" s="90" t="s">
        <v>1428</v>
      </c>
      <c r="C814" s="90" t="s">
        <v>42</v>
      </c>
      <c r="D814" s="92">
        <v>6.71</v>
      </c>
    </row>
    <row r="815" spans="1:4" ht="13.5" x14ac:dyDescent="0.25">
      <c r="A815" s="90">
        <v>89013</v>
      </c>
      <c r="B815" s="90" t="s">
        <v>1429</v>
      </c>
      <c r="C815" s="90" t="s">
        <v>42</v>
      </c>
      <c r="D815" s="92">
        <v>126.31</v>
      </c>
    </row>
    <row r="816" spans="1:4" ht="13.5" x14ac:dyDescent="0.25">
      <c r="A816" s="90">
        <v>89014</v>
      </c>
      <c r="B816" s="90" t="s">
        <v>1430</v>
      </c>
      <c r="C816" s="90" t="s">
        <v>42</v>
      </c>
      <c r="D816" s="92">
        <v>55.64</v>
      </c>
    </row>
    <row r="817" spans="1:4" ht="13.5" x14ac:dyDescent="0.25">
      <c r="A817" s="90">
        <v>89015</v>
      </c>
      <c r="B817" s="90" t="s">
        <v>1431</v>
      </c>
      <c r="C817" s="90" t="s">
        <v>42</v>
      </c>
      <c r="D817" s="92">
        <v>4.0999999999999996</v>
      </c>
    </row>
    <row r="818" spans="1:4" ht="13.5" x14ac:dyDescent="0.25">
      <c r="A818" s="90">
        <v>89016</v>
      </c>
      <c r="B818" s="90" t="s">
        <v>1432</v>
      </c>
      <c r="C818" s="90" t="s">
        <v>42</v>
      </c>
      <c r="D818" s="92">
        <v>1.08</v>
      </c>
    </row>
    <row r="819" spans="1:4" ht="13.5" x14ac:dyDescent="0.25">
      <c r="A819" s="90">
        <v>89017</v>
      </c>
      <c r="B819" s="90" t="s">
        <v>1433</v>
      </c>
      <c r="C819" s="90" t="s">
        <v>42</v>
      </c>
      <c r="D819" s="92">
        <v>38.32</v>
      </c>
    </row>
    <row r="820" spans="1:4" ht="13.5" x14ac:dyDescent="0.25">
      <c r="A820" s="90">
        <v>89018</v>
      </c>
      <c r="B820" s="90" t="s">
        <v>1434</v>
      </c>
      <c r="C820" s="90" t="s">
        <v>42</v>
      </c>
      <c r="D820" s="92">
        <v>16.88</v>
      </c>
    </row>
    <row r="821" spans="1:4" ht="13.5" x14ac:dyDescent="0.25">
      <c r="A821" s="90">
        <v>89019</v>
      </c>
      <c r="B821" s="90" t="s">
        <v>1435</v>
      </c>
      <c r="C821" s="90" t="s">
        <v>42</v>
      </c>
      <c r="D821" s="92">
        <v>0.41</v>
      </c>
    </row>
    <row r="822" spans="1:4" ht="13.5" x14ac:dyDescent="0.25">
      <c r="A822" s="90">
        <v>89020</v>
      </c>
      <c r="B822" s="90" t="s">
        <v>1436</v>
      </c>
      <c r="C822" s="90" t="s">
        <v>42</v>
      </c>
      <c r="D822" s="92">
        <v>0.09</v>
      </c>
    </row>
    <row r="823" spans="1:4" ht="13.5" x14ac:dyDescent="0.25">
      <c r="A823" s="90">
        <v>89023</v>
      </c>
      <c r="B823" s="90" t="s">
        <v>1437</v>
      </c>
      <c r="C823" s="90" t="s">
        <v>42</v>
      </c>
      <c r="D823" s="92">
        <v>3.48</v>
      </c>
    </row>
    <row r="824" spans="1:4" ht="13.5" x14ac:dyDescent="0.25">
      <c r="A824" s="90">
        <v>89024</v>
      </c>
      <c r="B824" s="90" t="s">
        <v>1438</v>
      </c>
      <c r="C824" s="90" t="s">
        <v>42</v>
      </c>
      <c r="D824" s="92">
        <v>1.28</v>
      </c>
    </row>
    <row r="825" spans="1:4" ht="13.5" x14ac:dyDescent="0.25">
      <c r="A825" s="90">
        <v>89025</v>
      </c>
      <c r="B825" s="90" t="s">
        <v>1439</v>
      </c>
      <c r="C825" s="90" t="s">
        <v>42</v>
      </c>
      <c r="D825" s="92">
        <v>4.6399999999999997</v>
      </c>
    </row>
    <row r="826" spans="1:4" ht="13.5" x14ac:dyDescent="0.25">
      <c r="A826" s="90">
        <v>89026</v>
      </c>
      <c r="B826" s="90" t="s">
        <v>1440</v>
      </c>
      <c r="C826" s="90" t="s">
        <v>42</v>
      </c>
      <c r="D826" s="92">
        <v>182.87</v>
      </c>
    </row>
    <row r="827" spans="1:4" ht="13.5" x14ac:dyDescent="0.25">
      <c r="A827" s="90">
        <v>89029</v>
      </c>
      <c r="B827" s="90" t="s">
        <v>1441</v>
      </c>
      <c r="C827" s="90" t="s">
        <v>42</v>
      </c>
      <c r="D827" s="92">
        <v>29.74</v>
      </c>
    </row>
    <row r="828" spans="1:4" ht="13.5" x14ac:dyDescent="0.25">
      <c r="A828" s="90">
        <v>89030</v>
      </c>
      <c r="B828" s="90" t="s">
        <v>1442</v>
      </c>
      <c r="C828" s="90" t="s">
        <v>42</v>
      </c>
      <c r="D828" s="92">
        <v>13.1</v>
      </c>
    </row>
    <row r="829" spans="1:4" ht="13.5" x14ac:dyDescent="0.25">
      <c r="A829" s="90">
        <v>89033</v>
      </c>
      <c r="B829" s="90" t="s">
        <v>1443</v>
      </c>
      <c r="C829" s="90" t="s">
        <v>42</v>
      </c>
      <c r="D829" s="92">
        <v>13.92</v>
      </c>
    </row>
    <row r="830" spans="1:4" ht="13.5" x14ac:dyDescent="0.25">
      <c r="A830" s="90">
        <v>89034</v>
      </c>
      <c r="B830" s="90" t="s">
        <v>1444</v>
      </c>
      <c r="C830" s="90" t="s">
        <v>42</v>
      </c>
      <c r="D830" s="92">
        <v>3.73</v>
      </c>
    </row>
    <row r="831" spans="1:4" ht="13.5" x14ac:dyDescent="0.25">
      <c r="A831" s="90">
        <v>89128</v>
      </c>
      <c r="B831" s="90" t="s">
        <v>1445</v>
      </c>
      <c r="C831" s="90" t="s">
        <v>42</v>
      </c>
      <c r="D831" s="92">
        <v>35.840000000000003</v>
      </c>
    </row>
    <row r="832" spans="1:4" ht="13.5" x14ac:dyDescent="0.25">
      <c r="A832" s="90">
        <v>89129</v>
      </c>
      <c r="B832" s="90" t="s">
        <v>1446</v>
      </c>
      <c r="C832" s="90" t="s">
        <v>42</v>
      </c>
      <c r="D832" s="92">
        <v>9.4700000000000006</v>
      </c>
    </row>
    <row r="833" spans="1:4" ht="13.5" x14ac:dyDescent="0.25">
      <c r="A833" s="90">
        <v>89130</v>
      </c>
      <c r="B833" s="90" t="s">
        <v>1447</v>
      </c>
      <c r="C833" s="90" t="s">
        <v>42</v>
      </c>
      <c r="D833" s="92">
        <v>49.69</v>
      </c>
    </row>
    <row r="834" spans="1:4" ht="13.5" x14ac:dyDescent="0.25">
      <c r="A834" s="90">
        <v>89131</v>
      </c>
      <c r="B834" s="90" t="s">
        <v>1448</v>
      </c>
      <c r="C834" s="90" t="s">
        <v>42</v>
      </c>
      <c r="D834" s="92">
        <v>13.13</v>
      </c>
    </row>
    <row r="835" spans="1:4" ht="13.5" x14ac:dyDescent="0.25">
      <c r="A835" s="90">
        <v>89210</v>
      </c>
      <c r="B835" s="90" t="s">
        <v>1449</v>
      </c>
      <c r="C835" s="90" t="s">
        <v>42</v>
      </c>
      <c r="D835" s="92">
        <v>31.45</v>
      </c>
    </row>
    <row r="836" spans="1:4" ht="13.5" x14ac:dyDescent="0.25">
      <c r="A836" s="90">
        <v>89211</v>
      </c>
      <c r="B836" s="90" t="s">
        <v>1450</v>
      </c>
      <c r="C836" s="90" t="s">
        <v>42</v>
      </c>
      <c r="D836" s="92">
        <v>8.43</v>
      </c>
    </row>
    <row r="837" spans="1:4" ht="13.5" x14ac:dyDescent="0.25">
      <c r="A837" s="90">
        <v>89212</v>
      </c>
      <c r="B837" s="90" t="s">
        <v>1451</v>
      </c>
      <c r="C837" s="90" t="s">
        <v>42</v>
      </c>
      <c r="D837" s="92">
        <v>28.16</v>
      </c>
    </row>
    <row r="838" spans="1:4" ht="13.5" x14ac:dyDescent="0.25">
      <c r="A838" s="90">
        <v>89213</v>
      </c>
      <c r="B838" s="90" t="s">
        <v>1452</v>
      </c>
      <c r="C838" s="90" t="s">
        <v>42</v>
      </c>
      <c r="D838" s="92">
        <v>8.68</v>
      </c>
    </row>
    <row r="839" spans="1:4" ht="13.5" x14ac:dyDescent="0.25">
      <c r="A839" s="90">
        <v>89214</v>
      </c>
      <c r="B839" s="90" t="s">
        <v>1453</v>
      </c>
      <c r="C839" s="90" t="s">
        <v>42</v>
      </c>
      <c r="D839" s="92">
        <v>26.43</v>
      </c>
    </row>
    <row r="840" spans="1:4" ht="13.5" x14ac:dyDescent="0.25">
      <c r="A840" s="90">
        <v>89215</v>
      </c>
      <c r="B840" s="90" t="s">
        <v>1454</v>
      </c>
      <c r="C840" s="90" t="s">
        <v>42</v>
      </c>
      <c r="D840" s="92">
        <v>99.32</v>
      </c>
    </row>
    <row r="841" spans="1:4" ht="13.5" x14ac:dyDescent="0.25">
      <c r="A841" s="90">
        <v>89221</v>
      </c>
      <c r="B841" s="90" t="s">
        <v>1455</v>
      </c>
      <c r="C841" s="90" t="s">
        <v>42</v>
      </c>
      <c r="D841" s="92">
        <v>1.1299999999999999</v>
      </c>
    </row>
    <row r="842" spans="1:4" ht="13.5" x14ac:dyDescent="0.25">
      <c r="A842" s="90">
        <v>89222</v>
      </c>
      <c r="B842" s="90" t="s">
        <v>1456</v>
      </c>
      <c r="C842" s="90" t="s">
        <v>42</v>
      </c>
      <c r="D842" s="92">
        <v>0.27</v>
      </c>
    </row>
    <row r="843" spans="1:4" ht="13.5" x14ac:dyDescent="0.25">
      <c r="A843" s="90">
        <v>89223</v>
      </c>
      <c r="B843" s="90" t="s">
        <v>1457</v>
      </c>
      <c r="C843" s="90" t="s">
        <v>42</v>
      </c>
      <c r="D843" s="92">
        <v>1.32</v>
      </c>
    </row>
    <row r="844" spans="1:4" ht="13.5" x14ac:dyDescent="0.25">
      <c r="A844" s="90">
        <v>89224</v>
      </c>
      <c r="B844" s="90" t="s">
        <v>1458</v>
      </c>
      <c r="C844" s="90" t="s">
        <v>42</v>
      </c>
      <c r="D844" s="92">
        <v>2.87</v>
      </c>
    </row>
    <row r="845" spans="1:4" ht="13.5" x14ac:dyDescent="0.25">
      <c r="A845" s="90">
        <v>89228</v>
      </c>
      <c r="B845" s="90" t="s">
        <v>1459</v>
      </c>
      <c r="C845" s="90" t="s">
        <v>42</v>
      </c>
      <c r="D845" s="92">
        <v>48</v>
      </c>
    </row>
    <row r="846" spans="1:4" ht="13.5" x14ac:dyDescent="0.25">
      <c r="A846" s="90">
        <v>89229</v>
      </c>
      <c r="B846" s="90" t="s">
        <v>1460</v>
      </c>
      <c r="C846" s="90" t="s">
        <v>42</v>
      </c>
      <c r="D846" s="92">
        <v>16.920000000000002</v>
      </c>
    </row>
    <row r="847" spans="1:4" ht="13.5" x14ac:dyDescent="0.25">
      <c r="A847" s="90">
        <v>89230</v>
      </c>
      <c r="B847" s="90" t="s">
        <v>1461</v>
      </c>
      <c r="C847" s="90" t="s">
        <v>42</v>
      </c>
      <c r="D847" s="92">
        <v>130.74</v>
      </c>
    </row>
    <row r="848" spans="1:4" ht="13.5" x14ac:dyDescent="0.25">
      <c r="A848" s="90">
        <v>89231</v>
      </c>
      <c r="B848" s="90" t="s">
        <v>1462</v>
      </c>
      <c r="C848" s="90" t="s">
        <v>42</v>
      </c>
      <c r="D848" s="92">
        <v>40.03</v>
      </c>
    </row>
    <row r="849" spans="1:4" ht="13.5" x14ac:dyDescent="0.25">
      <c r="A849" s="90">
        <v>89232</v>
      </c>
      <c r="B849" s="90" t="s">
        <v>1463</v>
      </c>
      <c r="C849" s="90" t="s">
        <v>42</v>
      </c>
      <c r="D849" s="92">
        <v>233.21</v>
      </c>
    </row>
    <row r="850" spans="1:4" ht="13.5" x14ac:dyDescent="0.25">
      <c r="A850" s="90">
        <v>89233</v>
      </c>
      <c r="B850" s="90" t="s">
        <v>1464</v>
      </c>
      <c r="C850" s="90" t="s">
        <v>42</v>
      </c>
      <c r="D850" s="92">
        <v>178.75</v>
      </c>
    </row>
    <row r="851" spans="1:4" ht="13.5" x14ac:dyDescent="0.25">
      <c r="A851" s="90">
        <v>89236</v>
      </c>
      <c r="B851" s="90" t="s">
        <v>1465</v>
      </c>
      <c r="C851" s="90" t="s">
        <v>42</v>
      </c>
      <c r="D851" s="92">
        <v>305.42</v>
      </c>
    </row>
    <row r="852" spans="1:4" ht="13.5" x14ac:dyDescent="0.25">
      <c r="A852" s="90">
        <v>89237</v>
      </c>
      <c r="B852" s="90" t="s">
        <v>1466</v>
      </c>
      <c r="C852" s="90" t="s">
        <v>42</v>
      </c>
      <c r="D852" s="92">
        <v>93.52</v>
      </c>
    </row>
    <row r="853" spans="1:4" ht="13.5" x14ac:dyDescent="0.25">
      <c r="A853" s="90">
        <v>89238</v>
      </c>
      <c r="B853" s="90" t="s">
        <v>1467</v>
      </c>
      <c r="C853" s="90" t="s">
        <v>42</v>
      </c>
      <c r="D853" s="92">
        <v>544.79</v>
      </c>
    </row>
    <row r="854" spans="1:4" ht="13.5" x14ac:dyDescent="0.25">
      <c r="A854" s="90">
        <v>89239</v>
      </c>
      <c r="B854" s="90" t="s">
        <v>1468</v>
      </c>
      <c r="C854" s="90" t="s">
        <v>42</v>
      </c>
      <c r="D854" s="92">
        <v>472.7</v>
      </c>
    </row>
    <row r="855" spans="1:4" ht="13.5" x14ac:dyDescent="0.25">
      <c r="A855" s="90">
        <v>89240</v>
      </c>
      <c r="B855" s="90" t="s">
        <v>1469</v>
      </c>
      <c r="C855" s="90" t="s">
        <v>42</v>
      </c>
      <c r="D855" s="92">
        <v>93.73</v>
      </c>
    </row>
    <row r="856" spans="1:4" ht="13.5" x14ac:dyDescent="0.25">
      <c r="A856" s="90">
        <v>89241</v>
      </c>
      <c r="B856" s="90" t="s">
        <v>1470</v>
      </c>
      <c r="C856" s="90" t="s">
        <v>42</v>
      </c>
      <c r="D856" s="92">
        <v>33.04</v>
      </c>
    </row>
    <row r="857" spans="1:4" ht="13.5" x14ac:dyDescent="0.25">
      <c r="A857" s="90">
        <v>89246</v>
      </c>
      <c r="B857" s="90" t="s">
        <v>1471</v>
      </c>
      <c r="C857" s="90" t="s">
        <v>42</v>
      </c>
      <c r="D857" s="92">
        <v>265.39</v>
      </c>
    </row>
    <row r="858" spans="1:4" ht="13.5" x14ac:dyDescent="0.25">
      <c r="A858" s="90">
        <v>89247</v>
      </c>
      <c r="B858" s="90" t="s">
        <v>1472</v>
      </c>
      <c r="C858" s="90" t="s">
        <v>42</v>
      </c>
      <c r="D858" s="92">
        <v>81.260000000000005</v>
      </c>
    </row>
    <row r="859" spans="1:4" ht="13.5" x14ac:dyDescent="0.25">
      <c r="A859" s="90">
        <v>89248</v>
      </c>
      <c r="B859" s="90" t="s">
        <v>1473</v>
      </c>
      <c r="C859" s="90" t="s">
        <v>42</v>
      </c>
      <c r="D859" s="92">
        <v>473.38</v>
      </c>
    </row>
    <row r="860" spans="1:4" ht="13.5" x14ac:dyDescent="0.25">
      <c r="A860" s="90">
        <v>89249</v>
      </c>
      <c r="B860" s="90" t="s">
        <v>1474</v>
      </c>
      <c r="C860" s="90" t="s">
        <v>42</v>
      </c>
      <c r="D860" s="92">
        <v>402.94</v>
      </c>
    </row>
    <row r="861" spans="1:4" ht="13.5" x14ac:dyDescent="0.25">
      <c r="A861" s="90">
        <v>89253</v>
      </c>
      <c r="B861" s="90" t="s">
        <v>1475</v>
      </c>
      <c r="C861" s="90" t="s">
        <v>42</v>
      </c>
      <c r="D861" s="92">
        <v>76.81</v>
      </c>
    </row>
    <row r="862" spans="1:4" ht="13.5" x14ac:dyDescent="0.25">
      <c r="A862" s="90">
        <v>89254</v>
      </c>
      <c r="B862" s="90" t="s">
        <v>1476</v>
      </c>
      <c r="C862" s="90" t="s">
        <v>42</v>
      </c>
      <c r="D862" s="92">
        <v>27.07</v>
      </c>
    </row>
    <row r="863" spans="1:4" ht="13.5" x14ac:dyDescent="0.25">
      <c r="A863" s="90">
        <v>89255</v>
      </c>
      <c r="B863" s="90" t="s">
        <v>1477</v>
      </c>
      <c r="C863" s="90" t="s">
        <v>42</v>
      </c>
      <c r="D863" s="92">
        <v>123.47</v>
      </c>
    </row>
    <row r="864" spans="1:4" ht="13.5" x14ac:dyDescent="0.25">
      <c r="A864" s="90">
        <v>89256</v>
      </c>
      <c r="B864" s="90" t="s">
        <v>1478</v>
      </c>
      <c r="C864" s="90" t="s">
        <v>42</v>
      </c>
      <c r="D864" s="92">
        <v>90.68</v>
      </c>
    </row>
    <row r="865" spans="1:4" ht="13.5" x14ac:dyDescent="0.25">
      <c r="A865" s="90">
        <v>89259</v>
      </c>
      <c r="B865" s="90" t="s">
        <v>1479</v>
      </c>
      <c r="C865" s="90" t="s">
        <v>42</v>
      </c>
      <c r="D865" s="92">
        <v>27.43</v>
      </c>
    </row>
    <row r="866" spans="1:4" ht="13.5" x14ac:dyDescent="0.25">
      <c r="A866" s="90">
        <v>89260</v>
      </c>
      <c r="B866" s="90" t="s">
        <v>1480</v>
      </c>
      <c r="C866" s="90" t="s">
        <v>42</v>
      </c>
      <c r="D866" s="92">
        <v>10.14</v>
      </c>
    </row>
    <row r="867" spans="1:4" ht="13.5" x14ac:dyDescent="0.25">
      <c r="A867" s="90">
        <v>89262</v>
      </c>
      <c r="B867" s="90" t="s">
        <v>1481</v>
      </c>
      <c r="C867" s="90" t="s">
        <v>42</v>
      </c>
      <c r="D867" s="92">
        <v>46.75</v>
      </c>
    </row>
    <row r="868" spans="1:4" ht="13.5" x14ac:dyDescent="0.25">
      <c r="A868" s="90">
        <v>89264</v>
      </c>
      <c r="B868" s="90" t="s">
        <v>1482</v>
      </c>
      <c r="C868" s="90" t="s">
        <v>42</v>
      </c>
      <c r="D868" s="92">
        <v>21.53</v>
      </c>
    </row>
    <row r="869" spans="1:4" ht="13.5" x14ac:dyDescent="0.25">
      <c r="A869" s="90">
        <v>89265</v>
      </c>
      <c r="B869" s="90" t="s">
        <v>1483</v>
      </c>
      <c r="C869" s="90" t="s">
        <v>42</v>
      </c>
      <c r="D869" s="92">
        <v>8.6</v>
      </c>
    </row>
    <row r="870" spans="1:4" ht="13.5" x14ac:dyDescent="0.25">
      <c r="A870" s="90">
        <v>89266</v>
      </c>
      <c r="B870" s="90" t="s">
        <v>1484</v>
      </c>
      <c r="C870" s="90" t="s">
        <v>42</v>
      </c>
      <c r="D870" s="92">
        <v>3.47</v>
      </c>
    </row>
    <row r="871" spans="1:4" ht="13.5" x14ac:dyDescent="0.25">
      <c r="A871" s="90">
        <v>89267</v>
      </c>
      <c r="B871" s="90" t="s">
        <v>1485</v>
      </c>
      <c r="C871" s="90" t="s">
        <v>42</v>
      </c>
      <c r="D871" s="92">
        <v>49.02</v>
      </c>
    </row>
    <row r="872" spans="1:4" ht="13.5" x14ac:dyDescent="0.25">
      <c r="A872" s="90">
        <v>89268</v>
      </c>
      <c r="B872" s="90" t="s">
        <v>1486</v>
      </c>
      <c r="C872" s="90" t="s">
        <v>42</v>
      </c>
      <c r="D872" s="92">
        <v>17.27</v>
      </c>
    </row>
    <row r="873" spans="1:4" ht="13.5" x14ac:dyDescent="0.25">
      <c r="A873" s="90">
        <v>89269</v>
      </c>
      <c r="B873" s="90" t="s">
        <v>1487</v>
      </c>
      <c r="C873" s="90" t="s">
        <v>42</v>
      </c>
      <c r="D873" s="92">
        <v>6.98</v>
      </c>
    </row>
    <row r="874" spans="1:4" ht="13.5" x14ac:dyDescent="0.25">
      <c r="A874" s="90">
        <v>89270</v>
      </c>
      <c r="B874" s="90" t="s">
        <v>1488</v>
      </c>
      <c r="C874" s="90" t="s">
        <v>42</v>
      </c>
      <c r="D874" s="92">
        <v>78.790000000000006</v>
      </c>
    </row>
    <row r="875" spans="1:4" ht="13.5" x14ac:dyDescent="0.25">
      <c r="A875" s="90">
        <v>89271</v>
      </c>
      <c r="B875" s="90" t="s">
        <v>1489</v>
      </c>
      <c r="C875" s="90" t="s">
        <v>42</v>
      </c>
      <c r="D875" s="92">
        <v>31.04</v>
      </c>
    </row>
    <row r="876" spans="1:4" ht="13.5" x14ac:dyDescent="0.25">
      <c r="A876" s="90">
        <v>89274</v>
      </c>
      <c r="B876" s="90" t="s">
        <v>1490</v>
      </c>
      <c r="C876" s="90" t="s">
        <v>42</v>
      </c>
      <c r="D876" s="92">
        <v>1.37</v>
      </c>
    </row>
    <row r="877" spans="1:4" ht="13.5" x14ac:dyDescent="0.25">
      <c r="A877" s="90">
        <v>89275</v>
      </c>
      <c r="B877" s="90" t="s">
        <v>1491</v>
      </c>
      <c r="C877" s="90" t="s">
        <v>42</v>
      </c>
      <c r="D877" s="92">
        <v>0.33</v>
      </c>
    </row>
    <row r="878" spans="1:4" ht="13.5" x14ac:dyDescent="0.25">
      <c r="A878" s="90">
        <v>89276</v>
      </c>
      <c r="B878" s="90" t="s">
        <v>1492</v>
      </c>
      <c r="C878" s="90" t="s">
        <v>42</v>
      </c>
      <c r="D878" s="92">
        <v>1.83</v>
      </c>
    </row>
    <row r="879" spans="1:4" ht="13.5" x14ac:dyDescent="0.25">
      <c r="A879" s="90">
        <v>89277</v>
      </c>
      <c r="B879" s="90" t="s">
        <v>1493</v>
      </c>
      <c r="C879" s="90" t="s">
        <v>42</v>
      </c>
      <c r="D879" s="92">
        <v>9.07</v>
      </c>
    </row>
    <row r="880" spans="1:4" ht="13.5" x14ac:dyDescent="0.25">
      <c r="A880" s="90">
        <v>89280</v>
      </c>
      <c r="B880" s="90" t="s">
        <v>1494</v>
      </c>
      <c r="C880" s="90" t="s">
        <v>42</v>
      </c>
      <c r="D880" s="92">
        <v>38.619999999999997</v>
      </c>
    </row>
    <row r="881" spans="1:4" ht="13.5" x14ac:dyDescent="0.25">
      <c r="A881" s="90">
        <v>89281</v>
      </c>
      <c r="B881" s="90" t="s">
        <v>1495</v>
      </c>
      <c r="C881" s="90" t="s">
        <v>42</v>
      </c>
      <c r="D881" s="92">
        <v>10.36</v>
      </c>
    </row>
    <row r="882" spans="1:4" ht="13.5" x14ac:dyDescent="0.25">
      <c r="A882" s="90">
        <v>89870</v>
      </c>
      <c r="B882" s="90" t="s">
        <v>1496</v>
      </c>
      <c r="C882" s="90" t="s">
        <v>42</v>
      </c>
      <c r="D882" s="92">
        <v>40.200000000000003</v>
      </c>
    </row>
    <row r="883" spans="1:4" ht="13.5" x14ac:dyDescent="0.25">
      <c r="A883" s="90">
        <v>89871</v>
      </c>
      <c r="B883" s="90" t="s">
        <v>1497</v>
      </c>
      <c r="C883" s="90" t="s">
        <v>42</v>
      </c>
      <c r="D883" s="92">
        <v>14.38</v>
      </c>
    </row>
    <row r="884" spans="1:4" ht="13.5" x14ac:dyDescent="0.25">
      <c r="A884" s="90">
        <v>89872</v>
      </c>
      <c r="B884" s="90" t="s">
        <v>1498</v>
      </c>
      <c r="C884" s="90" t="s">
        <v>42</v>
      </c>
      <c r="D884" s="92">
        <v>5.8</v>
      </c>
    </row>
    <row r="885" spans="1:4" ht="13.5" x14ac:dyDescent="0.25">
      <c r="A885" s="90">
        <v>89873</v>
      </c>
      <c r="B885" s="90" t="s">
        <v>1499</v>
      </c>
      <c r="C885" s="90" t="s">
        <v>42</v>
      </c>
      <c r="D885" s="92">
        <v>69.44</v>
      </c>
    </row>
    <row r="886" spans="1:4" ht="13.5" x14ac:dyDescent="0.25">
      <c r="A886" s="90">
        <v>89874</v>
      </c>
      <c r="B886" s="90" t="s">
        <v>1500</v>
      </c>
      <c r="C886" s="90" t="s">
        <v>42</v>
      </c>
      <c r="D886" s="92">
        <v>188.6</v>
      </c>
    </row>
    <row r="887" spans="1:4" ht="13.5" x14ac:dyDescent="0.25">
      <c r="A887" s="90">
        <v>89878</v>
      </c>
      <c r="B887" s="90" t="s">
        <v>1501</v>
      </c>
      <c r="C887" s="90" t="s">
        <v>42</v>
      </c>
      <c r="D887" s="92">
        <v>42.79</v>
      </c>
    </row>
    <row r="888" spans="1:4" ht="13.5" x14ac:dyDescent="0.25">
      <c r="A888" s="90">
        <v>89879</v>
      </c>
      <c r="B888" s="90" t="s">
        <v>1502</v>
      </c>
      <c r="C888" s="90" t="s">
        <v>42</v>
      </c>
      <c r="D888" s="92">
        <v>15.07</v>
      </c>
    </row>
    <row r="889" spans="1:4" ht="13.5" x14ac:dyDescent="0.25">
      <c r="A889" s="90">
        <v>89880</v>
      </c>
      <c r="B889" s="90" t="s">
        <v>1503</v>
      </c>
      <c r="C889" s="90" t="s">
        <v>42</v>
      </c>
      <c r="D889" s="92">
        <v>6.09</v>
      </c>
    </row>
    <row r="890" spans="1:4" ht="13.5" x14ac:dyDescent="0.25">
      <c r="A890" s="90">
        <v>89881</v>
      </c>
      <c r="B890" s="90" t="s">
        <v>1504</v>
      </c>
      <c r="C890" s="90" t="s">
        <v>42</v>
      </c>
      <c r="D890" s="92">
        <v>73.25</v>
      </c>
    </row>
    <row r="891" spans="1:4" ht="13.5" x14ac:dyDescent="0.25">
      <c r="A891" s="90">
        <v>89882</v>
      </c>
      <c r="B891" s="90" t="s">
        <v>1505</v>
      </c>
      <c r="C891" s="90" t="s">
        <v>42</v>
      </c>
      <c r="D891" s="92">
        <v>217.6</v>
      </c>
    </row>
    <row r="892" spans="1:4" ht="13.5" x14ac:dyDescent="0.25">
      <c r="A892" s="90">
        <v>90582</v>
      </c>
      <c r="B892" s="90" t="s">
        <v>1506</v>
      </c>
      <c r="C892" s="90" t="s">
        <v>42</v>
      </c>
      <c r="D892" s="92">
        <v>0.4</v>
      </c>
    </row>
    <row r="893" spans="1:4" ht="13.5" x14ac:dyDescent="0.25">
      <c r="A893" s="90">
        <v>90583</v>
      </c>
      <c r="B893" s="90" t="s">
        <v>1507</v>
      </c>
      <c r="C893" s="90" t="s">
        <v>42</v>
      </c>
      <c r="D893" s="92">
        <v>0.09</v>
      </c>
    </row>
    <row r="894" spans="1:4" ht="13.5" x14ac:dyDescent="0.25">
      <c r="A894" s="90">
        <v>90584</v>
      </c>
      <c r="B894" s="90" t="s">
        <v>1508</v>
      </c>
      <c r="C894" s="90" t="s">
        <v>42</v>
      </c>
      <c r="D894" s="92">
        <v>0.32</v>
      </c>
    </row>
    <row r="895" spans="1:4" ht="13.5" x14ac:dyDescent="0.25">
      <c r="A895" s="90">
        <v>90585</v>
      </c>
      <c r="B895" s="90" t="s">
        <v>1509</v>
      </c>
      <c r="C895" s="90" t="s">
        <v>42</v>
      </c>
      <c r="D895" s="92">
        <v>0.59</v>
      </c>
    </row>
    <row r="896" spans="1:4" ht="13.5" x14ac:dyDescent="0.25">
      <c r="A896" s="90">
        <v>90621</v>
      </c>
      <c r="B896" s="90" t="s">
        <v>1510</v>
      </c>
      <c r="C896" s="90" t="s">
        <v>42</v>
      </c>
      <c r="D896" s="92">
        <v>2.62</v>
      </c>
    </row>
    <row r="897" spans="1:4" ht="13.5" x14ac:dyDescent="0.25">
      <c r="A897" s="90">
        <v>90622</v>
      </c>
      <c r="B897" s="90" t="s">
        <v>1511</v>
      </c>
      <c r="C897" s="90" t="s">
        <v>42</v>
      </c>
      <c r="D897" s="92">
        <v>0.6</v>
      </c>
    </row>
    <row r="898" spans="1:4" ht="13.5" x14ac:dyDescent="0.25">
      <c r="A898" s="90">
        <v>90623</v>
      </c>
      <c r="B898" s="90" t="s">
        <v>1512</v>
      </c>
      <c r="C898" s="90" t="s">
        <v>42</v>
      </c>
      <c r="D898" s="92">
        <v>3.27</v>
      </c>
    </row>
    <row r="899" spans="1:4" ht="13.5" x14ac:dyDescent="0.25">
      <c r="A899" s="90">
        <v>90624</v>
      </c>
      <c r="B899" s="90" t="s">
        <v>1513</v>
      </c>
      <c r="C899" s="90" t="s">
        <v>42</v>
      </c>
      <c r="D899" s="92">
        <v>3.59</v>
      </c>
    </row>
    <row r="900" spans="1:4" ht="13.5" x14ac:dyDescent="0.25">
      <c r="A900" s="90">
        <v>90627</v>
      </c>
      <c r="B900" s="90" t="s">
        <v>1514</v>
      </c>
      <c r="C900" s="90" t="s">
        <v>42</v>
      </c>
      <c r="D900" s="92">
        <v>44.46</v>
      </c>
    </row>
    <row r="901" spans="1:4" ht="13.5" x14ac:dyDescent="0.25">
      <c r="A901" s="90">
        <v>90628</v>
      </c>
      <c r="B901" s="90" t="s">
        <v>1515</v>
      </c>
      <c r="C901" s="90" t="s">
        <v>42</v>
      </c>
      <c r="D901" s="92">
        <v>11.92</v>
      </c>
    </row>
    <row r="902" spans="1:4" ht="13.5" x14ac:dyDescent="0.25">
      <c r="A902" s="90">
        <v>90629</v>
      </c>
      <c r="B902" s="90" t="s">
        <v>1516</v>
      </c>
      <c r="C902" s="90" t="s">
        <v>42</v>
      </c>
      <c r="D902" s="92">
        <v>55.63</v>
      </c>
    </row>
    <row r="903" spans="1:4" ht="13.5" x14ac:dyDescent="0.25">
      <c r="A903" s="90">
        <v>90630</v>
      </c>
      <c r="B903" s="90" t="s">
        <v>1517</v>
      </c>
      <c r="C903" s="90" t="s">
        <v>42</v>
      </c>
      <c r="D903" s="92">
        <v>1.71</v>
      </c>
    </row>
    <row r="904" spans="1:4" ht="13.5" x14ac:dyDescent="0.25">
      <c r="A904" s="90">
        <v>90633</v>
      </c>
      <c r="B904" s="90" t="s">
        <v>1518</v>
      </c>
      <c r="C904" s="90" t="s">
        <v>42</v>
      </c>
      <c r="D904" s="92">
        <v>3.72</v>
      </c>
    </row>
    <row r="905" spans="1:4" ht="13.5" x14ac:dyDescent="0.25">
      <c r="A905" s="90">
        <v>90634</v>
      </c>
      <c r="B905" s="90" t="s">
        <v>1519</v>
      </c>
      <c r="C905" s="90" t="s">
        <v>42</v>
      </c>
      <c r="D905" s="92">
        <v>0.86</v>
      </c>
    </row>
    <row r="906" spans="1:4" ht="13.5" x14ac:dyDescent="0.25">
      <c r="A906" s="90">
        <v>90635</v>
      </c>
      <c r="B906" s="90" t="s">
        <v>1520</v>
      </c>
      <c r="C906" s="90" t="s">
        <v>42</v>
      </c>
      <c r="D906" s="92">
        <v>4.07</v>
      </c>
    </row>
    <row r="907" spans="1:4" ht="13.5" x14ac:dyDescent="0.25">
      <c r="A907" s="90">
        <v>90636</v>
      </c>
      <c r="B907" s="90" t="s">
        <v>1521</v>
      </c>
      <c r="C907" s="90" t="s">
        <v>42</v>
      </c>
      <c r="D907" s="92">
        <v>7.19</v>
      </c>
    </row>
    <row r="908" spans="1:4" ht="13.5" x14ac:dyDescent="0.25">
      <c r="A908" s="90">
        <v>90639</v>
      </c>
      <c r="B908" s="90" t="s">
        <v>1522</v>
      </c>
      <c r="C908" s="90" t="s">
        <v>42</v>
      </c>
      <c r="D908" s="92">
        <v>5.56</v>
      </c>
    </row>
    <row r="909" spans="1:4" ht="13.5" x14ac:dyDescent="0.25">
      <c r="A909" s="90">
        <v>90640</v>
      </c>
      <c r="B909" s="90" t="s">
        <v>1523</v>
      </c>
      <c r="C909" s="90" t="s">
        <v>42</v>
      </c>
      <c r="D909" s="92">
        <v>1.28</v>
      </c>
    </row>
    <row r="910" spans="1:4" ht="13.5" x14ac:dyDescent="0.25">
      <c r="A910" s="90">
        <v>90641</v>
      </c>
      <c r="B910" s="90" t="s">
        <v>1524</v>
      </c>
      <c r="C910" s="90" t="s">
        <v>42</v>
      </c>
      <c r="D910" s="92">
        <v>6.08</v>
      </c>
    </row>
    <row r="911" spans="1:4" ht="13.5" x14ac:dyDescent="0.25">
      <c r="A911" s="90">
        <v>90642</v>
      </c>
      <c r="B911" s="90" t="s">
        <v>1525</v>
      </c>
      <c r="C911" s="90" t="s">
        <v>42</v>
      </c>
      <c r="D911" s="92">
        <v>13.44</v>
      </c>
    </row>
    <row r="912" spans="1:4" ht="13.5" x14ac:dyDescent="0.25">
      <c r="A912" s="90">
        <v>90646</v>
      </c>
      <c r="B912" s="90" t="s">
        <v>1526</v>
      </c>
      <c r="C912" s="90" t="s">
        <v>42</v>
      </c>
      <c r="D912" s="92">
        <v>0.89</v>
      </c>
    </row>
    <row r="913" spans="1:4" ht="13.5" x14ac:dyDescent="0.25">
      <c r="A913" s="90">
        <v>90647</v>
      </c>
      <c r="B913" s="90" t="s">
        <v>1527</v>
      </c>
      <c r="C913" s="90" t="s">
        <v>42</v>
      </c>
      <c r="D913" s="92">
        <v>0.2</v>
      </c>
    </row>
    <row r="914" spans="1:4" ht="13.5" x14ac:dyDescent="0.25">
      <c r="A914" s="90">
        <v>90648</v>
      </c>
      <c r="B914" s="90" t="s">
        <v>1528</v>
      </c>
      <c r="C914" s="90" t="s">
        <v>42</v>
      </c>
      <c r="D914" s="92">
        <v>0.97</v>
      </c>
    </row>
    <row r="915" spans="1:4" ht="13.5" x14ac:dyDescent="0.25">
      <c r="A915" s="90">
        <v>90649</v>
      </c>
      <c r="B915" s="90" t="s">
        <v>1529</v>
      </c>
      <c r="C915" s="90" t="s">
        <v>42</v>
      </c>
      <c r="D915" s="92">
        <v>11.12</v>
      </c>
    </row>
    <row r="916" spans="1:4" ht="13.5" x14ac:dyDescent="0.25">
      <c r="A916" s="90">
        <v>90652</v>
      </c>
      <c r="B916" s="90" t="s">
        <v>1530</v>
      </c>
      <c r="C916" s="90" t="s">
        <v>42</v>
      </c>
      <c r="D916" s="92">
        <v>3.62</v>
      </c>
    </row>
    <row r="917" spans="1:4" ht="13.5" x14ac:dyDescent="0.25">
      <c r="A917" s="90">
        <v>90653</v>
      </c>
      <c r="B917" s="90" t="s">
        <v>1531</v>
      </c>
      <c r="C917" s="90" t="s">
        <v>42</v>
      </c>
      <c r="D917" s="92">
        <v>0.83</v>
      </c>
    </row>
    <row r="918" spans="1:4" ht="13.5" x14ac:dyDescent="0.25">
      <c r="A918" s="90">
        <v>90654</v>
      </c>
      <c r="B918" s="90" t="s">
        <v>1532</v>
      </c>
      <c r="C918" s="90" t="s">
        <v>42</v>
      </c>
      <c r="D918" s="92">
        <v>3.96</v>
      </c>
    </row>
    <row r="919" spans="1:4" ht="13.5" x14ac:dyDescent="0.25">
      <c r="A919" s="90">
        <v>90655</v>
      </c>
      <c r="B919" s="90" t="s">
        <v>1533</v>
      </c>
      <c r="C919" s="90" t="s">
        <v>42</v>
      </c>
      <c r="D919" s="92">
        <v>7.32</v>
      </c>
    </row>
    <row r="920" spans="1:4" ht="13.5" x14ac:dyDescent="0.25">
      <c r="A920" s="90">
        <v>90658</v>
      </c>
      <c r="B920" s="90" t="s">
        <v>1534</v>
      </c>
      <c r="C920" s="90" t="s">
        <v>42</v>
      </c>
      <c r="D920" s="92">
        <v>3.88</v>
      </c>
    </row>
    <row r="921" spans="1:4" ht="13.5" x14ac:dyDescent="0.25">
      <c r="A921" s="90">
        <v>90659</v>
      </c>
      <c r="B921" s="90" t="s">
        <v>1535</v>
      </c>
      <c r="C921" s="90" t="s">
        <v>42</v>
      </c>
      <c r="D921" s="92">
        <v>0.89</v>
      </c>
    </row>
    <row r="922" spans="1:4" ht="13.5" x14ac:dyDescent="0.25">
      <c r="A922" s="90">
        <v>90660</v>
      </c>
      <c r="B922" s="90" t="s">
        <v>1536</v>
      </c>
      <c r="C922" s="90" t="s">
        <v>42</v>
      </c>
      <c r="D922" s="92">
        <v>4.24</v>
      </c>
    </row>
    <row r="923" spans="1:4" ht="13.5" x14ac:dyDescent="0.25">
      <c r="A923" s="90">
        <v>90661</v>
      </c>
      <c r="B923" s="90" t="s">
        <v>1537</v>
      </c>
      <c r="C923" s="90" t="s">
        <v>42</v>
      </c>
      <c r="D923" s="92">
        <v>7.32</v>
      </c>
    </row>
    <row r="924" spans="1:4" ht="13.5" x14ac:dyDescent="0.25">
      <c r="A924" s="90">
        <v>90664</v>
      </c>
      <c r="B924" s="90" t="s">
        <v>1538</v>
      </c>
      <c r="C924" s="90" t="s">
        <v>42</v>
      </c>
      <c r="D924" s="92">
        <v>6.67</v>
      </c>
    </row>
    <row r="925" spans="1:4" ht="13.5" x14ac:dyDescent="0.25">
      <c r="A925" s="90">
        <v>90665</v>
      </c>
      <c r="B925" s="90" t="s">
        <v>1539</v>
      </c>
      <c r="C925" s="90" t="s">
        <v>42</v>
      </c>
      <c r="D925" s="92">
        <v>1.78</v>
      </c>
    </row>
    <row r="926" spans="1:4" ht="13.5" x14ac:dyDescent="0.25">
      <c r="A926" s="90">
        <v>90666</v>
      </c>
      <c r="B926" s="90" t="s">
        <v>1540</v>
      </c>
      <c r="C926" s="90" t="s">
        <v>42</v>
      </c>
      <c r="D926" s="92">
        <v>8.75</v>
      </c>
    </row>
    <row r="927" spans="1:4" ht="13.5" x14ac:dyDescent="0.25">
      <c r="A927" s="90">
        <v>90667</v>
      </c>
      <c r="B927" s="90" t="s">
        <v>1541</v>
      </c>
      <c r="C927" s="90" t="s">
        <v>42</v>
      </c>
      <c r="D927" s="92">
        <v>16.010000000000002</v>
      </c>
    </row>
    <row r="928" spans="1:4" ht="13.5" x14ac:dyDescent="0.25">
      <c r="A928" s="90">
        <v>90670</v>
      </c>
      <c r="B928" s="90" t="s">
        <v>1542</v>
      </c>
      <c r="C928" s="90" t="s">
        <v>42</v>
      </c>
      <c r="D928" s="92">
        <v>204.04</v>
      </c>
    </row>
    <row r="929" spans="1:4" ht="13.5" x14ac:dyDescent="0.25">
      <c r="A929" s="90">
        <v>90671</v>
      </c>
      <c r="B929" s="90" t="s">
        <v>1543</v>
      </c>
      <c r="C929" s="90" t="s">
        <v>42</v>
      </c>
      <c r="D929" s="92">
        <v>54.74</v>
      </c>
    </row>
    <row r="930" spans="1:4" ht="13.5" x14ac:dyDescent="0.25">
      <c r="A930" s="90">
        <v>90672</v>
      </c>
      <c r="B930" s="90" t="s">
        <v>1544</v>
      </c>
      <c r="C930" s="90" t="s">
        <v>42</v>
      </c>
      <c r="D930" s="92">
        <v>255.33</v>
      </c>
    </row>
    <row r="931" spans="1:4" ht="13.5" x14ac:dyDescent="0.25">
      <c r="A931" s="90">
        <v>90673</v>
      </c>
      <c r="B931" s="90" t="s">
        <v>1545</v>
      </c>
      <c r="C931" s="90" t="s">
        <v>42</v>
      </c>
      <c r="D931" s="92">
        <v>127.93</v>
      </c>
    </row>
    <row r="932" spans="1:4" ht="13.5" x14ac:dyDescent="0.25">
      <c r="A932" s="90">
        <v>90676</v>
      </c>
      <c r="B932" s="90" t="s">
        <v>1546</v>
      </c>
      <c r="C932" s="90" t="s">
        <v>42</v>
      </c>
      <c r="D932" s="92">
        <v>101.43</v>
      </c>
    </row>
    <row r="933" spans="1:4" ht="13.5" x14ac:dyDescent="0.25">
      <c r="A933" s="90">
        <v>90677</v>
      </c>
      <c r="B933" s="90" t="s">
        <v>1547</v>
      </c>
      <c r="C933" s="90" t="s">
        <v>42</v>
      </c>
      <c r="D933" s="92">
        <v>30.63</v>
      </c>
    </row>
    <row r="934" spans="1:4" ht="13.5" x14ac:dyDescent="0.25">
      <c r="A934" s="90">
        <v>90678</v>
      </c>
      <c r="B934" s="90" t="s">
        <v>1548</v>
      </c>
      <c r="C934" s="90" t="s">
        <v>42</v>
      </c>
      <c r="D934" s="92">
        <v>141.81</v>
      </c>
    </row>
    <row r="935" spans="1:4" ht="13.5" x14ac:dyDescent="0.25">
      <c r="A935" s="90">
        <v>90679</v>
      </c>
      <c r="B935" s="90" t="s">
        <v>1549</v>
      </c>
      <c r="C935" s="90" t="s">
        <v>42</v>
      </c>
      <c r="D935" s="92">
        <v>98.11</v>
      </c>
    </row>
    <row r="936" spans="1:4" ht="13.5" x14ac:dyDescent="0.25">
      <c r="A936" s="90">
        <v>90682</v>
      </c>
      <c r="B936" s="90" t="s">
        <v>1550</v>
      </c>
      <c r="C936" s="90" t="s">
        <v>42</v>
      </c>
      <c r="D936" s="92">
        <v>30.9</v>
      </c>
    </row>
    <row r="937" spans="1:4" ht="13.5" x14ac:dyDescent="0.25">
      <c r="A937" s="90">
        <v>90683</v>
      </c>
      <c r="B937" s="90" t="s">
        <v>1551</v>
      </c>
      <c r="C937" s="90" t="s">
        <v>42</v>
      </c>
      <c r="D937" s="92">
        <v>7.62</v>
      </c>
    </row>
    <row r="938" spans="1:4" ht="13.5" x14ac:dyDescent="0.25">
      <c r="A938" s="90">
        <v>90684</v>
      </c>
      <c r="B938" s="90" t="s">
        <v>1552</v>
      </c>
      <c r="C938" s="90" t="s">
        <v>42</v>
      </c>
      <c r="D938" s="92">
        <v>36.049999999999997</v>
      </c>
    </row>
    <row r="939" spans="1:4" ht="13.5" x14ac:dyDescent="0.25">
      <c r="A939" s="90">
        <v>90685</v>
      </c>
      <c r="B939" s="90" t="s">
        <v>1553</v>
      </c>
      <c r="C939" s="90" t="s">
        <v>42</v>
      </c>
      <c r="D939" s="92">
        <v>60.87</v>
      </c>
    </row>
    <row r="940" spans="1:4" ht="13.5" x14ac:dyDescent="0.25">
      <c r="A940" s="90">
        <v>90688</v>
      </c>
      <c r="B940" s="90" t="s">
        <v>1554</v>
      </c>
      <c r="C940" s="90" t="s">
        <v>42</v>
      </c>
      <c r="D940" s="92">
        <v>25.6</v>
      </c>
    </row>
    <row r="941" spans="1:4" ht="13.5" x14ac:dyDescent="0.25">
      <c r="A941" s="90">
        <v>90689</v>
      </c>
      <c r="B941" s="90" t="s">
        <v>1555</v>
      </c>
      <c r="C941" s="90" t="s">
        <v>42</v>
      </c>
      <c r="D941" s="92">
        <v>5.05</v>
      </c>
    </row>
    <row r="942" spans="1:4" ht="13.5" x14ac:dyDescent="0.25">
      <c r="A942" s="90">
        <v>90690</v>
      </c>
      <c r="B942" s="90" t="s">
        <v>1556</v>
      </c>
      <c r="C942" s="90" t="s">
        <v>42</v>
      </c>
      <c r="D942" s="92">
        <v>32</v>
      </c>
    </row>
    <row r="943" spans="1:4" ht="13.5" x14ac:dyDescent="0.25">
      <c r="A943" s="90">
        <v>90691</v>
      </c>
      <c r="B943" s="90" t="s">
        <v>1557</v>
      </c>
      <c r="C943" s="90" t="s">
        <v>42</v>
      </c>
      <c r="D943" s="92">
        <v>42.62</v>
      </c>
    </row>
    <row r="944" spans="1:4" ht="13.5" x14ac:dyDescent="0.25">
      <c r="A944" s="90">
        <v>90957</v>
      </c>
      <c r="B944" s="90" t="s">
        <v>1558</v>
      </c>
      <c r="C944" s="90" t="s">
        <v>42</v>
      </c>
      <c r="D944" s="92">
        <v>4.97</v>
      </c>
    </row>
    <row r="945" spans="1:4" ht="13.5" x14ac:dyDescent="0.25">
      <c r="A945" s="90">
        <v>90958</v>
      </c>
      <c r="B945" s="90" t="s">
        <v>1559</v>
      </c>
      <c r="C945" s="90" t="s">
        <v>42</v>
      </c>
      <c r="D945" s="92">
        <v>1.33</v>
      </c>
    </row>
    <row r="946" spans="1:4" ht="13.5" x14ac:dyDescent="0.25">
      <c r="A946" s="90">
        <v>90960</v>
      </c>
      <c r="B946" s="90" t="s">
        <v>1560</v>
      </c>
      <c r="C946" s="90" t="s">
        <v>42</v>
      </c>
      <c r="D946" s="92">
        <v>6.63</v>
      </c>
    </row>
    <row r="947" spans="1:4" ht="13.5" x14ac:dyDescent="0.25">
      <c r="A947" s="90">
        <v>90961</v>
      </c>
      <c r="B947" s="90" t="s">
        <v>1561</v>
      </c>
      <c r="C947" s="90" t="s">
        <v>42</v>
      </c>
      <c r="D947" s="92">
        <v>1.78</v>
      </c>
    </row>
    <row r="948" spans="1:4" ht="13.5" x14ac:dyDescent="0.25">
      <c r="A948" s="90">
        <v>90962</v>
      </c>
      <c r="B948" s="90" t="s">
        <v>1562</v>
      </c>
      <c r="C948" s="90" t="s">
        <v>42</v>
      </c>
      <c r="D948" s="92">
        <v>8.3000000000000007</v>
      </c>
    </row>
    <row r="949" spans="1:4" ht="13.5" x14ac:dyDescent="0.25">
      <c r="A949" s="90">
        <v>90963</v>
      </c>
      <c r="B949" s="90" t="s">
        <v>1563</v>
      </c>
      <c r="C949" s="90" t="s">
        <v>42</v>
      </c>
      <c r="D949" s="92">
        <v>16</v>
      </c>
    </row>
    <row r="950" spans="1:4" ht="13.5" x14ac:dyDescent="0.25">
      <c r="A950" s="90">
        <v>90968</v>
      </c>
      <c r="B950" s="90" t="s">
        <v>1564</v>
      </c>
      <c r="C950" s="90" t="s">
        <v>42</v>
      </c>
      <c r="D950" s="92">
        <v>6.65</v>
      </c>
    </row>
    <row r="951" spans="1:4" ht="13.5" x14ac:dyDescent="0.25">
      <c r="A951" s="90">
        <v>90969</v>
      </c>
      <c r="B951" s="90" t="s">
        <v>1565</v>
      </c>
      <c r="C951" s="90" t="s">
        <v>42</v>
      </c>
      <c r="D951" s="92">
        <v>1.78</v>
      </c>
    </row>
    <row r="952" spans="1:4" ht="13.5" x14ac:dyDescent="0.25">
      <c r="A952" s="90">
        <v>90970</v>
      </c>
      <c r="B952" s="90" t="s">
        <v>1566</v>
      </c>
      <c r="C952" s="90" t="s">
        <v>42</v>
      </c>
      <c r="D952" s="92">
        <v>8.33</v>
      </c>
    </row>
    <row r="953" spans="1:4" ht="13.5" x14ac:dyDescent="0.25">
      <c r="A953" s="90">
        <v>90971</v>
      </c>
      <c r="B953" s="90" t="s">
        <v>1567</v>
      </c>
      <c r="C953" s="90" t="s">
        <v>42</v>
      </c>
      <c r="D953" s="92">
        <v>64.83</v>
      </c>
    </row>
    <row r="954" spans="1:4" ht="13.5" x14ac:dyDescent="0.25">
      <c r="A954" s="90">
        <v>90975</v>
      </c>
      <c r="B954" s="90" t="s">
        <v>1568</v>
      </c>
      <c r="C954" s="90" t="s">
        <v>42</v>
      </c>
      <c r="D954" s="92">
        <v>16.899999999999999</v>
      </c>
    </row>
    <row r="955" spans="1:4" ht="13.5" x14ac:dyDescent="0.25">
      <c r="A955" s="90">
        <v>90976</v>
      </c>
      <c r="B955" s="90" t="s">
        <v>1569</v>
      </c>
      <c r="C955" s="90" t="s">
        <v>42</v>
      </c>
      <c r="D955" s="92">
        <v>4.53</v>
      </c>
    </row>
    <row r="956" spans="1:4" ht="13.5" x14ac:dyDescent="0.25">
      <c r="A956" s="90">
        <v>90977</v>
      </c>
      <c r="B956" s="90" t="s">
        <v>1570</v>
      </c>
      <c r="C956" s="90" t="s">
        <v>42</v>
      </c>
      <c r="D956" s="92">
        <v>21.15</v>
      </c>
    </row>
    <row r="957" spans="1:4" ht="13.5" x14ac:dyDescent="0.25">
      <c r="A957" s="90">
        <v>90978</v>
      </c>
      <c r="B957" s="90" t="s">
        <v>1571</v>
      </c>
      <c r="C957" s="90" t="s">
        <v>42</v>
      </c>
      <c r="D957" s="92">
        <v>168.19</v>
      </c>
    </row>
    <row r="958" spans="1:4" ht="13.5" x14ac:dyDescent="0.25">
      <c r="A958" s="90">
        <v>90992</v>
      </c>
      <c r="B958" s="90" t="s">
        <v>1572</v>
      </c>
      <c r="C958" s="90" t="s">
        <v>42</v>
      </c>
      <c r="D958" s="92">
        <v>7.89</v>
      </c>
    </row>
    <row r="959" spans="1:4" ht="13.5" x14ac:dyDescent="0.25">
      <c r="A959" s="90">
        <v>90993</v>
      </c>
      <c r="B959" s="90" t="s">
        <v>1573</v>
      </c>
      <c r="C959" s="90" t="s">
        <v>42</v>
      </c>
      <c r="D959" s="92">
        <v>2.11</v>
      </c>
    </row>
    <row r="960" spans="1:4" ht="13.5" x14ac:dyDescent="0.25">
      <c r="A960" s="90">
        <v>90994</v>
      </c>
      <c r="B960" s="90" t="s">
        <v>1574</v>
      </c>
      <c r="C960" s="90" t="s">
        <v>42</v>
      </c>
      <c r="D960" s="92">
        <v>9.8699999999999992</v>
      </c>
    </row>
    <row r="961" spans="1:4" ht="13.5" x14ac:dyDescent="0.25">
      <c r="A961" s="90">
        <v>90995</v>
      </c>
      <c r="B961" s="90" t="s">
        <v>1575</v>
      </c>
      <c r="C961" s="90" t="s">
        <v>42</v>
      </c>
      <c r="D961" s="92">
        <v>88.06</v>
      </c>
    </row>
    <row r="962" spans="1:4" ht="13.5" x14ac:dyDescent="0.25">
      <c r="A962" s="90">
        <v>91021</v>
      </c>
      <c r="B962" s="90" t="s">
        <v>1576</v>
      </c>
      <c r="C962" s="90" t="s">
        <v>42</v>
      </c>
      <c r="D962" s="92">
        <v>12.41</v>
      </c>
    </row>
    <row r="963" spans="1:4" ht="13.5" x14ac:dyDescent="0.25">
      <c r="A963" s="90">
        <v>91026</v>
      </c>
      <c r="B963" s="90" t="s">
        <v>1577</v>
      </c>
      <c r="C963" s="90" t="s">
        <v>42</v>
      </c>
      <c r="D963" s="92">
        <v>25.31</v>
      </c>
    </row>
    <row r="964" spans="1:4" ht="13.5" x14ac:dyDescent="0.25">
      <c r="A964" s="90">
        <v>91027</v>
      </c>
      <c r="B964" s="90" t="s">
        <v>1578</v>
      </c>
      <c r="C964" s="90" t="s">
        <v>42</v>
      </c>
      <c r="D964" s="92">
        <v>10.17</v>
      </c>
    </row>
    <row r="965" spans="1:4" ht="13.5" x14ac:dyDescent="0.25">
      <c r="A965" s="90">
        <v>91028</v>
      </c>
      <c r="B965" s="90" t="s">
        <v>1579</v>
      </c>
      <c r="C965" s="90" t="s">
        <v>42</v>
      </c>
      <c r="D965" s="92">
        <v>4.1100000000000003</v>
      </c>
    </row>
    <row r="966" spans="1:4" ht="13.5" x14ac:dyDescent="0.25">
      <c r="A966" s="90">
        <v>91029</v>
      </c>
      <c r="B966" s="90" t="s">
        <v>1580</v>
      </c>
      <c r="C966" s="90" t="s">
        <v>42</v>
      </c>
      <c r="D966" s="92">
        <v>46.54</v>
      </c>
    </row>
    <row r="967" spans="1:4" ht="13.5" x14ac:dyDescent="0.25">
      <c r="A967" s="90">
        <v>91030</v>
      </c>
      <c r="B967" s="90" t="s">
        <v>1581</v>
      </c>
      <c r="C967" s="90" t="s">
        <v>42</v>
      </c>
      <c r="D967" s="92">
        <v>156.91999999999999</v>
      </c>
    </row>
    <row r="968" spans="1:4" ht="13.5" x14ac:dyDescent="0.25">
      <c r="A968" s="90">
        <v>91273</v>
      </c>
      <c r="B968" s="90" t="s">
        <v>1582</v>
      </c>
      <c r="C968" s="90" t="s">
        <v>42</v>
      </c>
      <c r="D968" s="92">
        <v>0.57999999999999996</v>
      </c>
    </row>
    <row r="969" spans="1:4" ht="13.5" x14ac:dyDescent="0.25">
      <c r="A969" s="90">
        <v>91274</v>
      </c>
      <c r="B969" s="90" t="s">
        <v>1583</v>
      </c>
      <c r="C969" s="90" t="s">
        <v>42</v>
      </c>
      <c r="D969" s="92">
        <v>0.15</v>
      </c>
    </row>
    <row r="970" spans="1:4" ht="13.5" x14ac:dyDescent="0.25">
      <c r="A970" s="90">
        <v>91275</v>
      </c>
      <c r="B970" s="90" t="s">
        <v>1584</v>
      </c>
      <c r="C970" s="90" t="s">
        <v>42</v>
      </c>
      <c r="D970" s="92">
        <v>0.72</v>
      </c>
    </row>
    <row r="971" spans="1:4" ht="13.5" x14ac:dyDescent="0.25">
      <c r="A971" s="90">
        <v>91276</v>
      </c>
      <c r="B971" s="90" t="s">
        <v>1585</v>
      </c>
      <c r="C971" s="90" t="s">
        <v>42</v>
      </c>
      <c r="D971" s="92">
        <v>8.39</v>
      </c>
    </row>
    <row r="972" spans="1:4" ht="13.5" x14ac:dyDescent="0.25">
      <c r="A972" s="90">
        <v>91279</v>
      </c>
      <c r="B972" s="90" t="s">
        <v>1586</v>
      </c>
      <c r="C972" s="90" t="s">
        <v>42</v>
      </c>
      <c r="D972" s="92">
        <v>1.1399999999999999</v>
      </c>
    </row>
    <row r="973" spans="1:4" ht="13.5" x14ac:dyDescent="0.25">
      <c r="A973" s="90">
        <v>91280</v>
      </c>
      <c r="B973" s="90" t="s">
        <v>1587</v>
      </c>
      <c r="C973" s="90" t="s">
        <v>42</v>
      </c>
      <c r="D973" s="92">
        <v>0.25</v>
      </c>
    </row>
    <row r="974" spans="1:4" ht="13.5" x14ac:dyDescent="0.25">
      <c r="A974" s="90">
        <v>91281</v>
      </c>
      <c r="B974" s="90" t="s">
        <v>1588</v>
      </c>
      <c r="C974" s="90" t="s">
        <v>42</v>
      </c>
      <c r="D974" s="92">
        <v>1.43</v>
      </c>
    </row>
    <row r="975" spans="1:4" ht="13.5" x14ac:dyDescent="0.25">
      <c r="A975" s="90">
        <v>91282</v>
      </c>
      <c r="B975" s="90" t="s">
        <v>1589</v>
      </c>
      <c r="C975" s="90" t="s">
        <v>42</v>
      </c>
      <c r="D975" s="92">
        <v>8.4499999999999993</v>
      </c>
    </row>
    <row r="976" spans="1:4" ht="13.5" x14ac:dyDescent="0.25">
      <c r="A976" s="90">
        <v>91354</v>
      </c>
      <c r="B976" s="90" t="s">
        <v>1590</v>
      </c>
      <c r="C976" s="90" t="s">
        <v>42</v>
      </c>
      <c r="D976" s="92">
        <v>18.16</v>
      </c>
    </row>
    <row r="977" spans="1:4" ht="13.5" x14ac:dyDescent="0.25">
      <c r="A977" s="90">
        <v>91355</v>
      </c>
      <c r="B977" s="90" t="s">
        <v>1591</v>
      </c>
      <c r="C977" s="90" t="s">
        <v>42</v>
      </c>
      <c r="D977" s="92">
        <v>7.46</v>
      </c>
    </row>
    <row r="978" spans="1:4" ht="13.5" x14ac:dyDescent="0.25">
      <c r="A978" s="90">
        <v>91356</v>
      </c>
      <c r="B978" s="90" t="s">
        <v>1592</v>
      </c>
      <c r="C978" s="90" t="s">
        <v>42</v>
      </c>
      <c r="D978" s="92">
        <v>3.01</v>
      </c>
    </row>
    <row r="979" spans="1:4" ht="13.5" x14ac:dyDescent="0.25">
      <c r="A979" s="90">
        <v>91359</v>
      </c>
      <c r="B979" s="90" t="s">
        <v>1593</v>
      </c>
      <c r="C979" s="90" t="s">
        <v>42</v>
      </c>
      <c r="D979" s="92">
        <v>21.4</v>
      </c>
    </row>
    <row r="980" spans="1:4" ht="13.5" x14ac:dyDescent="0.25">
      <c r="A980" s="90">
        <v>91360</v>
      </c>
      <c r="B980" s="90" t="s">
        <v>1594</v>
      </c>
      <c r="C980" s="90" t="s">
        <v>42</v>
      </c>
      <c r="D980" s="92">
        <v>8.2200000000000006</v>
      </c>
    </row>
    <row r="981" spans="1:4" ht="13.5" x14ac:dyDescent="0.25">
      <c r="A981" s="90">
        <v>91361</v>
      </c>
      <c r="B981" s="90" t="s">
        <v>1595</v>
      </c>
      <c r="C981" s="90" t="s">
        <v>42</v>
      </c>
      <c r="D981" s="92">
        <v>3.31</v>
      </c>
    </row>
    <row r="982" spans="1:4" ht="13.5" x14ac:dyDescent="0.25">
      <c r="A982" s="90">
        <v>91367</v>
      </c>
      <c r="B982" s="90" t="s">
        <v>1596</v>
      </c>
      <c r="C982" s="90" t="s">
        <v>42</v>
      </c>
      <c r="D982" s="92">
        <v>22.4</v>
      </c>
    </row>
    <row r="983" spans="1:4" ht="13.5" x14ac:dyDescent="0.25">
      <c r="A983" s="90">
        <v>91368</v>
      </c>
      <c r="B983" s="90" t="s">
        <v>1597</v>
      </c>
      <c r="C983" s="90" t="s">
        <v>42</v>
      </c>
      <c r="D983" s="92">
        <v>8.67</v>
      </c>
    </row>
    <row r="984" spans="1:4" ht="13.5" x14ac:dyDescent="0.25">
      <c r="A984" s="90">
        <v>91369</v>
      </c>
      <c r="B984" s="90" t="s">
        <v>1598</v>
      </c>
      <c r="C984" s="90" t="s">
        <v>42</v>
      </c>
      <c r="D984" s="92">
        <v>3.5</v>
      </c>
    </row>
    <row r="985" spans="1:4" ht="13.5" x14ac:dyDescent="0.25">
      <c r="A985" s="90">
        <v>91375</v>
      </c>
      <c r="B985" s="90" t="s">
        <v>1599</v>
      </c>
      <c r="C985" s="90" t="s">
        <v>42</v>
      </c>
      <c r="D985" s="92">
        <v>19.940000000000001</v>
      </c>
    </row>
    <row r="986" spans="1:4" ht="13.5" x14ac:dyDescent="0.25">
      <c r="A986" s="90">
        <v>91376</v>
      </c>
      <c r="B986" s="90" t="s">
        <v>1600</v>
      </c>
      <c r="C986" s="90" t="s">
        <v>42</v>
      </c>
      <c r="D986" s="92">
        <v>8.19</v>
      </c>
    </row>
    <row r="987" spans="1:4" ht="13.5" x14ac:dyDescent="0.25">
      <c r="A987" s="90">
        <v>91377</v>
      </c>
      <c r="B987" s="90" t="s">
        <v>1601</v>
      </c>
      <c r="C987" s="90" t="s">
        <v>42</v>
      </c>
      <c r="D987" s="92">
        <v>3.31</v>
      </c>
    </row>
    <row r="988" spans="1:4" ht="13.5" x14ac:dyDescent="0.25">
      <c r="A988" s="90">
        <v>91380</v>
      </c>
      <c r="B988" s="90" t="s">
        <v>1602</v>
      </c>
      <c r="C988" s="90" t="s">
        <v>42</v>
      </c>
      <c r="D988" s="92">
        <v>29.47</v>
      </c>
    </row>
    <row r="989" spans="1:4" ht="13.5" x14ac:dyDescent="0.25">
      <c r="A989" s="90">
        <v>91381</v>
      </c>
      <c r="B989" s="90" t="s">
        <v>1603</v>
      </c>
      <c r="C989" s="90" t="s">
        <v>42</v>
      </c>
      <c r="D989" s="92">
        <v>11.4</v>
      </c>
    </row>
    <row r="990" spans="1:4" ht="13.5" x14ac:dyDescent="0.25">
      <c r="A990" s="90">
        <v>91382</v>
      </c>
      <c r="B990" s="90" t="s">
        <v>1604</v>
      </c>
      <c r="C990" s="90" t="s">
        <v>42</v>
      </c>
      <c r="D990" s="92">
        <v>4.5999999999999996</v>
      </c>
    </row>
    <row r="991" spans="1:4" ht="13.5" x14ac:dyDescent="0.25">
      <c r="A991" s="90">
        <v>91383</v>
      </c>
      <c r="B991" s="90" t="s">
        <v>1605</v>
      </c>
      <c r="C991" s="90" t="s">
        <v>42</v>
      </c>
      <c r="D991" s="92">
        <v>53.26</v>
      </c>
    </row>
    <row r="992" spans="1:4" ht="13.5" x14ac:dyDescent="0.25">
      <c r="A992" s="90">
        <v>91384</v>
      </c>
      <c r="B992" s="90" t="s">
        <v>1606</v>
      </c>
      <c r="C992" s="90" t="s">
        <v>42</v>
      </c>
      <c r="D992" s="92">
        <v>151.68</v>
      </c>
    </row>
    <row r="993" spans="1:4" ht="13.5" x14ac:dyDescent="0.25">
      <c r="A993" s="90">
        <v>91390</v>
      </c>
      <c r="B993" s="90" t="s">
        <v>1607</v>
      </c>
      <c r="C993" s="90" t="s">
        <v>42</v>
      </c>
      <c r="D993" s="92">
        <v>19.64</v>
      </c>
    </row>
    <row r="994" spans="1:4" ht="13.5" x14ac:dyDescent="0.25">
      <c r="A994" s="90">
        <v>91391</v>
      </c>
      <c r="B994" s="90" t="s">
        <v>1608</v>
      </c>
      <c r="C994" s="90" t="s">
        <v>42</v>
      </c>
      <c r="D994" s="92">
        <v>7.84</v>
      </c>
    </row>
    <row r="995" spans="1:4" ht="13.5" x14ac:dyDescent="0.25">
      <c r="A995" s="90">
        <v>91392</v>
      </c>
      <c r="B995" s="90" t="s">
        <v>1609</v>
      </c>
      <c r="C995" s="90" t="s">
        <v>42</v>
      </c>
      <c r="D995" s="92">
        <v>3.16</v>
      </c>
    </row>
    <row r="996" spans="1:4" ht="13.5" x14ac:dyDescent="0.25">
      <c r="A996" s="90">
        <v>91396</v>
      </c>
      <c r="B996" s="90" t="s">
        <v>1610</v>
      </c>
      <c r="C996" s="90" t="s">
        <v>42</v>
      </c>
      <c r="D996" s="92">
        <v>29.72</v>
      </c>
    </row>
    <row r="997" spans="1:4" ht="13.5" x14ac:dyDescent="0.25">
      <c r="A997" s="90">
        <v>91397</v>
      </c>
      <c r="B997" s="90" t="s">
        <v>1611</v>
      </c>
      <c r="C997" s="90" t="s">
        <v>42</v>
      </c>
      <c r="D997" s="92">
        <v>11.53</v>
      </c>
    </row>
    <row r="998" spans="1:4" ht="13.5" x14ac:dyDescent="0.25">
      <c r="A998" s="90">
        <v>91398</v>
      </c>
      <c r="B998" s="90" t="s">
        <v>1612</v>
      </c>
      <c r="C998" s="90" t="s">
        <v>42</v>
      </c>
      <c r="D998" s="92">
        <v>4.6500000000000004</v>
      </c>
    </row>
    <row r="999" spans="1:4" ht="13.5" x14ac:dyDescent="0.25">
      <c r="A999" s="90">
        <v>91402</v>
      </c>
      <c r="B999" s="90" t="s">
        <v>1613</v>
      </c>
      <c r="C999" s="90" t="s">
        <v>42</v>
      </c>
      <c r="D999" s="92">
        <v>3.63</v>
      </c>
    </row>
    <row r="1000" spans="1:4" ht="13.5" x14ac:dyDescent="0.25">
      <c r="A1000" s="90">
        <v>91466</v>
      </c>
      <c r="B1000" s="90" t="s">
        <v>1614</v>
      </c>
      <c r="C1000" s="90" t="s">
        <v>42</v>
      </c>
      <c r="D1000" s="92">
        <v>4.09</v>
      </c>
    </row>
    <row r="1001" spans="1:4" ht="13.5" x14ac:dyDescent="0.25">
      <c r="A1001" s="90">
        <v>91467</v>
      </c>
      <c r="B1001" s="90" t="s">
        <v>1615</v>
      </c>
      <c r="C1001" s="90" t="s">
        <v>42</v>
      </c>
      <c r="D1001" s="92">
        <v>169.15</v>
      </c>
    </row>
    <row r="1002" spans="1:4" ht="13.5" x14ac:dyDescent="0.25">
      <c r="A1002" s="90">
        <v>91468</v>
      </c>
      <c r="B1002" s="90" t="s">
        <v>1616</v>
      </c>
      <c r="C1002" s="90" t="s">
        <v>42</v>
      </c>
      <c r="D1002" s="92">
        <v>23.26</v>
      </c>
    </row>
    <row r="1003" spans="1:4" ht="13.5" x14ac:dyDescent="0.25">
      <c r="A1003" s="90">
        <v>91469</v>
      </c>
      <c r="B1003" s="90" t="s">
        <v>1617</v>
      </c>
      <c r="C1003" s="90" t="s">
        <v>42</v>
      </c>
      <c r="D1003" s="92">
        <v>10.19</v>
      </c>
    </row>
    <row r="1004" spans="1:4" ht="13.5" x14ac:dyDescent="0.25">
      <c r="A1004" s="90">
        <v>91484</v>
      </c>
      <c r="B1004" s="90" t="s">
        <v>1618</v>
      </c>
      <c r="C1004" s="90" t="s">
        <v>42</v>
      </c>
      <c r="D1004" s="92">
        <v>7.75</v>
      </c>
    </row>
    <row r="1005" spans="1:4" ht="13.5" x14ac:dyDescent="0.25">
      <c r="A1005" s="90">
        <v>91485</v>
      </c>
      <c r="B1005" s="90" t="s">
        <v>1619</v>
      </c>
      <c r="C1005" s="90" t="s">
        <v>42</v>
      </c>
      <c r="D1005" s="92">
        <v>174.52</v>
      </c>
    </row>
    <row r="1006" spans="1:4" ht="13.5" x14ac:dyDescent="0.25">
      <c r="A1006" s="90">
        <v>91529</v>
      </c>
      <c r="B1006" s="90" t="s">
        <v>1620</v>
      </c>
      <c r="C1006" s="90" t="s">
        <v>42</v>
      </c>
      <c r="D1006" s="92">
        <v>0.85</v>
      </c>
    </row>
    <row r="1007" spans="1:4" ht="13.5" x14ac:dyDescent="0.25">
      <c r="A1007" s="90">
        <v>91530</v>
      </c>
      <c r="B1007" s="90" t="s">
        <v>1621</v>
      </c>
      <c r="C1007" s="90" t="s">
        <v>42</v>
      </c>
      <c r="D1007" s="92">
        <v>0.23</v>
      </c>
    </row>
    <row r="1008" spans="1:4" ht="13.5" x14ac:dyDescent="0.25">
      <c r="A1008" s="90">
        <v>91531</v>
      </c>
      <c r="B1008" s="90" t="s">
        <v>1622</v>
      </c>
      <c r="C1008" s="90" t="s">
        <v>42</v>
      </c>
      <c r="D1008" s="92">
        <v>1.07</v>
      </c>
    </row>
    <row r="1009" spans="1:4" ht="13.5" x14ac:dyDescent="0.25">
      <c r="A1009" s="90">
        <v>91532</v>
      </c>
      <c r="B1009" s="90" t="s">
        <v>1623</v>
      </c>
      <c r="C1009" s="90" t="s">
        <v>42</v>
      </c>
      <c r="D1009" s="92">
        <v>6</v>
      </c>
    </row>
    <row r="1010" spans="1:4" ht="13.5" x14ac:dyDescent="0.25">
      <c r="A1010" s="90">
        <v>91629</v>
      </c>
      <c r="B1010" s="90" t="s">
        <v>1624</v>
      </c>
      <c r="C1010" s="90" t="s">
        <v>42</v>
      </c>
      <c r="D1010" s="92">
        <v>21.78</v>
      </c>
    </row>
    <row r="1011" spans="1:4" ht="13.5" x14ac:dyDescent="0.25">
      <c r="A1011" s="90">
        <v>91630</v>
      </c>
      <c r="B1011" s="90" t="s">
        <v>1625</v>
      </c>
      <c r="C1011" s="90" t="s">
        <v>42</v>
      </c>
      <c r="D1011" s="92">
        <v>8.15</v>
      </c>
    </row>
    <row r="1012" spans="1:4" ht="13.5" x14ac:dyDescent="0.25">
      <c r="A1012" s="90">
        <v>91631</v>
      </c>
      <c r="B1012" s="90" t="s">
        <v>1626</v>
      </c>
      <c r="C1012" s="90" t="s">
        <v>42</v>
      </c>
      <c r="D1012" s="92">
        <v>3.29</v>
      </c>
    </row>
    <row r="1013" spans="1:4" ht="13.5" x14ac:dyDescent="0.25">
      <c r="A1013" s="90">
        <v>91632</v>
      </c>
      <c r="B1013" s="90" t="s">
        <v>1627</v>
      </c>
      <c r="C1013" s="90" t="s">
        <v>42</v>
      </c>
      <c r="D1013" s="92">
        <v>37.520000000000003</v>
      </c>
    </row>
    <row r="1014" spans="1:4" ht="13.5" x14ac:dyDescent="0.25">
      <c r="A1014" s="90">
        <v>91633</v>
      </c>
      <c r="B1014" s="90" t="s">
        <v>1628</v>
      </c>
      <c r="C1014" s="90" t="s">
        <v>42</v>
      </c>
      <c r="D1014" s="92">
        <v>143.16</v>
      </c>
    </row>
    <row r="1015" spans="1:4" ht="13.5" x14ac:dyDescent="0.25">
      <c r="A1015" s="90">
        <v>91640</v>
      </c>
      <c r="B1015" s="90" t="s">
        <v>1629</v>
      </c>
      <c r="C1015" s="90" t="s">
        <v>42</v>
      </c>
      <c r="D1015" s="92">
        <v>43.25</v>
      </c>
    </row>
    <row r="1016" spans="1:4" ht="13.5" x14ac:dyDescent="0.25">
      <c r="A1016" s="90">
        <v>91641</v>
      </c>
      <c r="B1016" s="90" t="s">
        <v>1630</v>
      </c>
      <c r="C1016" s="90" t="s">
        <v>42</v>
      </c>
      <c r="D1016" s="92">
        <v>17.48</v>
      </c>
    </row>
    <row r="1017" spans="1:4" ht="13.5" x14ac:dyDescent="0.25">
      <c r="A1017" s="90">
        <v>91642</v>
      </c>
      <c r="B1017" s="90" t="s">
        <v>1631</v>
      </c>
      <c r="C1017" s="90" t="s">
        <v>42</v>
      </c>
      <c r="D1017" s="92">
        <v>7.07</v>
      </c>
    </row>
    <row r="1018" spans="1:4" ht="13.5" x14ac:dyDescent="0.25">
      <c r="A1018" s="90">
        <v>91643</v>
      </c>
      <c r="B1018" s="90" t="s">
        <v>1632</v>
      </c>
      <c r="C1018" s="90" t="s">
        <v>42</v>
      </c>
      <c r="D1018" s="92">
        <v>78.239999999999995</v>
      </c>
    </row>
    <row r="1019" spans="1:4" ht="13.5" x14ac:dyDescent="0.25">
      <c r="A1019" s="90">
        <v>91644</v>
      </c>
      <c r="B1019" s="90" t="s">
        <v>1633</v>
      </c>
      <c r="C1019" s="90" t="s">
        <v>42</v>
      </c>
      <c r="D1019" s="92">
        <v>322.17</v>
      </c>
    </row>
    <row r="1020" spans="1:4" ht="13.5" x14ac:dyDescent="0.25">
      <c r="A1020" s="90">
        <v>91688</v>
      </c>
      <c r="B1020" s="90" t="s">
        <v>1634</v>
      </c>
      <c r="C1020" s="90" t="s">
        <v>42</v>
      </c>
      <c r="D1020" s="92">
        <v>0.13</v>
      </c>
    </row>
    <row r="1021" spans="1:4" ht="13.5" x14ac:dyDescent="0.25">
      <c r="A1021" s="90">
        <v>91689</v>
      </c>
      <c r="B1021" s="90" t="s">
        <v>1635</v>
      </c>
      <c r="C1021" s="90" t="s">
        <v>42</v>
      </c>
      <c r="D1021" s="92">
        <v>0.02</v>
      </c>
    </row>
    <row r="1022" spans="1:4" ht="13.5" x14ac:dyDescent="0.25">
      <c r="A1022" s="90">
        <v>91690</v>
      </c>
      <c r="B1022" s="90" t="s">
        <v>1636</v>
      </c>
      <c r="C1022" s="90" t="s">
        <v>42</v>
      </c>
      <c r="D1022" s="92">
        <v>0.09</v>
      </c>
    </row>
    <row r="1023" spans="1:4" ht="13.5" x14ac:dyDescent="0.25">
      <c r="A1023" s="90">
        <v>91691</v>
      </c>
      <c r="B1023" s="90" t="s">
        <v>1637</v>
      </c>
      <c r="C1023" s="90" t="s">
        <v>42</v>
      </c>
      <c r="D1023" s="92">
        <v>1.56</v>
      </c>
    </row>
    <row r="1024" spans="1:4" ht="13.5" x14ac:dyDescent="0.25">
      <c r="A1024" s="90">
        <v>92040</v>
      </c>
      <c r="B1024" s="90" t="s">
        <v>1638</v>
      </c>
      <c r="C1024" s="90" t="s">
        <v>42</v>
      </c>
      <c r="D1024" s="92">
        <v>6.47</v>
      </c>
    </row>
    <row r="1025" spans="1:4" ht="13.5" x14ac:dyDescent="0.25">
      <c r="A1025" s="90">
        <v>92041</v>
      </c>
      <c r="B1025" s="90" t="s">
        <v>1639</v>
      </c>
      <c r="C1025" s="90" t="s">
        <v>42</v>
      </c>
      <c r="D1025" s="92">
        <v>1.33</v>
      </c>
    </row>
    <row r="1026" spans="1:4" ht="13.5" x14ac:dyDescent="0.25">
      <c r="A1026" s="90">
        <v>92042</v>
      </c>
      <c r="B1026" s="90" t="s">
        <v>1640</v>
      </c>
      <c r="C1026" s="90" t="s">
        <v>42</v>
      </c>
      <c r="D1026" s="92">
        <v>5.39</v>
      </c>
    </row>
    <row r="1027" spans="1:4" ht="13.5" x14ac:dyDescent="0.25">
      <c r="A1027" s="90">
        <v>92101</v>
      </c>
      <c r="B1027" s="90" t="s">
        <v>1641</v>
      </c>
      <c r="C1027" s="90" t="s">
        <v>42</v>
      </c>
      <c r="D1027" s="92">
        <v>37.71</v>
      </c>
    </row>
    <row r="1028" spans="1:4" ht="13.5" x14ac:dyDescent="0.25">
      <c r="A1028" s="90">
        <v>92102</v>
      </c>
      <c r="B1028" s="90" t="s">
        <v>1642</v>
      </c>
      <c r="C1028" s="90" t="s">
        <v>42</v>
      </c>
      <c r="D1028" s="92">
        <v>13.46</v>
      </c>
    </row>
    <row r="1029" spans="1:4" ht="13.5" x14ac:dyDescent="0.25">
      <c r="A1029" s="90">
        <v>92103</v>
      </c>
      <c r="B1029" s="90" t="s">
        <v>1643</v>
      </c>
      <c r="C1029" s="90" t="s">
        <v>42</v>
      </c>
      <c r="D1029" s="92">
        <v>9.43</v>
      </c>
    </row>
    <row r="1030" spans="1:4" ht="13.5" x14ac:dyDescent="0.25">
      <c r="A1030" s="90">
        <v>92104</v>
      </c>
      <c r="B1030" s="90" t="s">
        <v>1644</v>
      </c>
      <c r="C1030" s="90" t="s">
        <v>42</v>
      </c>
      <c r="D1030" s="92">
        <v>63.68</v>
      </c>
    </row>
    <row r="1031" spans="1:4" ht="13.5" x14ac:dyDescent="0.25">
      <c r="A1031" s="90">
        <v>92105</v>
      </c>
      <c r="B1031" s="90" t="s">
        <v>1645</v>
      </c>
      <c r="C1031" s="90" t="s">
        <v>42</v>
      </c>
      <c r="D1031" s="92">
        <v>188.6</v>
      </c>
    </row>
    <row r="1032" spans="1:4" ht="13.5" x14ac:dyDescent="0.25">
      <c r="A1032" s="90">
        <v>92108</v>
      </c>
      <c r="B1032" s="90" t="s">
        <v>1646</v>
      </c>
      <c r="C1032" s="90" t="s">
        <v>42</v>
      </c>
      <c r="D1032" s="92">
        <v>0.81</v>
      </c>
    </row>
    <row r="1033" spans="1:4" ht="13.5" x14ac:dyDescent="0.25">
      <c r="A1033" s="90">
        <v>92109</v>
      </c>
      <c r="B1033" s="90" t="s">
        <v>1647</v>
      </c>
      <c r="C1033" s="90" t="s">
        <v>42</v>
      </c>
      <c r="D1033" s="92">
        <v>0.2</v>
      </c>
    </row>
    <row r="1034" spans="1:4" ht="13.5" x14ac:dyDescent="0.25">
      <c r="A1034" s="90">
        <v>92110</v>
      </c>
      <c r="B1034" s="90" t="s">
        <v>1648</v>
      </c>
      <c r="C1034" s="90" t="s">
        <v>42</v>
      </c>
      <c r="D1034" s="92">
        <v>1.08</v>
      </c>
    </row>
    <row r="1035" spans="1:4" ht="13.5" x14ac:dyDescent="0.25">
      <c r="A1035" s="90">
        <v>92111</v>
      </c>
      <c r="B1035" s="90" t="s">
        <v>1649</v>
      </c>
      <c r="C1035" s="90" t="s">
        <v>42</v>
      </c>
      <c r="D1035" s="92">
        <v>1.43</v>
      </c>
    </row>
    <row r="1036" spans="1:4" ht="13.5" x14ac:dyDescent="0.25">
      <c r="A1036" s="90">
        <v>92114</v>
      </c>
      <c r="B1036" s="90" t="s">
        <v>1650</v>
      </c>
      <c r="C1036" s="90" t="s">
        <v>42</v>
      </c>
      <c r="D1036" s="92">
        <v>0.21</v>
      </c>
    </row>
    <row r="1037" spans="1:4" ht="13.5" x14ac:dyDescent="0.25">
      <c r="A1037" s="90">
        <v>92115</v>
      </c>
      <c r="B1037" s="90" t="s">
        <v>1651</v>
      </c>
      <c r="C1037" s="90" t="s">
        <v>42</v>
      </c>
      <c r="D1037" s="92">
        <v>0.04</v>
      </c>
    </row>
    <row r="1038" spans="1:4" ht="13.5" x14ac:dyDescent="0.25">
      <c r="A1038" s="90">
        <v>92116</v>
      </c>
      <c r="B1038" s="90" t="s">
        <v>1652</v>
      </c>
      <c r="C1038" s="90" t="s">
        <v>42</v>
      </c>
      <c r="D1038" s="92">
        <v>0.15</v>
      </c>
    </row>
    <row r="1039" spans="1:4" ht="13.5" x14ac:dyDescent="0.25">
      <c r="A1039" s="90">
        <v>92133</v>
      </c>
      <c r="B1039" s="90" t="s">
        <v>1653</v>
      </c>
      <c r="C1039" s="90" t="s">
        <v>42</v>
      </c>
      <c r="D1039" s="92">
        <v>13.23</v>
      </c>
    </row>
    <row r="1040" spans="1:4" ht="13.5" x14ac:dyDescent="0.25">
      <c r="A1040" s="90">
        <v>92134</v>
      </c>
      <c r="B1040" s="90" t="s">
        <v>1654</v>
      </c>
      <c r="C1040" s="90" t="s">
        <v>42</v>
      </c>
      <c r="D1040" s="92">
        <v>4.08</v>
      </c>
    </row>
    <row r="1041" spans="1:4" ht="13.5" x14ac:dyDescent="0.25">
      <c r="A1041" s="90">
        <v>92135</v>
      </c>
      <c r="B1041" s="90" t="s">
        <v>1655</v>
      </c>
      <c r="C1041" s="90" t="s">
        <v>42</v>
      </c>
      <c r="D1041" s="92">
        <v>1.65</v>
      </c>
    </row>
    <row r="1042" spans="1:4" ht="13.5" x14ac:dyDescent="0.25">
      <c r="A1042" s="90">
        <v>92136</v>
      </c>
      <c r="B1042" s="90" t="s">
        <v>1656</v>
      </c>
      <c r="C1042" s="90" t="s">
        <v>42</v>
      </c>
      <c r="D1042" s="92">
        <v>16.54</v>
      </c>
    </row>
    <row r="1043" spans="1:4" ht="13.5" x14ac:dyDescent="0.25">
      <c r="A1043" s="90">
        <v>92137</v>
      </c>
      <c r="B1043" s="90" t="s">
        <v>1657</v>
      </c>
      <c r="C1043" s="90" t="s">
        <v>42</v>
      </c>
      <c r="D1043" s="92">
        <v>37.69</v>
      </c>
    </row>
    <row r="1044" spans="1:4" ht="13.5" x14ac:dyDescent="0.25">
      <c r="A1044" s="90">
        <v>92140</v>
      </c>
      <c r="B1044" s="90" t="s">
        <v>1658</v>
      </c>
      <c r="C1044" s="90" t="s">
        <v>42</v>
      </c>
      <c r="D1044" s="92">
        <v>4.84</v>
      </c>
    </row>
    <row r="1045" spans="1:4" ht="13.5" x14ac:dyDescent="0.25">
      <c r="A1045" s="90">
        <v>92141</v>
      </c>
      <c r="B1045" s="90" t="s">
        <v>1659</v>
      </c>
      <c r="C1045" s="90" t="s">
        <v>42</v>
      </c>
      <c r="D1045" s="92">
        <v>1.49</v>
      </c>
    </row>
    <row r="1046" spans="1:4" ht="13.5" x14ac:dyDescent="0.25">
      <c r="A1046" s="90">
        <v>92142</v>
      </c>
      <c r="B1046" s="90" t="s">
        <v>1660</v>
      </c>
      <c r="C1046" s="90" t="s">
        <v>42</v>
      </c>
      <c r="D1046" s="92">
        <v>0.6</v>
      </c>
    </row>
    <row r="1047" spans="1:4" ht="13.5" x14ac:dyDescent="0.25">
      <c r="A1047" s="90">
        <v>92143</v>
      </c>
      <c r="B1047" s="90" t="s">
        <v>1661</v>
      </c>
      <c r="C1047" s="90" t="s">
        <v>42</v>
      </c>
      <c r="D1047" s="92">
        <v>6.06</v>
      </c>
    </row>
    <row r="1048" spans="1:4" ht="13.5" x14ac:dyDescent="0.25">
      <c r="A1048" s="90">
        <v>92144</v>
      </c>
      <c r="B1048" s="90" t="s">
        <v>1662</v>
      </c>
      <c r="C1048" s="90" t="s">
        <v>42</v>
      </c>
      <c r="D1048" s="92">
        <v>39</v>
      </c>
    </row>
    <row r="1049" spans="1:4" ht="13.5" x14ac:dyDescent="0.25">
      <c r="A1049" s="90">
        <v>92237</v>
      </c>
      <c r="B1049" s="90" t="s">
        <v>1663</v>
      </c>
      <c r="C1049" s="90" t="s">
        <v>42</v>
      </c>
      <c r="D1049" s="92">
        <v>31.46</v>
      </c>
    </row>
    <row r="1050" spans="1:4" ht="13.5" x14ac:dyDescent="0.25">
      <c r="A1050" s="90">
        <v>92238</v>
      </c>
      <c r="B1050" s="90" t="s">
        <v>1664</v>
      </c>
      <c r="C1050" s="90" t="s">
        <v>42</v>
      </c>
      <c r="D1050" s="92">
        <v>12.69</v>
      </c>
    </row>
    <row r="1051" spans="1:4" ht="13.5" x14ac:dyDescent="0.25">
      <c r="A1051" s="90">
        <v>92239</v>
      </c>
      <c r="B1051" s="90" t="s">
        <v>1665</v>
      </c>
      <c r="C1051" s="90" t="s">
        <v>42</v>
      </c>
      <c r="D1051" s="92">
        <v>5.13</v>
      </c>
    </row>
    <row r="1052" spans="1:4" ht="13.5" x14ac:dyDescent="0.25">
      <c r="A1052" s="90">
        <v>92240</v>
      </c>
      <c r="B1052" s="90" t="s">
        <v>1666</v>
      </c>
      <c r="C1052" s="90" t="s">
        <v>42</v>
      </c>
      <c r="D1052" s="92">
        <v>56.67</v>
      </c>
    </row>
    <row r="1053" spans="1:4" ht="13.5" x14ac:dyDescent="0.25">
      <c r="A1053" s="90">
        <v>92241</v>
      </c>
      <c r="B1053" s="90" t="s">
        <v>1667</v>
      </c>
      <c r="C1053" s="90" t="s">
        <v>42</v>
      </c>
      <c r="D1053" s="92">
        <v>295.36</v>
      </c>
    </row>
    <row r="1054" spans="1:4" ht="13.5" x14ac:dyDescent="0.25">
      <c r="A1054" s="90">
        <v>92712</v>
      </c>
      <c r="B1054" s="90" t="s">
        <v>1668</v>
      </c>
      <c r="C1054" s="90" t="s">
        <v>42</v>
      </c>
      <c r="D1054" s="92">
        <v>0.2</v>
      </c>
    </row>
    <row r="1055" spans="1:4" ht="13.5" x14ac:dyDescent="0.25">
      <c r="A1055" s="90">
        <v>92713</v>
      </c>
      <c r="B1055" s="90" t="s">
        <v>1669</v>
      </c>
      <c r="C1055" s="90" t="s">
        <v>42</v>
      </c>
      <c r="D1055" s="92">
        <v>0.04</v>
      </c>
    </row>
    <row r="1056" spans="1:4" ht="13.5" x14ac:dyDescent="0.25">
      <c r="A1056" s="90">
        <v>92714</v>
      </c>
      <c r="B1056" s="90" t="s">
        <v>1670</v>
      </c>
      <c r="C1056" s="90" t="s">
        <v>42</v>
      </c>
      <c r="D1056" s="92">
        <v>0.26</v>
      </c>
    </row>
    <row r="1057" spans="1:4" ht="13.5" x14ac:dyDescent="0.25">
      <c r="A1057" s="90">
        <v>92715</v>
      </c>
      <c r="B1057" s="90" t="s">
        <v>1671</v>
      </c>
      <c r="C1057" s="90" t="s">
        <v>42</v>
      </c>
      <c r="D1057" s="92">
        <v>93.87</v>
      </c>
    </row>
    <row r="1058" spans="1:4" ht="13.5" x14ac:dyDescent="0.25">
      <c r="A1058" s="90">
        <v>92956</v>
      </c>
      <c r="B1058" s="90" t="s">
        <v>1672</v>
      </c>
      <c r="C1058" s="90" t="s">
        <v>42</v>
      </c>
      <c r="D1058" s="92">
        <v>4.3</v>
      </c>
    </row>
    <row r="1059" spans="1:4" ht="13.5" x14ac:dyDescent="0.25">
      <c r="A1059" s="90">
        <v>92957</v>
      </c>
      <c r="B1059" s="90" t="s">
        <v>1673</v>
      </c>
      <c r="C1059" s="90" t="s">
        <v>42</v>
      </c>
      <c r="D1059" s="92">
        <v>0.99</v>
      </c>
    </row>
    <row r="1060" spans="1:4" ht="13.5" x14ac:dyDescent="0.25">
      <c r="A1060" s="90">
        <v>92958</v>
      </c>
      <c r="B1060" s="90" t="s">
        <v>1674</v>
      </c>
      <c r="C1060" s="90" t="s">
        <v>42</v>
      </c>
      <c r="D1060" s="92">
        <v>4.71</v>
      </c>
    </row>
    <row r="1061" spans="1:4" ht="13.5" x14ac:dyDescent="0.25">
      <c r="A1061" s="90">
        <v>92959</v>
      </c>
      <c r="B1061" s="90" t="s">
        <v>1675</v>
      </c>
      <c r="C1061" s="90" t="s">
        <v>42</v>
      </c>
      <c r="D1061" s="92">
        <v>9.92</v>
      </c>
    </row>
    <row r="1062" spans="1:4" ht="13.5" x14ac:dyDescent="0.25">
      <c r="A1062" s="90">
        <v>92963</v>
      </c>
      <c r="B1062" s="90" t="s">
        <v>1676</v>
      </c>
      <c r="C1062" s="90" t="s">
        <v>42</v>
      </c>
      <c r="D1062" s="92">
        <v>2.02</v>
      </c>
    </row>
    <row r="1063" spans="1:4" ht="13.5" x14ac:dyDescent="0.25">
      <c r="A1063" s="90">
        <v>92964</v>
      </c>
      <c r="B1063" s="90" t="s">
        <v>1677</v>
      </c>
      <c r="C1063" s="90" t="s">
        <v>42</v>
      </c>
      <c r="D1063" s="92">
        <v>0.46</v>
      </c>
    </row>
    <row r="1064" spans="1:4" ht="13.5" x14ac:dyDescent="0.25">
      <c r="A1064" s="90">
        <v>92965</v>
      </c>
      <c r="B1064" s="90" t="s">
        <v>1678</v>
      </c>
      <c r="C1064" s="90" t="s">
        <v>42</v>
      </c>
      <c r="D1064" s="92">
        <v>2.52</v>
      </c>
    </row>
    <row r="1065" spans="1:4" ht="13.5" x14ac:dyDescent="0.25">
      <c r="A1065" s="90">
        <v>93220</v>
      </c>
      <c r="B1065" s="90" t="s">
        <v>1679</v>
      </c>
      <c r="C1065" s="90" t="s">
        <v>42</v>
      </c>
      <c r="D1065" s="92">
        <v>317.27</v>
      </c>
    </row>
    <row r="1066" spans="1:4" ht="13.5" x14ac:dyDescent="0.25">
      <c r="A1066" s="90">
        <v>93221</v>
      </c>
      <c r="B1066" s="90" t="s">
        <v>1680</v>
      </c>
      <c r="C1066" s="90" t="s">
        <v>42</v>
      </c>
      <c r="D1066" s="92">
        <v>85.12</v>
      </c>
    </row>
    <row r="1067" spans="1:4" ht="13.5" x14ac:dyDescent="0.25">
      <c r="A1067" s="90">
        <v>93222</v>
      </c>
      <c r="B1067" s="90" t="s">
        <v>1681</v>
      </c>
      <c r="C1067" s="90" t="s">
        <v>42</v>
      </c>
      <c r="D1067" s="92">
        <v>397.04</v>
      </c>
    </row>
    <row r="1068" spans="1:4" ht="13.5" x14ac:dyDescent="0.25">
      <c r="A1068" s="90">
        <v>93223</v>
      </c>
      <c r="B1068" s="90" t="s">
        <v>1682</v>
      </c>
      <c r="C1068" s="90" t="s">
        <v>42</v>
      </c>
      <c r="D1068" s="92">
        <v>167.1</v>
      </c>
    </row>
    <row r="1069" spans="1:4" ht="13.5" x14ac:dyDescent="0.25">
      <c r="A1069" s="90">
        <v>93229</v>
      </c>
      <c r="B1069" s="90" t="s">
        <v>1683</v>
      </c>
      <c r="C1069" s="90" t="s">
        <v>42</v>
      </c>
      <c r="D1069" s="92">
        <v>0.37</v>
      </c>
    </row>
    <row r="1070" spans="1:4" ht="13.5" x14ac:dyDescent="0.25">
      <c r="A1070" s="90">
        <v>93230</v>
      </c>
      <c r="B1070" s="90" t="s">
        <v>1684</v>
      </c>
      <c r="C1070" s="90" t="s">
        <v>42</v>
      </c>
      <c r="D1070" s="92">
        <v>0.08</v>
      </c>
    </row>
    <row r="1071" spans="1:4" ht="13.5" x14ac:dyDescent="0.25">
      <c r="A1071" s="90">
        <v>93231</v>
      </c>
      <c r="B1071" s="90" t="s">
        <v>1685</v>
      </c>
      <c r="C1071" s="90" t="s">
        <v>42</v>
      </c>
      <c r="D1071" s="92">
        <v>0.46</v>
      </c>
    </row>
    <row r="1072" spans="1:4" ht="13.5" x14ac:dyDescent="0.25">
      <c r="A1072" s="90">
        <v>93232</v>
      </c>
      <c r="B1072" s="90" t="s">
        <v>1686</v>
      </c>
      <c r="C1072" s="90" t="s">
        <v>42</v>
      </c>
      <c r="D1072" s="92">
        <v>4.4800000000000004</v>
      </c>
    </row>
    <row r="1073" spans="1:4" ht="13.5" x14ac:dyDescent="0.25">
      <c r="A1073" s="90">
        <v>93235</v>
      </c>
      <c r="B1073" s="90" t="s">
        <v>1687</v>
      </c>
      <c r="C1073" s="90" t="s">
        <v>42</v>
      </c>
      <c r="D1073" s="92">
        <v>2.0699999999999998</v>
      </c>
    </row>
    <row r="1074" spans="1:4" ht="13.5" x14ac:dyDescent="0.25">
      <c r="A1074" s="90">
        <v>93238</v>
      </c>
      <c r="B1074" s="90" t="s">
        <v>1688</v>
      </c>
      <c r="C1074" s="90" t="s">
        <v>42</v>
      </c>
      <c r="D1074" s="92">
        <v>2.54</v>
      </c>
    </row>
    <row r="1075" spans="1:4" ht="13.5" x14ac:dyDescent="0.25">
      <c r="A1075" s="90">
        <v>93239</v>
      </c>
      <c r="B1075" s="90" t="s">
        <v>1689</v>
      </c>
      <c r="C1075" s="90" t="s">
        <v>42</v>
      </c>
      <c r="D1075" s="92">
        <v>11.53</v>
      </c>
    </row>
    <row r="1076" spans="1:4" ht="13.5" x14ac:dyDescent="0.25">
      <c r="A1076" s="90">
        <v>93240</v>
      </c>
      <c r="B1076" s="90" t="s">
        <v>1690</v>
      </c>
      <c r="C1076" s="90" t="s">
        <v>42</v>
      </c>
      <c r="D1076" s="92">
        <v>12.8</v>
      </c>
    </row>
    <row r="1077" spans="1:4" ht="13.5" x14ac:dyDescent="0.25">
      <c r="A1077" s="90">
        <v>93267</v>
      </c>
      <c r="B1077" s="90" t="s">
        <v>1691</v>
      </c>
      <c r="C1077" s="90" t="s">
        <v>42</v>
      </c>
      <c r="D1077" s="92">
        <v>28.03</v>
      </c>
    </row>
    <row r="1078" spans="1:4" ht="13.5" x14ac:dyDescent="0.25">
      <c r="A1078" s="90">
        <v>93269</v>
      </c>
      <c r="B1078" s="90" t="s">
        <v>1692</v>
      </c>
      <c r="C1078" s="90" t="s">
        <v>42</v>
      </c>
      <c r="D1078" s="92">
        <v>9.4600000000000009</v>
      </c>
    </row>
    <row r="1079" spans="1:4" ht="13.5" x14ac:dyDescent="0.25">
      <c r="A1079" s="90">
        <v>93270</v>
      </c>
      <c r="B1079" s="90" t="s">
        <v>1693</v>
      </c>
      <c r="C1079" s="90" t="s">
        <v>42</v>
      </c>
      <c r="D1079" s="92">
        <v>28.03</v>
      </c>
    </row>
    <row r="1080" spans="1:4" ht="13.5" x14ac:dyDescent="0.25">
      <c r="A1080" s="90">
        <v>93271</v>
      </c>
      <c r="B1080" s="90" t="s">
        <v>1694</v>
      </c>
      <c r="C1080" s="90" t="s">
        <v>42</v>
      </c>
      <c r="D1080" s="92">
        <v>10.75</v>
      </c>
    </row>
    <row r="1081" spans="1:4" ht="13.5" x14ac:dyDescent="0.25">
      <c r="A1081" s="90">
        <v>93277</v>
      </c>
      <c r="B1081" s="90" t="s">
        <v>1695</v>
      </c>
      <c r="C1081" s="90" t="s">
        <v>42</v>
      </c>
      <c r="D1081" s="92">
        <v>0.28999999999999998</v>
      </c>
    </row>
    <row r="1082" spans="1:4" ht="13.5" x14ac:dyDescent="0.25">
      <c r="A1082" s="90">
        <v>93278</v>
      </c>
      <c r="B1082" s="90" t="s">
        <v>1696</v>
      </c>
      <c r="C1082" s="90" t="s">
        <v>42</v>
      </c>
      <c r="D1082" s="92">
        <v>0.06</v>
      </c>
    </row>
    <row r="1083" spans="1:4" ht="13.5" x14ac:dyDescent="0.25">
      <c r="A1083" s="90">
        <v>93279</v>
      </c>
      <c r="B1083" s="90" t="s">
        <v>1697</v>
      </c>
      <c r="C1083" s="90" t="s">
        <v>42</v>
      </c>
      <c r="D1083" s="92">
        <v>0.27</v>
      </c>
    </row>
    <row r="1084" spans="1:4" ht="13.5" x14ac:dyDescent="0.25">
      <c r="A1084" s="90">
        <v>93280</v>
      </c>
      <c r="B1084" s="90" t="s">
        <v>1698</v>
      </c>
      <c r="C1084" s="90" t="s">
        <v>42</v>
      </c>
      <c r="D1084" s="92">
        <v>0.89</v>
      </c>
    </row>
    <row r="1085" spans="1:4" ht="13.5" x14ac:dyDescent="0.25">
      <c r="A1085" s="90">
        <v>93283</v>
      </c>
      <c r="B1085" s="90" t="s">
        <v>1699</v>
      </c>
      <c r="C1085" s="90" t="s">
        <v>42</v>
      </c>
      <c r="D1085" s="92">
        <v>94.26</v>
      </c>
    </row>
    <row r="1086" spans="1:4" ht="13.5" x14ac:dyDescent="0.25">
      <c r="A1086" s="90">
        <v>93284</v>
      </c>
      <c r="B1086" s="90" t="s">
        <v>1700</v>
      </c>
      <c r="C1086" s="90" t="s">
        <v>42</v>
      </c>
      <c r="D1086" s="92">
        <v>33.22</v>
      </c>
    </row>
    <row r="1087" spans="1:4" ht="13.5" x14ac:dyDescent="0.25">
      <c r="A1087" s="90">
        <v>93285</v>
      </c>
      <c r="B1087" s="90" t="s">
        <v>1701</v>
      </c>
      <c r="C1087" s="90" t="s">
        <v>42</v>
      </c>
      <c r="D1087" s="92">
        <v>151.53</v>
      </c>
    </row>
    <row r="1088" spans="1:4" ht="13.5" x14ac:dyDescent="0.25">
      <c r="A1088" s="90">
        <v>93286</v>
      </c>
      <c r="B1088" s="90" t="s">
        <v>1702</v>
      </c>
      <c r="C1088" s="90" t="s">
        <v>42</v>
      </c>
      <c r="D1088" s="92">
        <v>14.95</v>
      </c>
    </row>
    <row r="1089" spans="1:4" ht="13.5" x14ac:dyDescent="0.25">
      <c r="A1089" s="90">
        <v>93296</v>
      </c>
      <c r="B1089" s="90" t="s">
        <v>1703</v>
      </c>
      <c r="C1089" s="90" t="s">
        <v>42</v>
      </c>
      <c r="D1089" s="92">
        <v>13.43</v>
      </c>
    </row>
    <row r="1090" spans="1:4" ht="13.5" x14ac:dyDescent="0.25">
      <c r="A1090" s="90">
        <v>93397</v>
      </c>
      <c r="B1090" s="90" t="s">
        <v>1704</v>
      </c>
      <c r="C1090" s="90" t="s">
        <v>42</v>
      </c>
      <c r="D1090" s="92">
        <v>25.26</v>
      </c>
    </row>
    <row r="1091" spans="1:4" ht="13.5" x14ac:dyDescent="0.25">
      <c r="A1091" s="90">
        <v>93398</v>
      </c>
      <c r="B1091" s="90" t="s">
        <v>1705</v>
      </c>
      <c r="C1091" s="90" t="s">
        <v>42</v>
      </c>
      <c r="D1091" s="92">
        <v>9.58</v>
      </c>
    </row>
    <row r="1092" spans="1:4" ht="13.5" x14ac:dyDescent="0.25">
      <c r="A1092" s="90">
        <v>93399</v>
      </c>
      <c r="B1092" s="90" t="s">
        <v>1706</v>
      </c>
      <c r="C1092" s="90" t="s">
        <v>42</v>
      </c>
      <c r="D1092" s="92">
        <v>3.87</v>
      </c>
    </row>
    <row r="1093" spans="1:4" ht="13.5" x14ac:dyDescent="0.25">
      <c r="A1093" s="90">
        <v>93400</v>
      </c>
      <c r="B1093" s="90" t="s">
        <v>1707</v>
      </c>
      <c r="C1093" s="90" t="s">
        <v>42</v>
      </c>
      <c r="D1093" s="92">
        <v>44.04</v>
      </c>
    </row>
    <row r="1094" spans="1:4" ht="13.5" x14ac:dyDescent="0.25">
      <c r="A1094" s="90">
        <v>93401</v>
      </c>
      <c r="B1094" s="90" t="s">
        <v>1708</v>
      </c>
      <c r="C1094" s="90" t="s">
        <v>42</v>
      </c>
      <c r="D1094" s="92">
        <v>169.15</v>
      </c>
    </row>
    <row r="1095" spans="1:4" ht="13.5" x14ac:dyDescent="0.25">
      <c r="A1095" s="90">
        <v>93404</v>
      </c>
      <c r="B1095" s="90" t="s">
        <v>1709</v>
      </c>
      <c r="C1095" s="90" t="s">
        <v>42</v>
      </c>
      <c r="D1095" s="92">
        <v>6.87</v>
      </c>
    </row>
    <row r="1096" spans="1:4" ht="13.5" x14ac:dyDescent="0.25">
      <c r="A1096" s="90">
        <v>93405</v>
      </c>
      <c r="B1096" s="90" t="s">
        <v>1710</v>
      </c>
      <c r="C1096" s="90" t="s">
        <v>42</v>
      </c>
      <c r="D1096" s="92">
        <v>1.87</v>
      </c>
    </row>
    <row r="1097" spans="1:4" ht="13.5" x14ac:dyDescent="0.25">
      <c r="A1097" s="90">
        <v>93406</v>
      </c>
      <c r="B1097" s="90" t="s">
        <v>1711</v>
      </c>
      <c r="C1097" s="90" t="s">
        <v>42</v>
      </c>
      <c r="D1097" s="92">
        <v>9.09</v>
      </c>
    </row>
    <row r="1098" spans="1:4" ht="13.5" x14ac:dyDescent="0.25">
      <c r="A1098" s="90">
        <v>93407</v>
      </c>
      <c r="B1098" s="90" t="s">
        <v>1712</v>
      </c>
      <c r="C1098" s="90" t="s">
        <v>42</v>
      </c>
      <c r="D1098" s="92">
        <v>50.44</v>
      </c>
    </row>
    <row r="1099" spans="1:4" ht="13.5" x14ac:dyDescent="0.25">
      <c r="A1099" s="90">
        <v>93411</v>
      </c>
      <c r="B1099" s="90" t="s">
        <v>1713</v>
      </c>
      <c r="C1099" s="90" t="s">
        <v>42</v>
      </c>
      <c r="D1099" s="92">
        <v>0.28000000000000003</v>
      </c>
    </row>
    <row r="1100" spans="1:4" ht="13.5" x14ac:dyDescent="0.25">
      <c r="A1100" s="90">
        <v>93412</v>
      </c>
      <c r="B1100" s="90" t="s">
        <v>1714</v>
      </c>
      <c r="C1100" s="90" t="s">
        <v>42</v>
      </c>
      <c r="D1100" s="92">
        <v>0.1</v>
      </c>
    </row>
    <row r="1101" spans="1:4" ht="13.5" x14ac:dyDescent="0.25">
      <c r="A1101" s="90">
        <v>93413</v>
      </c>
      <c r="B1101" s="90" t="s">
        <v>1715</v>
      </c>
      <c r="C1101" s="90" t="s">
        <v>42</v>
      </c>
      <c r="D1101" s="92">
        <v>0.25</v>
      </c>
    </row>
    <row r="1102" spans="1:4" ht="13.5" x14ac:dyDescent="0.25">
      <c r="A1102" s="90">
        <v>93414</v>
      </c>
      <c r="B1102" s="90" t="s">
        <v>1716</v>
      </c>
      <c r="C1102" s="90" t="s">
        <v>42</v>
      </c>
      <c r="D1102" s="92">
        <v>14.51</v>
      </c>
    </row>
    <row r="1103" spans="1:4" ht="13.5" x14ac:dyDescent="0.25">
      <c r="A1103" s="90">
        <v>93417</v>
      </c>
      <c r="B1103" s="90" t="s">
        <v>1717</v>
      </c>
      <c r="C1103" s="90" t="s">
        <v>42</v>
      </c>
      <c r="D1103" s="92">
        <v>3.71</v>
      </c>
    </row>
    <row r="1104" spans="1:4" ht="13.5" x14ac:dyDescent="0.25">
      <c r="A1104" s="90">
        <v>93418</v>
      </c>
      <c r="B1104" s="90" t="s">
        <v>1718</v>
      </c>
      <c r="C1104" s="90" t="s">
        <v>42</v>
      </c>
      <c r="D1104" s="92">
        <v>1.3</v>
      </c>
    </row>
    <row r="1105" spans="1:4" ht="13.5" x14ac:dyDescent="0.25">
      <c r="A1105" s="90">
        <v>93419</v>
      </c>
      <c r="B1105" s="90" t="s">
        <v>1719</v>
      </c>
      <c r="C1105" s="90" t="s">
        <v>42</v>
      </c>
      <c r="D1105" s="92">
        <v>3.31</v>
      </c>
    </row>
    <row r="1106" spans="1:4" ht="13.5" x14ac:dyDescent="0.25">
      <c r="A1106" s="90">
        <v>93420</v>
      </c>
      <c r="B1106" s="90" t="s">
        <v>1720</v>
      </c>
      <c r="C1106" s="90" t="s">
        <v>42</v>
      </c>
      <c r="D1106" s="92">
        <v>71.739999999999995</v>
      </c>
    </row>
    <row r="1107" spans="1:4" ht="13.5" x14ac:dyDescent="0.25">
      <c r="A1107" s="90">
        <v>93423</v>
      </c>
      <c r="B1107" s="90" t="s">
        <v>1721</v>
      </c>
      <c r="C1107" s="90" t="s">
        <v>42</v>
      </c>
      <c r="D1107" s="92">
        <v>5.25</v>
      </c>
    </row>
    <row r="1108" spans="1:4" ht="13.5" x14ac:dyDescent="0.25">
      <c r="A1108" s="90">
        <v>93424</v>
      </c>
      <c r="B1108" s="90" t="s">
        <v>1722</v>
      </c>
      <c r="C1108" s="90" t="s">
        <v>42</v>
      </c>
      <c r="D1108" s="92">
        <v>1.85</v>
      </c>
    </row>
    <row r="1109" spans="1:4" ht="13.5" x14ac:dyDescent="0.25">
      <c r="A1109" s="90">
        <v>93425</v>
      </c>
      <c r="B1109" s="90" t="s">
        <v>1723</v>
      </c>
      <c r="C1109" s="90" t="s">
        <v>42</v>
      </c>
      <c r="D1109" s="92">
        <v>4.68</v>
      </c>
    </row>
    <row r="1110" spans="1:4" ht="13.5" x14ac:dyDescent="0.25">
      <c r="A1110" s="90">
        <v>93426</v>
      </c>
      <c r="B1110" s="90" t="s">
        <v>1724</v>
      </c>
      <c r="C1110" s="90" t="s">
        <v>42</v>
      </c>
      <c r="D1110" s="92">
        <v>171.45</v>
      </c>
    </row>
    <row r="1111" spans="1:4" ht="13.5" x14ac:dyDescent="0.25">
      <c r="A1111" s="90">
        <v>93429</v>
      </c>
      <c r="B1111" s="90" t="s">
        <v>1725</v>
      </c>
      <c r="C1111" s="90" t="s">
        <v>42</v>
      </c>
      <c r="D1111" s="92">
        <v>115</v>
      </c>
    </row>
    <row r="1112" spans="1:4" ht="13.5" x14ac:dyDescent="0.25">
      <c r="A1112" s="90">
        <v>93430</v>
      </c>
      <c r="B1112" s="90" t="s">
        <v>1726</v>
      </c>
      <c r="C1112" s="90" t="s">
        <v>42</v>
      </c>
      <c r="D1112" s="92">
        <v>36.340000000000003</v>
      </c>
    </row>
    <row r="1113" spans="1:4" ht="13.5" x14ac:dyDescent="0.25">
      <c r="A1113" s="90">
        <v>93431</v>
      </c>
      <c r="B1113" s="90" t="s">
        <v>1727</v>
      </c>
      <c r="C1113" s="90" t="s">
        <v>42</v>
      </c>
      <c r="D1113" s="92">
        <v>138</v>
      </c>
    </row>
    <row r="1114" spans="1:4" ht="13.5" x14ac:dyDescent="0.25">
      <c r="A1114" s="90">
        <v>93432</v>
      </c>
      <c r="B1114" s="90" t="s">
        <v>1728</v>
      </c>
      <c r="C1114" s="90" t="s">
        <v>42</v>
      </c>
      <c r="D1114" s="99">
        <v>2304</v>
      </c>
    </row>
    <row r="1115" spans="1:4" ht="13.5" x14ac:dyDescent="0.25">
      <c r="A1115" s="90">
        <v>93435</v>
      </c>
      <c r="B1115" s="90" t="s">
        <v>1729</v>
      </c>
      <c r="C1115" s="90" t="s">
        <v>42</v>
      </c>
      <c r="D1115" s="92">
        <v>7.26</v>
      </c>
    </row>
    <row r="1116" spans="1:4" ht="13.5" x14ac:dyDescent="0.25">
      <c r="A1116" s="90">
        <v>93436</v>
      </c>
      <c r="B1116" s="90" t="s">
        <v>1730</v>
      </c>
      <c r="C1116" s="90" t="s">
        <v>42</v>
      </c>
      <c r="D1116" s="92">
        <v>2.04</v>
      </c>
    </row>
    <row r="1117" spans="1:4" ht="13.5" x14ac:dyDescent="0.25">
      <c r="A1117" s="90">
        <v>93437</v>
      </c>
      <c r="B1117" s="90" t="s">
        <v>1731</v>
      </c>
      <c r="C1117" s="90" t="s">
        <v>42</v>
      </c>
      <c r="D1117" s="92">
        <v>7.26</v>
      </c>
    </row>
    <row r="1118" spans="1:4" ht="13.5" x14ac:dyDescent="0.25">
      <c r="A1118" s="90">
        <v>93438</v>
      </c>
      <c r="B1118" s="90" t="s">
        <v>1732</v>
      </c>
      <c r="C1118" s="90" t="s">
        <v>42</v>
      </c>
      <c r="D1118" s="92">
        <v>120.12</v>
      </c>
    </row>
    <row r="1119" spans="1:4" ht="13.5" x14ac:dyDescent="0.25">
      <c r="A1119" s="90">
        <v>95114</v>
      </c>
      <c r="B1119" s="90" t="s">
        <v>1733</v>
      </c>
      <c r="C1119" s="90" t="s">
        <v>42</v>
      </c>
      <c r="D1119" s="92">
        <v>1.96</v>
      </c>
    </row>
    <row r="1120" spans="1:4" ht="13.5" x14ac:dyDescent="0.25">
      <c r="A1120" s="90">
        <v>95115</v>
      </c>
      <c r="B1120" s="90" t="s">
        <v>1734</v>
      </c>
      <c r="C1120" s="90" t="s">
        <v>42</v>
      </c>
      <c r="D1120" s="92">
        <v>0.45</v>
      </c>
    </row>
    <row r="1121" spans="1:4" ht="13.5" x14ac:dyDescent="0.25">
      <c r="A1121" s="90">
        <v>95116</v>
      </c>
      <c r="B1121" s="90" t="s">
        <v>1735</v>
      </c>
      <c r="C1121" s="90" t="s">
        <v>42</v>
      </c>
      <c r="D1121" s="92">
        <v>32.549999999999997</v>
      </c>
    </row>
    <row r="1122" spans="1:4" ht="13.5" x14ac:dyDescent="0.25">
      <c r="A1122" s="90">
        <v>95117</v>
      </c>
      <c r="B1122" s="90" t="s">
        <v>1736</v>
      </c>
      <c r="C1122" s="90" t="s">
        <v>42</v>
      </c>
      <c r="D1122" s="92">
        <v>10.039999999999999</v>
      </c>
    </row>
    <row r="1123" spans="1:4" ht="13.5" x14ac:dyDescent="0.25">
      <c r="A1123" s="90">
        <v>95118</v>
      </c>
      <c r="B1123" s="90" t="s">
        <v>1737</v>
      </c>
      <c r="C1123" s="90" t="s">
        <v>42</v>
      </c>
      <c r="D1123" s="92">
        <v>54.22</v>
      </c>
    </row>
    <row r="1124" spans="1:4" ht="13.5" x14ac:dyDescent="0.25">
      <c r="A1124" s="90">
        <v>95119</v>
      </c>
      <c r="B1124" s="90" t="s">
        <v>1738</v>
      </c>
      <c r="C1124" s="90" t="s">
        <v>42</v>
      </c>
      <c r="D1124" s="92">
        <v>16.72</v>
      </c>
    </row>
    <row r="1125" spans="1:4" ht="13.5" x14ac:dyDescent="0.25">
      <c r="A1125" s="90">
        <v>95120</v>
      </c>
      <c r="B1125" s="90" t="s">
        <v>1739</v>
      </c>
      <c r="C1125" s="90" t="s">
        <v>42</v>
      </c>
      <c r="D1125" s="92">
        <v>73.31</v>
      </c>
    </row>
    <row r="1126" spans="1:4" ht="13.5" x14ac:dyDescent="0.25">
      <c r="A1126" s="90">
        <v>95123</v>
      </c>
      <c r="B1126" s="90" t="s">
        <v>1740</v>
      </c>
      <c r="C1126" s="90" t="s">
        <v>42</v>
      </c>
      <c r="D1126" s="92">
        <v>17.87</v>
      </c>
    </row>
    <row r="1127" spans="1:4" ht="13.5" x14ac:dyDescent="0.25">
      <c r="A1127" s="90">
        <v>95124</v>
      </c>
      <c r="B1127" s="90" t="s">
        <v>1741</v>
      </c>
      <c r="C1127" s="90" t="s">
        <v>42</v>
      </c>
      <c r="D1127" s="92">
        <v>5.51</v>
      </c>
    </row>
    <row r="1128" spans="1:4" ht="13.5" x14ac:dyDescent="0.25">
      <c r="A1128" s="90">
        <v>95125</v>
      </c>
      <c r="B1128" s="90" t="s">
        <v>1742</v>
      </c>
      <c r="C1128" s="90" t="s">
        <v>42</v>
      </c>
      <c r="D1128" s="92">
        <v>19.559999999999999</v>
      </c>
    </row>
    <row r="1129" spans="1:4" ht="13.5" x14ac:dyDescent="0.25">
      <c r="A1129" s="90">
        <v>95126</v>
      </c>
      <c r="B1129" s="90" t="s">
        <v>1743</v>
      </c>
      <c r="C1129" s="90" t="s">
        <v>42</v>
      </c>
      <c r="D1129" s="92">
        <v>157.5</v>
      </c>
    </row>
    <row r="1130" spans="1:4" ht="13.5" x14ac:dyDescent="0.25">
      <c r="A1130" s="90">
        <v>95129</v>
      </c>
      <c r="B1130" s="90" t="s">
        <v>1744</v>
      </c>
      <c r="C1130" s="90" t="s">
        <v>42</v>
      </c>
      <c r="D1130" s="92">
        <v>47.9</v>
      </c>
    </row>
    <row r="1131" spans="1:4" ht="13.5" x14ac:dyDescent="0.25">
      <c r="A1131" s="90">
        <v>95130</v>
      </c>
      <c r="B1131" s="90" t="s">
        <v>1745</v>
      </c>
      <c r="C1131" s="90" t="s">
        <v>42</v>
      </c>
      <c r="D1131" s="92">
        <v>17.36</v>
      </c>
    </row>
    <row r="1132" spans="1:4" ht="13.5" x14ac:dyDescent="0.25">
      <c r="A1132" s="90">
        <v>95131</v>
      </c>
      <c r="B1132" s="90" t="s">
        <v>1746</v>
      </c>
      <c r="C1132" s="90" t="s">
        <v>42</v>
      </c>
      <c r="D1132" s="92">
        <v>56.38</v>
      </c>
    </row>
    <row r="1133" spans="1:4" ht="13.5" x14ac:dyDescent="0.25">
      <c r="A1133" s="90">
        <v>95132</v>
      </c>
      <c r="B1133" s="90" t="s">
        <v>1747</v>
      </c>
      <c r="C1133" s="90" t="s">
        <v>42</v>
      </c>
      <c r="D1133" s="92">
        <v>34.49</v>
      </c>
    </row>
    <row r="1134" spans="1:4" ht="13.5" x14ac:dyDescent="0.25">
      <c r="A1134" s="90">
        <v>95136</v>
      </c>
      <c r="B1134" s="90" t="s">
        <v>1748</v>
      </c>
      <c r="C1134" s="90" t="s">
        <v>42</v>
      </c>
      <c r="D1134" s="92">
        <v>0.03</v>
      </c>
    </row>
    <row r="1135" spans="1:4" ht="13.5" x14ac:dyDescent="0.25">
      <c r="A1135" s="90">
        <v>95137</v>
      </c>
      <c r="B1135" s="90" t="s">
        <v>1749</v>
      </c>
      <c r="C1135" s="90" t="s">
        <v>42</v>
      </c>
      <c r="D1135" s="92">
        <v>0.01</v>
      </c>
    </row>
    <row r="1136" spans="1:4" ht="13.5" x14ac:dyDescent="0.25">
      <c r="A1136" s="90">
        <v>95138</v>
      </c>
      <c r="B1136" s="90" t="s">
        <v>1750</v>
      </c>
      <c r="C1136" s="90" t="s">
        <v>42</v>
      </c>
      <c r="D1136" s="92">
        <v>0.02</v>
      </c>
    </row>
    <row r="1137" spans="1:4" ht="13.5" x14ac:dyDescent="0.25">
      <c r="A1137" s="90">
        <v>95208</v>
      </c>
      <c r="B1137" s="90" t="s">
        <v>1751</v>
      </c>
      <c r="C1137" s="90" t="s">
        <v>42</v>
      </c>
      <c r="D1137" s="92">
        <v>31.76</v>
      </c>
    </row>
    <row r="1138" spans="1:4" ht="13.5" x14ac:dyDescent="0.25">
      <c r="A1138" s="90">
        <v>95209</v>
      </c>
      <c r="B1138" s="90" t="s">
        <v>1752</v>
      </c>
      <c r="C1138" s="90" t="s">
        <v>42</v>
      </c>
      <c r="D1138" s="92">
        <v>11.75</v>
      </c>
    </row>
    <row r="1139" spans="1:4" ht="13.5" x14ac:dyDescent="0.25">
      <c r="A1139" s="90">
        <v>95210</v>
      </c>
      <c r="B1139" s="90" t="s">
        <v>1753</v>
      </c>
      <c r="C1139" s="90" t="s">
        <v>42</v>
      </c>
      <c r="D1139" s="92">
        <v>31.76</v>
      </c>
    </row>
    <row r="1140" spans="1:4" ht="13.5" x14ac:dyDescent="0.25">
      <c r="A1140" s="90">
        <v>95211</v>
      </c>
      <c r="B1140" s="90" t="s">
        <v>1754</v>
      </c>
      <c r="C1140" s="90" t="s">
        <v>42</v>
      </c>
      <c r="D1140" s="92">
        <v>10.75</v>
      </c>
    </row>
    <row r="1141" spans="1:4" ht="13.5" x14ac:dyDescent="0.25">
      <c r="A1141" s="90">
        <v>95217</v>
      </c>
      <c r="B1141" s="90" t="s">
        <v>1755</v>
      </c>
      <c r="C1141" s="90" t="s">
        <v>42</v>
      </c>
      <c r="D1141" s="92">
        <v>0.87</v>
      </c>
    </row>
    <row r="1142" spans="1:4" ht="13.5" x14ac:dyDescent="0.25">
      <c r="A1142" s="90">
        <v>95255</v>
      </c>
      <c r="B1142" s="90" t="s">
        <v>1756</v>
      </c>
      <c r="C1142" s="90" t="s">
        <v>42</v>
      </c>
      <c r="D1142" s="92">
        <v>1.74</v>
      </c>
    </row>
    <row r="1143" spans="1:4" ht="13.5" x14ac:dyDescent="0.25">
      <c r="A1143" s="90">
        <v>95256</v>
      </c>
      <c r="B1143" s="90" t="s">
        <v>1757</v>
      </c>
      <c r="C1143" s="90" t="s">
        <v>42</v>
      </c>
      <c r="D1143" s="92">
        <v>0.4</v>
      </c>
    </row>
    <row r="1144" spans="1:4" ht="13.5" x14ac:dyDescent="0.25">
      <c r="A1144" s="90">
        <v>95257</v>
      </c>
      <c r="B1144" s="90" t="s">
        <v>1758</v>
      </c>
      <c r="C1144" s="90" t="s">
        <v>42</v>
      </c>
      <c r="D1144" s="92">
        <v>2.1800000000000002</v>
      </c>
    </row>
    <row r="1145" spans="1:4" ht="13.5" x14ac:dyDescent="0.25">
      <c r="A1145" s="90">
        <v>95260</v>
      </c>
      <c r="B1145" s="90" t="s">
        <v>1759</v>
      </c>
      <c r="C1145" s="90" t="s">
        <v>42</v>
      </c>
      <c r="D1145" s="92">
        <v>0.69</v>
      </c>
    </row>
    <row r="1146" spans="1:4" ht="13.5" x14ac:dyDescent="0.25">
      <c r="A1146" s="90">
        <v>95261</v>
      </c>
      <c r="B1146" s="90" t="s">
        <v>1760</v>
      </c>
      <c r="C1146" s="90" t="s">
        <v>42</v>
      </c>
      <c r="D1146" s="92">
        <v>0.39</v>
      </c>
    </row>
    <row r="1147" spans="1:4" ht="13.5" x14ac:dyDescent="0.25">
      <c r="A1147" s="90">
        <v>95262</v>
      </c>
      <c r="B1147" s="90" t="s">
        <v>1761</v>
      </c>
      <c r="C1147" s="90" t="s">
        <v>42</v>
      </c>
      <c r="D1147" s="92">
        <v>1.82</v>
      </c>
    </row>
    <row r="1148" spans="1:4" ht="13.5" x14ac:dyDescent="0.25">
      <c r="A1148" s="90">
        <v>95263</v>
      </c>
      <c r="B1148" s="90" t="s">
        <v>1762</v>
      </c>
      <c r="C1148" s="90" t="s">
        <v>42</v>
      </c>
      <c r="D1148" s="92">
        <v>4.54</v>
      </c>
    </row>
    <row r="1149" spans="1:4" ht="13.5" x14ac:dyDescent="0.25">
      <c r="A1149" s="90">
        <v>95266</v>
      </c>
      <c r="B1149" s="90" t="s">
        <v>1763</v>
      </c>
      <c r="C1149" s="90" t="s">
        <v>42</v>
      </c>
      <c r="D1149" s="92">
        <v>0.44</v>
      </c>
    </row>
    <row r="1150" spans="1:4" ht="13.5" x14ac:dyDescent="0.25">
      <c r="A1150" s="90">
        <v>95267</v>
      </c>
      <c r="B1150" s="90" t="s">
        <v>1764</v>
      </c>
      <c r="C1150" s="90" t="s">
        <v>42</v>
      </c>
      <c r="D1150" s="92">
        <v>0.09</v>
      </c>
    </row>
    <row r="1151" spans="1:4" ht="13.5" x14ac:dyDescent="0.25">
      <c r="A1151" s="90">
        <v>95268</v>
      </c>
      <c r="B1151" s="90" t="s">
        <v>1765</v>
      </c>
      <c r="C1151" s="90" t="s">
        <v>42</v>
      </c>
      <c r="D1151" s="92">
        <v>0.43</v>
      </c>
    </row>
    <row r="1152" spans="1:4" ht="13.5" x14ac:dyDescent="0.25">
      <c r="A1152" s="90">
        <v>95269</v>
      </c>
      <c r="B1152" s="90" t="s">
        <v>1766</v>
      </c>
      <c r="C1152" s="90" t="s">
        <v>42</v>
      </c>
      <c r="D1152" s="92">
        <v>8.39</v>
      </c>
    </row>
    <row r="1153" spans="1:4" ht="13.5" x14ac:dyDescent="0.25">
      <c r="A1153" s="90">
        <v>95272</v>
      </c>
      <c r="B1153" s="90" t="s">
        <v>1767</v>
      </c>
      <c r="C1153" s="90" t="s">
        <v>42</v>
      </c>
      <c r="D1153" s="92">
        <v>0.4</v>
      </c>
    </row>
    <row r="1154" spans="1:4" ht="13.5" x14ac:dyDescent="0.25">
      <c r="A1154" s="90">
        <v>95273</v>
      </c>
      <c r="B1154" s="90" t="s">
        <v>1768</v>
      </c>
      <c r="C1154" s="90" t="s">
        <v>42</v>
      </c>
      <c r="D1154" s="92">
        <v>0.1</v>
      </c>
    </row>
    <row r="1155" spans="1:4" ht="13.5" x14ac:dyDescent="0.25">
      <c r="A1155" s="90">
        <v>95274</v>
      </c>
      <c r="B1155" s="90" t="s">
        <v>1769</v>
      </c>
      <c r="C1155" s="90" t="s">
        <v>42</v>
      </c>
      <c r="D1155" s="92">
        <v>0.33</v>
      </c>
    </row>
    <row r="1156" spans="1:4" ht="13.5" x14ac:dyDescent="0.25">
      <c r="A1156" s="90">
        <v>95275</v>
      </c>
      <c r="B1156" s="90" t="s">
        <v>1770</v>
      </c>
      <c r="C1156" s="90" t="s">
        <v>42</v>
      </c>
      <c r="D1156" s="92">
        <v>2.91</v>
      </c>
    </row>
    <row r="1157" spans="1:4" ht="13.5" x14ac:dyDescent="0.25">
      <c r="A1157" s="90">
        <v>95278</v>
      </c>
      <c r="B1157" s="90" t="s">
        <v>1771</v>
      </c>
      <c r="C1157" s="90" t="s">
        <v>42</v>
      </c>
      <c r="D1157" s="92">
        <v>0.51</v>
      </c>
    </row>
    <row r="1158" spans="1:4" ht="13.5" x14ac:dyDescent="0.25">
      <c r="A1158" s="90">
        <v>95279</v>
      </c>
      <c r="B1158" s="90" t="s">
        <v>1772</v>
      </c>
      <c r="C1158" s="90" t="s">
        <v>42</v>
      </c>
      <c r="D1158" s="92">
        <v>0.1</v>
      </c>
    </row>
    <row r="1159" spans="1:4" ht="13.5" x14ac:dyDescent="0.25">
      <c r="A1159" s="90">
        <v>95280</v>
      </c>
      <c r="B1159" s="90" t="s">
        <v>1773</v>
      </c>
      <c r="C1159" s="90" t="s">
        <v>42</v>
      </c>
      <c r="D1159" s="92">
        <v>0.51</v>
      </c>
    </row>
    <row r="1160" spans="1:4" ht="13.5" x14ac:dyDescent="0.25">
      <c r="A1160" s="90">
        <v>95281</v>
      </c>
      <c r="B1160" s="90" t="s">
        <v>1774</v>
      </c>
      <c r="C1160" s="90" t="s">
        <v>42</v>
      </c>
      <c r="D1160" s="92">
        <v>8.3699999999999992</v>
      </c>
    </row>
    <row r="1161" spans="1:4" ht="13.5" x14ac:dyDescent="0.25">
      <c r="A1161" s="90">
        <v>95617</v>
      </c>
      <c r="B1161" s="90" t="s">
        <v>1775</v>
      </c>
      <c r="C1161" s="90" t="s">
        <v>42</v>
      </c>
      <c r="D1161" s="92">
        <v>1.43</v>
      </c>
    </row>
    <row r="1162" spans="1:4" ht="13.5" x14ac:dyDescent="0.25">
      <c r="A1162" s="90">
        <v>95618</v>
      </c>
      <c r="B1162" s="90" t="s">
        <v>1776</v>
      </c>
      <c r="C1162" s="90" t="s">
        <v>42</v>
      </c>
      <c r="D1162" s="92">
        <v>0.33</v>
      </c>
    </row>
    <row r="1163" spans="1:4" ht="13.5" x14ac:dyDescent="0.25">
      <c r="A1163" s="90">
        <v>95619</v>
      </c>
      <c r="B1163" s="90" t="s">
        <v>1777</v>
      </c>
      <c r="C1163" s="90" t="s">
        <v>42</v>
      </c>
      <c r="D1163" s="92">
        <v>1.79</v>
      </c>
    </row>
    <row r="1164" spans="1:4" ht="13.5" x14ac:dyDescent="0.25">
      <c r="A1164" s="90">
        <v>95627</v>
      </c>
      <c r="B1164" s="90" t="s">
        <v>1778</v>
      </c>
      <c r="C1164" s="90" t="s">
        <v>42</v>
      </c>
      <c r="D1164" s="92">
        <v>47.05</v>
      </c>
    </row>
    <row r="1165" spans="1:4" ht="13.5" x14ac:dyDescent="0.25">
      <c r="A1165" s="90">
        <v>95628</v>
      </c>
      <c r="B1165" s="90" t="s">
        <v>1779</v>
      </c>
      <c r="C1165" s="90" t="s">
        <v>42</v>
      </c>
      <c r="D1165" s="92">
        <v>12.62</v>
      </c>
    </row>
    <row r="1166" spans="1:4" ht="13.5" x14ac:dyDescent="0.25">
      <c r="A1166" s="90">
        <v>95629</v>
      </c>
      <c r="B1166" s="90" t="s">
        <v>1780</v>
      </c>
      <c r="C1166" s="90" t="s">
        <v>42</v>
      </c>
      <c r="D1166" s="92">
        <v>58.88</v>
      </c>
    </row>
    <row r="1167" spans="1:4" ht="13.5" x14ac:dyDescent="0.25">
      <c r="A1167" s="90">
        <v>95630</v>
      </c>
      <c r="B1167" s="90" t="s">
        <v>1781</v>
      </c>
      <c r="C1167" s="90" t="s">
        <v>42</v>
      </c>
      <c r="D1167" s="92">
        <v>95.48</v>
      </c>
    </row>
    <row r="1168" spans="1:4" ht="13.5" x14ac:dyDescent="0.25">
      <c r="A1168" s="90">
        <v>95698</v>
      </c>
      <c r="B1168" s="90" t="s">
        <v>1782</v>
      </c>
      <c r="C1168" s="90" t="s">
        <v>42</v>
      </c>
      <c r="D1168" s="92">
        <v>5.8</v>
      </c>
    </row>
    <row r="1169" spans="1:4" ht="13.5" x14ac:dyDescent="0.25">
      <c r="A1169" s="90">
        <v>95699</v>
      </c>
      <c r="B1169" s="90" t="s">
        <v>1783</v>
      </c>
      <c r="C1169" s="90" t="s">
        <v>42</v>
      </c>
      <c r="D1169" s="92">
        <v>1.34</v>
      </c>
    </row>
    <row r="1170" spans="1:4" ht="13.5" x14ac:dyDescent="0.25">
      <c r="A1170" s="90">
        <v>95700</v>
      </c>
      <c r="B1170" s="90" t="s">
        <v>1784</v>
      </c>
      <c r="C1170" s="90" t="s">
        <v>42</v>
      </c>
      <c r="D1170" s="92">
        <v>7.26</v>
      </c>
    </row>
    <row r="1171" spans="1:4" ht="13.5" x14ac:dyDescent="0.25">
      <c r="A1171" s="90">
        <v>95701</v>
      </c>
      <c r="B1171" s="90" t="s">
        <v>1785</v>
      </c>
      <c r="C1171" s="90" t="s">
        <v>42</v>
      </c>
      <c r="D1171" s="92">
        <v>3.59</v>
      </c>
    </row>
    <row r="1172" spans="1:4" ht="13.5" x14ac:dyDescent="0.25">
      <c r="A1172" s="90">
        <v>95704</v>
      </c>
      <c r="B1172" s="90" t="s">
        <v>1786</v>
      </c>
      <c r="C1172" s="90" t="s">
        <v>42</v>
      </c>
      <c r="D1172" s="92">
        <v>42.61</v>
      </c>
    </row>
    <row r="1173" spans="1:4" ht="13.5" x14ac:dyDescent="0.25">
      <c r="A1173" s="90">
        <v>95705</v>
      </c>
      <c r="B1173" s="90" t="s">
        <v>1787</v>
      </c>
      <c r="C1173" s="90" t="s">
        <v>42</v>
      </c>
      <c r="D1173" s="92">
        <v>11.43</v>
      </c>
    </row>
    <row r="1174" spans="1:4" ht="13.5" x14ac:dyDescent="0.25">
      <c r="A1174" s="90">
        <v>95706</v>
      </c>
      <c r="B1174" s="90" t="s">
        <v>1788</v>
      </c>
      <c r="C1174" s="90" t="s">
        <v>42</v>
      </c>
      <c r="D1174" s="92">
        <v>53.32</v>
      </c>
    </row>
    <row r="1175" spans="1:4" ht="13.5" x14ac:dyDescent="0.25">
      <c r="A1175" s="90">
        <v>95707</v>
      </c>
      <c r="B1175" s="90" t="s">
        <v>1789</v>
      </c>
      <c r="C1175" s="90" t="s">
        <v>42</v>
      </c>
      <c r="D1175" s="92">
        <v>4.71</v>
      </c>
    </row>
    <row r="1176" spans="1:4" ht="13.5" x14ac:dyDescent="0.25">
      <c r="A1176" s="90">
        <v>95710</v>
      </c>
      <c r="B1176" s="90" t="s">
        <v>1790</v>
      </c>
      <c r="C1176" s="90" t="s">
        <v>42</v>
      </c>
      <c r="D1176" s="92">
        <v>51.21</v>
      </c>
    </row>
    <row r="1177" spans="1:4" ht="13.5" x14ac:dyDescent="0.25">
      <c r="A1177" s="90">
        <v>95711</v>
      </c>
      <c r="B1177" s="90" t="s">
        <v>1791</v>
      </c>
      <c r="C1177" s="90" t="s">
        <v>42</v>
      </c>
      <c r="D1177" s="92">
        <v>13.53</v>
      </c>
    </row>
    <row r="1178" spans="1:4" ht="13.5" x14ac:dyDescent="0.25">
      <c r="A1178" s="90">
        <v>95712</v>
      </c>
      <c r="B1178" s="90" t="s">
        <v>1792</v>
      </c>
      <c r="C1178" s="90" t="s">
        <v>42</v>
      </c>
      <c r="D1178" s="92">
        <v>64.02</v>
      </c>
    </row>
    <row r="1179" spans="1:4" ht="13.5" x14ac:dyDescent="0.25">
      <c r="A1179" s="90">
        <v>95713</v>
      </c>
      <c r="B1179" s="90" t="s">
        <v>1793</v>
      </c>
      <c r="C1179" s="90" t="s">
        <v>42</v>
      </c>
      <c r="D1179" s="92">
        <v>96.19</v>
      </c>
    </row>
    <row r="1180" spans="1:4" ht="13.5" x14ac:dyDescent="0.25">
      <c r="A1180" s="90">
        <v>95716</v>
      </c>
      <c r="B1180" s="90" t="s">
        <v>1794</v>
      </c>
      <c r="C1180" s="90" t="s">
        <v>42</v>
      </c>
      <c r="D1180" s="92">
        <v>49.3</v>
      </c>
    </row>
    <row r="1181" spans="1:4" ht="13.5" x14ac:dyDescent="0.25">
      <c r="A1181" s="90">
        <v>95717</v>
      </c>
      <c r="B1181" s="90" t="s">
        <v>1795</v>
      </c>
      <c r="C1181" s="90" t="s">
        <v>42</v>
      </c>
      <c r="D1181" s="92">
        <v>13.03</v>
      </c>
    </row>
    <row r="1182" spans="1:4" ht="13.5" x14ac:dyDescent="0.25">
      <c r="A1182" s="90">
        <v>95718</v>
      </c>
      <c r="B1182" s="90" t="s">
        <v>1796</v>
      </c>
      <c r="C1182" s="90" t="s">
        <v>42</v>
      </c>
      <c r="D1182" s="92">
        <v>61.63</v>
      </c>
    </row>
    <row r="1183" spans="1:4" ht="13.5" x14ac:dyDescent="0.25">
      <c r="A1183" s="90">
        <v>95719</v>
      </c>
      <c r="B1183" s="90" t="s">
        <v>1797</v>
      </c>
      <c r="C1183" s="90" t="s">
        <v>42</v>
      </c>
      <c r="D1183" s="92">
        <v>96.19</v>
      </c>
    </row>
    <row r="1184" spans="1:4" ht="13.5" x14ac:dyDescent="0.25">
      <c r="A1184" s="90">
        <v>95869</v>
      </c>
      <c r="B1184" s="90" t="s">
        <v>1798</v>
      </c>
      <c r="C1184" s="90" t="s">
        <v>42</v>
      </c>
      <c r="D1184" s="92">
        <v>2.95</v>
      </c>
    </row>
    <row r="1185" spans="1:4" ht="13.5" x14ac:dyDescent="0.25">
      <c r="A1185" s="90">
        <v>95870</v>
      </c>
      <c r="B1185" s="90" t="s">
        <v>1799</v>
      </c>
      <c r="C1185" s="90" t="s">
        <v>42</v>
      </c>
      <c r="D1185" s="92">
        <v>7.49</v>
      </c>
    </row>
    <row r="1186" spans="1:4" ht="13.5" x14ac:dyDescent="0.25">
      <c r="A1186" s="90">
        <v>95871</v>
      </c>
      <c r="B1186" s="90" t="s">
        <v>1800</v>
      </c>
      <c r="C1186" s="90" t="s">
        <v>42</v>
      </c>
      <c r="D1186" s="92">
        <v>292.08999999999997</v>
      </c>
    </row>
    <row r="1187" spans="1:4" ht="13.5" x14ac:dyDescent="0.25">
      <c r="A1187" s="90">
        <v>95874</v>
      </c>
      <c r="B1187" s="90" t="s">
        <v>1801</v>
      </c>
      <c r="C1187" s="90" t="s">
        <v>42</v>
      </c>
      <c r="D1187" s="92">
        <v>8.39</v>
      </c>
    </row>
    <row r="1188" spans="1:4" ht="13.5" x14ac:dyDescent="0.25">
      <c r="A1188" s="90">
        <v>96008</v>
      </c>
      <c r="B1188" s="90" t="s">
        <v>1802</v>
      </c>
      <c r="C1188" s="90" t="s">
        <v>42</v>
      </c>
      <c r="D1188" s="92">
        <v>22.9</v>
      </c>
    </row>
    <row r="1189" spans="1:4" ht="13.5" x14ac:dyDescent="0.25">
      <c r="A1189" s="90">
        <v>96009</v>
      </c>
      <c r="B1189" s="90" t="s">
        <v>1803</v>
      </c>
      <c r="C1189" s="90" t="s">
        <v>42</v>
      </c>
      <c r="D1189" s="92">
        <v>6.13</v>
      </c>
    </row>
    <row r="1190" spans="1:4" ht="13.5" x14ac:dyDescent="0.25">
      <c r="A1190" s="90">
        <v>96011</v>
      </c>
      <c r="B1190" s="90" t="s">
        <v>1804</v>
      </c>
      <c r="C1190" s="90" t="s">
        <v>42</v>
      </c>
      <c r="D1190" s="92">
        <v>25.05</v>
      </c>
    </row>
    <row r="1191" spans="1:4" ht="13.5" x14ac:dyDescent="0.25">
      <c r="A1191" s="90">
        <v>96012</v>
      </c>
      <c r="B1191" s="90" t="s">
        <v>1805</v>
      </c>
      <c r="C1191" s="90" t="s">
        <v>42</v>
      </c>
      <c r="D1191" s="92">
        <v>103.42</v>
      </c>
    </row>
    <row r="1192" spans="1:4" ht="13.5" x14ac:dyDescent="0.25">
      <c r="A1192" s="90">
        <v>96015</v>
      </c>
      <c r="B1192" s="90" t="s">
        <v>1806</v>
      </c>
      <c r="C1192" s="90" t="s">
        <v>42</v>
      </c>
      <c r="D1192" s="92">
        <v>22.68</v>
      </c>
    </row>
    <row r="1193" spans="1:4" ht="13.5" x14ac:dyDescent="0.25">
      <c r="A1193" s="90">
        <v>96016</v>
      </c>
      <c r="B1193" s="90" t="s">
        <v>1807</v>
      </c>
      <c r="C1193" s="90" t="s">
        <v>42</v>
      </c>
      <c r="D1193" s="92">
        <v>6.07</v>
      </c>
    </row>
    <row r="1194" spans="1:4" ht="13.5" x14ac:dyDescent="0.25">
      <c r="A1194" s="90">
        <v>96018</v>
      </c>
      <c r="B1194" s="90" t="s">
        <v>1808</v>
      </c>
      <c r="C1194" s="90" t="s">
        <v>42</v>
      </c>
      <c r="D1194" s="92">
        <v>24.81</v>
      </c>
    </row>
    <row r="1195" spans="1:4" ht="13.5" x14ac:dyDescent="0.25">
      <c r="A1195" s="90">
        <v>96019</v>
      </c>
      <c r="B1195" s="90" t="s">
        <v>1809</v>
      </c>
      <c r="C1195" s="90" t="s">
        <v>42</v>
      </c>
      <c r="D1195" s="92">
        <v>103.42</v>
      </c>
    </row>
    <row r="1196" spans="1:4" ht="13.5" x14ac:dyDescent="0.25">
      <c r="A1196" s="90">
        <v>96023</v>
      </c>
      <c r="B1196" s="90" t="s">
        <v>1810</v>
      </c>
      <c r="C1196" s="90" t="s">
        <v>42</v>
      </c>
      <c r="D1196" s="92">
        <v>17.600000000000001</v>
      </c>
    </row>
    <row r="1197" spans="1:4" ht="13.5" x14ac:dyDescent="0.25">
      <c r="A1197" s="90">
        <v>96024</v>
      </c>
      <c r="B1197" s="90" t="s">
        <v>1811</v>
      </c>
      <c r="C1197" s="90" t="s">
        <v>42</v>
      </c>
      <c r="D1197" s="92">
        <v>4.71</v>
      </c>
    </row>
    <row r="1198" spans="1:4" ht="13.5" x14ac:dyDescent="0.25">
      <c r="A1198" s="90">
        <v>96026</v>
      </c>
      <c r="B1198" s="90" t="s">
        <v>1812</v>
      </c>
      <c r="C1198" s="90" t="s">
        <v>42</v>
      </c>
      <c r="D1198" s="92">
        <v>19.260000000000002</v>
      </c>
    </row>
    <row r="1199" spans="1:4" ht="13.5" x14ac:dyDescent="0.25">
      <c r="A1199" s="90">
        <v>96027</v>
      </c>
      <c r="B1199" s="90" t="s">
        <v>1813</v>
      </c>
      <c r="C1199" s="90" t="s">
        <v>42</v>
      </c>
      <c r="D1199" s="92">
        <v>72.06</v>
      </c>
    </row>
    <row r="1200" spans="1:4" ht="13.5" x14ac:dyDescent="0.25">
      <c r="A1200" s="90">
        <v>96030</v>
      </c>
      <c r="B1200" s="90" t="s">
        <v>1814</v>
      </c>
      <c r="C1200" s="90" t="s">
        <v>42</v>
      </c>
      <c r="D1200" s="92">
        <v>33.58</v>
      </c>
    </row>
    <row r="1201" spans="1:4" ht="13.5" x14ac:dyDescent="0.25">
      <c r="A1201" s="90">
        <v>96031</v>
      </c>
      <c r="B1201" s="90" t="s">
        <v>1815</v>
      </c>
      <c r="C1201" s="90" t="s">
        <v>42</v>
      </c>
      <c r="D1201" s="92">
        <v>12.73</v>
      </c>
    </row>
    <row r="1202" spans="1:4" ht="13.5" x14ac:dyDescent="0.25">
      <c r="A1202" s="90">
        <v>96032</v>
      </c>
      <c r="B1202" s="90" t="s">
        <v>1816</v>
      </c>
      <c r="C1202" s="90" t="s">
        <v>42</v>
      </c>
      <c r="D1202" s="92">
        <v>5.1100000000000003</v>
      </c>
    </row>
    <row r="1203" spans="1:4" ht="13.5" x14ac:dyDescent="0.25">
      <c r="A1203" s="90">
        <v>96033</v>
      </c>
      <c r="B1203" s="90" t="s">
        <v>1817</v>
      </c>
      <c r="C1203" s="90" t="s">
        <v>42</v>
      </c>
      <c r="D1203" s="92">
        <v>57.75</v>
      </c>
    </row>
    <row r="1204" spans="1:4" ht="13.5" x14ac:dyDescent="0.25">
      <c r="A1204" s="90">
        <v>96034</v>
      </c>
      <c r="B1204" s="90" t="s">
        <v>1818</v>
      </c>
      <c r="C1204" s="90" t="s">
        <v>42</v>
      </c>
      <c r="D1204" s="92">
        <v>151.68</v>
      </c>
    </row>
    <row r="1205" spans="1:4" ht="13.5" x14ac:dyDescent="0.25">
      <c r="A1205" s="90">
        <v>96053</v>
      </c>
      <c r="B1205" s="90" t="s">
        <v>1819</v>
      </c>
      <c r="C1205" s="90" t="s">
        <v>42</v>
      </c>
      <c r="D1205" s="92">
        <v>17.82</v>
      </c>
    </row>
    <row r="1206" spans="1:4" ht="13.5" x14ac:dyDescent="0.25">
      <c r="A1206" s="90">
        <v>96054</v>
      </c>
      <c r="B1206" s="90" t="s">
        <v>1820</v>
      </c>
      <c r="C1206" s="90" t="s">
        <v>42</v>
      </c>
      <c r="D1206" s="92">
        <v>31.46</v>
      </c>
    </row>
    <row r="1207" spans="1:4" ht="13.5" x14ac:dyDescent="0.25">
      <c r="A1207" s="90">
        <v>96055</v>
      </c>
      <c r="B1207" s="90" t="s">
        <v>1821</v>
      </c>
      <c r="C1207" s="90" t="s">
        <v>42</v>
      </c>
      <c r="D1207" s="92">
        <v>4.7699999999999996</v>
      </c>
    </row>
    <row r="1208" spans="1:4" ht="13.5" x14ac:dyDescent="0.25">
      <c r="A1208" s="90">
        <v>96056</v>
      </c>
      <c r="B1208" s="90" t="s">
        <v>1822</v>
      </c>
      <c r="C1208" s="90" t="s">
        <v>42</v>
      </c>
      <c r="D1208" s="92">
        <v>19.5</v>
      </c>
    </row>
    <row r="1209" spans="1:4" ht="13.5" x14ac:dyDescent="0.25">
      <c r="A1209" s="90">
        <v>96057</v>
      </c>
      <c r="B1209" s="90" t="s">
        <v>1823</v>
      </c>
      <c r="C1209" s="90" t="s">
        <v>42</v>
      </c>
      <c r="D1209" s="92">
        <v>72.06</v>
      </c>
    </row>
    <row r="1210" spans="1:4" ht="13.5" x14ac:dyDescent="0.25">
      <c r="A1210" s="90">
        <v>96060</v>
      </c>
      <c r="B1210" s="90" t="s">
        <v>1824</v>
      </c>
      <c r="C1210" s="90" t="s">
        <v>42</v>
      </c>
      <c r="D1210" s="92">
        <v>6.13</v>
      </c>
    </row>
    <row r="1211" spans="1:4" ht="13.5" x14ac:dyDescent="0.25">
      <c r="A1211" s="90">
        <v>96061</v>
      </c>
      <c r="B1211" s="90" t="s">
        <v>1825</v>
      </c>
      <c r="C1211" s="90" t="s">
        <v>42</v>
      </c>
      <c r="D1211" s="92">
        <v>39.32</v>
      </c>
    </row>
    <row r="1212" spans="1:4" ht="13.5" x14ac:dyDescent="0.25">
      <c r="A1212" s="90">
        <v>96062</v>
      </c>
      <c r="B1212" s="90" t="s">
        <v>1826</v>
      </c>
      <c r="C1212" s="90" t="s">
        <v>42</v>
      </c>
      <c r="D1212" s="92">
        <v>42.62</v>
      </c>
    </row>
    <row r="1213" spans="1:4" ht="13.5" x14ac:dyDescent="0.25">
      <c r="A1213" s="90">
        <v>96241</v>
      </c>
      <c r="B1213" s="90" t="s">
        <v>1827</v>
      </c>
      <c r="C1213" s="90" t="s">
        <v>42</v>
      </c>
      <c r="D1213" s="92">
        <v>27.2</v>
      </c>
    </row>
    <row r="1214" spans="1:4" ht="13.5" x14ac:dyDescent="0.25">
      <c r="A1214" s="90">
        <v>96242</v>
      </c>
      <c r="B1214" s="90" t="s">
        <v>1828</v>
      </c>
      <c r="C1214" s="90" t="s">
        <v>42</v>
      </c>
      <c r="D1214" s="92">
        <v>7.18</v>
      </c>
    </row>
    <row r="1215" spans="1:4" ht="13.5" x14ac:dyDescent="0.25">
      <c r="A1215" s="90">
        <v>96243</v>
      </c>
      <c r="B1215" s="90" t="s">
        <v>1829</v>
      </c>
      <c r="C1215" s="90" t="s">
        <v>42</v>
      </c>
      <c r="D1215" s="92">
        <v>34</v>
      </c>
    </row>
    <row r="1216" spans="1:4" ht="13.5" x14ac:dyDescent="0.25">
      <c r="A1216" s="90">
        <v>96244</v>
      </c>
      <c r="B1216" s="90" t="s">
        <v>1830</v>
      </c>
      <c r="C1216" s="90" t="s">
        <v>42</v>
      </c>
      <c r="D1216" s="92">
        <v>18.62</v>
      </c>
    </row>
    <row r="1217" spans="1:4" ht="13.5" x14ac:dyDescent="0.25">
      <c r="A1217" s="90">
        <v>96301</v>
      </c>
      <c r="B1217" s="90" t="s">
        <v>1831</v>
      </c>
      <c r="C1217" s="90" t="s">
        <v>42</v>
      </c>
      <c r="D1217" s="92">
        <v>52.54</v>
      </c>
    </row>
    <row r="1218" spans="1:4" ht="13.5" x14ac:dyDescent="0.25">
      <c r="A1218" s="90">
        <v>96457</v>
      </c>
      <c r="B1218" s="90" t="s">
        <v>1832</v>
      </c>
      <c r="C1218" s="90" t="s">
        <v>42</v>
      </c>
      <c r="D1218" s="92">
        <v>68.28</v>
      </c>
    </row>
    <row r="1219" spans="1:4" ht="13.5" x14ac:dyDescent="0.25">
      <c r="A1219" s="90">
        <v>96458</v>
      </c>
      <c r="B1219" s="90" t="s">
        <v>1833</v>
      </c>
      <c r="C1219" s="90" t="s">
        <v>42</v>
      </c>
      <c r="D1219" s="92">
        <v>65.3</v>
      </c>
    </row>
    <row r="1220" spans="1:4" ht="13.5" x14ac:dyDescent="0.25">
      <c r="A1220" s="90">
        <v>96459</v>
      </c>
      <c r="B1220" s="90" t="s">
        <v>1834</v>
      </c>
      <c r="C1220" s="90" t="s">
        <v>42</v>
      </c>
      <c r="D1220" s="92">
        <v>14</v>
      </c>
    </row>
    <row r="1221" spans="1:4" ht="13.5" x14ac:dyDescent="0.25">
      <c r="A1221" s="90">
        <v>96460</v>
      </c>
      <c r="B1221" s="90" t="s">
        <v>1835</v>
      </c>
      <c r="C1221" s="90" t="s">
        <v>42</v>
      </c>
      <c r="D1221" s="92">
        <v>52.18</v>
      </c>
    </row>
    <row r="1222" spans="1:4" ht="13.5" x14ac:dyDescent="0.25">
      <c r="A1222" s="90">
        <v>98760</v>
      </c>
      <c r="B1222" s="90" t="s">
        <v>1836</v>
      </c>
      <c r="C1222" s="90" t="s">
        <v>42</v>
      </c>
      <c r="D1222" s="92">
        <v>0.08</v>
      </c>
    </row>
    <row r="1223" spans="1:4" ht="13.5" x14ac:dyDescent="0.25">
      <c r="A1223" s="90">
        <v>98761</v>
      </c>
      <c r="B1223" s="90" t="s">
        <v>1837</v>
      </c>
      <c r="C1223" s="90" t="s">
        <v>42</v>
      </c>
      <c r="D1223" s="92">
        <v>0.01</v>
      </c>
    </row>
    <row r="1224" spans="1:4" ht="13.5" x14ac:dyDescent="0.25">
      <c r="A1224" s="90">
        <v>98762</v>
      </c>
      <c r="B1224" s="90" t="s">
        <v>1838</v>
      </c>
      <c r="C1224" s="90" t="s">
        <v>42</v>
      </c>
      <c r="D1224" s="92">
        <v>0.1</v>
      </c>
    </row>
    <row r="1225" spans="1:4" ht="13.5" x14ac:dyDescent="0.25">
      <c r="A1225" s="90">
        <v>98763</v>
      </c>
      <c r="B1225" s="90" t="s">
        <v>1839</v>
      </c>
      <c r="C1225" s="90" t="s">
        <v>42</v>
      </c>
      <c r="D1225" s="92">
        <v>5.27</v>
      </c>
    </row>
    <row r="1226" spans="1:4" ht="13.5" x14ac:dyDescent="0.25">
      <c r="A1226" s="90">
        <v>99829</v>
      </c>
      <c r="B1226" s="90" t="s">
        <v>1840</v>
      </c>
      <c r="C1226" s="90" t="s">
        <v>42</v>
      </c>
      <c r="D1226" s="92">
        <v>0.16</v>
      </c>
    </row>
    <row r="1227" spans="1:4" ht="13.5" x14ac:dyDescent="0.25">
      <c r="A1227" s="90">
        <v>99830</v>
      </c>
      <c r="B1227" s="90" t="s">
        <v>1841</v>
      </c>
      <c r="C1227" s="90" t="s">
        <v>42</v>
      </c>
      <c r="D1227" s="92">
        <v>0.03</v>
      </c>
    </row>
    <row r="1228" spans="1:4" ht="13.5" x14ac:dyDescent="0.25">
      <c r="A1228" s="90">
        <v>99831</v>
      </c>
      <c r="B1228" s="90" t="s">
        <v>1842</v>
      </c>
      <c r="C1228" s="90" t="s">
        <v>42</v>
      </c>
      <c r="D1228" s="92">
        <v>0.11</v>
      </c>
    </row>
    <row r="1229" spans="1:4" ht="13.5" x14ac:dyDescent="0.25">
      <c r="A1229" s="90">
        <v>99832</v>
      </c>
      <c r="B1229" s="90" t="s">
        <v>1843</v>
      </c>
      <c r="C1229" s="90" t="s">
        <v>42</v>
      </c>
      <c r="D1229" s="92">
        <v>2.15</v>
      </c>
    </row>
    <row r="1230" spans="1:4" ht="13.5" x14ac:dyDescent="0.25">
      <c r="A1230" s="90">
        <v>100637</v>
      </c>
      <c r="B1230" s="90" t="s">
        <v>1844</v>
      </c>
      <c r="C1230" s="90" t="s">
        <v>42</v>
      </c>
      <c r="D1230" s="92">
        <v>145.21</v>
      </c>
    </row>
    <row r="1231" spans="1:4" ht="13.5" x14ac:dyDescent="0.25">
      <c r="A1231" s="90">
        <v>100638</v>
      </c>
      <c r="B1231" s="90" t="s">
        <v>1845</v>
      </c>
      <c r="C1231" s="90" t="s">
        <v>42</v>
      </c>
      <c r="D1231" s="92">
        <v>44.63</v>
      </c>
    </row>
    <row r="1232" spans="1:4" ht="13.5" x14ac:dyDescent="0.25">
      <c r="A1232" s="90">
        <v>100639</v>
      </c>
      <c r="B1232" s="90" t="s">
        <v>1846</v>
      </c>
      <c r="C1232" s="90" t="s">
        <v>42</v>
      </c>
      <c r="D1232" s="92">
        <v>181.65</v>
      </c>
    </row>
    <row r="1233" spans="1:4" ht="13.5" x14ac:dyDescent="0.25">
      <c r="A1233" s="90">
        <v>100640</v>
      </c>
      <c r="B1233" s="90" t="s">
        <v>1847</v>
      </c>
      <c r="C1233" s="90" t="s">
        <v>42</v>
      </c>
      <c r="D1233" s="99">
        <v>4608</v>
      </c>
    </row>
    <row r="1234" spans="1:4" ht="13.5" x14ac:dyDescent="0.25">
      <c r="A1234" s="90">
        <v>100643</v>
      </c>
      <c r="B1234" s="90" t="s">
        <v>1848</v>
      </c>
      <c r="C1234" s="90" t="s">
        <v>42</v>
      </c>
      <c r="D1234" s="92">
        <v>297.54000000000002</v>
      </c>
    </row>
    <row r="1235" spans="1:4" ht="13.5" x14ac:dyDescent="0.25">
      <c r="A1235" s="90">
        <v>100644</v>
      </c>
      <c r="B1235" s="90" t="s">
        <v>1849</v>
      </c>
      <c r="C1235" s="90" t="s">
        <v>42</v>
      </c>
      <c r="D1235" s="92">
        <v>104.88</v>
      </c>
    </row>
    <row r="1236" spans="1:4" ht="13.5" x14ac:dyDescent="0.25">
      <c r="A1236" s="90">
        <v>100645</v>
      </c>
      <c r="B1236" s="90" t="s">
        <v>1850</v>
      </c>
      <c r="C1236" s="90" t="s">
        <v>42</v>
      </c>
      <c r="D1236" s="92">
        <v>478.29</v>
      </c>
    </row>
    <row r="1237" spans="1:4" ht="13.5" x14ac:dyDescent="0.25">
      <c r="A1237" s="90">
        <v>100646</v>
      </c>
      <c r="B1237" s="90" t="s">
        <v>1851</v>
      </c>
      <c r="C1237" s="90" t="s">
        <v>42</v>
      </c>
      <c r="D1237" s="99">
        <v>5760</v>
      </c>
    </row>
    <row r="1238" spans="1:4" ht="13.5" x14ac:dyDescent="0.25">
      <c r="A1238" s="90">
        <v>102270</v>
      </c>
      <c r="B1238" s="90" t="s">
        <v>1852</v>
      </c>
      <c r="C1238" s="90" t="s">
        <v>42</v>
      </c>
      <c r="D1238" s="92">
        <v>0.86</v>
      </c>
    </row>
    <row r="1239" spans="1:4" ht="13.5" x14ac:dyDescent="0.25">
      <c r="A1239" s="90">
        <v>102271</v>
      </c>
      <c r="B1239" s="90" t="s">
        <v>1853</v>
      </c>
      <c r="C1239" s="90" t="s">
        <v>42</v>
      </c>
      <c r="D1239" s="92">
        <v>0.19</v>
      </c>
    </row>
    <row r="1240" spans="1:4" ht="13.5" x14ac:dyDescent="0.25">
      <c r="A1240" s="90">
        <v>102272</v>
      </c>
      <c r="B1240" s="90" t="s">
        <v>1854</v>
      </c>
      <c r="C1240" s="90" t="s">
        <v>42</v>
      </c>
      <c r="D1240" s="92">
        <v>1.07</v>
      </c>
    </row>
    <row r="1241" spans="1:4" ht="13.5" x14ac:dyDescent="0.25">
      <c r="A1241" s="90">
        <v>102273</v>
      </c>
      <c r="B1241" s="90" t="s">
        <v>1855</v>
      </c>
      <c r="C1241" s="90" t="s">
        <v>42</v>
      </c>
      <c r="D1241" s="92">
        <v>1.95</v>
      </c>
    </row>
    <row r="1242" spans="1:4" ht="13.5" x14ac:dyDescent="0.25">
      <c r="A1242" s="90">
        <v>102809</v>
      </c>
      <c r="B1242" s="90" t="s">
        <v>1856</v>
      </c>
      <c r="C1242" s="90" t="s">
        <v>42</v>
      </c>
      <c r="D1242" s="92">
        <v>17.170000000000002</v>
      </c>
    </row>
    <row r="1243" spans="1:4" ht="13.5" x14ac:dyDescent="0.25">
      <c r="A1243" s="90">
        <v>102815</v>
      </c>
      <c r="B1243" s="90" t="s">
        <v>1857</v>
      </c>
      <c r="C1243" s="90" t="s">
        <v>42</v>
      </c>
      <c r="D1243" s="92">
        <v>3.91</v>
      </c>
    </row>
    <row r="1244" spans="1:4" ht="13.5" x14ac:dyDescent="0.25">
      <c r="A1244" s="90">
        <v>102826</v>
      </c>
      <c r="B1244" s="90" t="s">
        <v>1858</v>
      </c>
      <c r="C1244" s="90" t="s">
        <v>42</v>
      </c>
      <c r="D1244" s="92">
        <v>7.33</v>
      </c>
    </row>
    <row r="1245" spans="1:4" ht="13.5" x14ac:dyDescent="0.25">
      <c r="A1245" s="90">
        <v>102832</v>
      </c>
      <c r="B1245" s="90" t="s">
        <v>1859</v>
      </c>
      <c r="C1245" s="90" t="s">
        <v>42</v>
      </c>
      <c r="D1245" s="92">
        <v>9.77</v>
      </c>
    </row>
    <row r="1246" spans="1:4" ht="13.5" x14ac:dyDescent="0.25">
      <c r="A1246" s="90">
        <v>102843</v>
      </c>
      <c r="B1246" s="90" t="s">
        <v>1860</v>
      </c>
      <c r="C1246" s="90" t="s">
        <v>42</v>
      </c>
      <c r="D1246" s="92">
        <v>144</v>
      </c>
    </row>
    <row r="1247" spans="1:4" ht="13.5" x14ac:dyDescent="0.25">
      <c r="A1247" s="90">
        <v>102849</v>
      </c>
      <c r="B1247" s="90" t="s">
        <v>1861</v>
      </c>
      <c r="C1247" s="90" t="s">
        <v>42</v>
      </c>
      <c r="D1247" s="92">
        <v>70.400000000000006</v>
      </c>
    </row>
    <row r="1248" spans="1:4" ht="13.5" x14ac:dyDescent="0.25">
      <c r="A1248" s="90">
        <v>102855</v>
      </c>
      <c r="B1248" s="90" t="s">
        <v>1862</v>
      </c>
      <c r="C1248" s="90" t="s">
        <v>42</v>
      </c>
      <c r="D1248" s="92">
        <v>70.400000000000006</v>
      </c>
    </row>
    <row r="1249" spans="1:4" ht="13.5" x14ac:dyDescent="0.25">
      <c r="A1249" s="90">
        <v>102861</v>
      </c>
      <c r="B1249" s="90" t="s">
        <v>1863</v>
      </c>
      <c r="C1249" s="90" t="s">
        <v>42</v>
      </c>
      <c r="D1249" s="92">
        <v>1.43</v>
      </c>
    </row>
    <row r="1250" spans="1:4" ht="13.5" x14ac:dyDescent="0.25">
      <c r="A1250" s="90">
        <v>102867</v>
      </c>
      <c r="B1250" s="90" t="s">
        <v>1864</v>
      </c>
      <c r="C1250" s="90" t="s">
        <v>42</v>
      </c>
      <c r="D1250" s="92">
        <v>0.78</v>
      </c>
    </row>
    <row r="1251" spans="1:4" ht="13.5" x14ac:dyDescent="0.25">
      <c r="A1251" s="90">
        <v>102873</v>
      </c>
      <c r="B1251" s="90" t="s">
        <v>1865</v>
      </c>
      <c r="C1251" s="90" t="s">
        <v>42</v>
      </c>
      <c r="D1251" s="92">
        <v>127.93</v>
      </c>
    </row>
    <row r="1252" spans="1:4" ht="13.5" x14ac:dyDescent="0.25">
      <c r="A1252" s="90">
        <v>102879</v>
      </c>
      <c r="B1252" s="90" t="s">
        <v>1866</v>
      </c>
      <c r="C1252" s="90" t="s">
        <v>42</v>
      </c>
      <c r="D1252" s="92">
        <v>192</v>
      </c>
    </row>
    <row r="1253" spans="1:4" ht="13.5" x14ac:dyDescent="0.25">
      <c r="A1253" s="90">
        <v>102885</v>
      </c>
      <c r="B1253" s="90" t="s">
        <v>1867</v>
      </c>
      <c r="C1253" s="90" t="s">
        <v>42</v>
      </c>
      <c r="D1253" s="92">
        <v>1.47</v>
      </c>
    </row>
    <row r="1254" spans="1:4" ht="13.5" x14ac:dyDescent="0.25">
      <c r="A1254" s="90">
        <v>102891</v>
      </c>
      <c r="B1254" s="90" t="s">
        <v>1868</v>
      </c>
      <c r="C1254" s="90" t="s">
        <v>42</v>
      </c>
      <c r="D1254" s="92">
        <v>1.47</v>
      </c>
    </row>
    <row r="1255" spans="1:4" ht="13.5" x14ac:dyDescent="0.25">
      <c r="A1255" s="90">
        <v>102897</v>
      </c>
      <c r="B1255" s="90" t="s">
        <v>1869</v>
      </c>
      <c r="C1255" s="90" t="s">
        <v>42</v>
      </c>
      <c r="D1255" s="92">
        <v>96.19</v>
      </c>
    </row>
    <row r="1256" spans="1:4" ht="13.5" x14ac:dyDescent="0.25">
      <c r="A1256" s="90">
        <v>102903</v>
      </c>
      <c r="B1256" s="90" t="s">
        <v>1870</v>
      </c>
      <c r="C1256" s="90" t="s">
        <v>42</v>
      </c>
      <c r="D1256" s="92">
        <v>12.48</v>
      </c>
    </row>
    <row r="1257" spans="1:4" ht="13.5" x14ac:dyDescent="0.25">
      <c r="A1257" s="90">
        <v>102909</v>
      </c>
      <c r="B1257" s="90" t="s">
        <v>1871</v>
      </c>
      <c r="C1257" s="90" t="s">
        <v>42</v>
      </c>
      <c r="D1257" s="92">
        <v>4.6900000000000004</v>
      </c>
    </row>
    <row r="1258" spans="1:4" ht="13.5" x14ac:dyDescent="0.25">
      <c r="A1258" s="90">
        <v>102915</v>
      </c>
      <c r="B1258" s="90" t="s">
        <v>1872</v>
      </c>
      <c r="C1258" s="90" t="s">
        <v>42</v>
      </c>
      <c r="D1258" s="92">
        <v>0.72</v>
      </c>
    </row>
    <row r="1259" spans="1:4" ht="13.5" x14ac:dyDescent="0.25">
      <c r="A1259" s="90">
        <v>102927</v>
      </c>
      <c r="B1259" s="90" t="s">
        <v>1873</v>
      </c>
      <c r="C1259" s="90" t="s">
        <v>42</v>
      </c>
      <c r="D1259" s="92">
        <v>1.07</v>
      </c>
    </row>
    <row r="1260" spans="1:4" ht="13.5" x14ac:dyDescent="0.25">
      <c r="A1260" s="90">
        <v>102933</v>
      </c>
      <c r="B1260" s="90" t="s">
        <v>1874</v>
      </c>
      <c r="C1260" s="90" t="s">
        <v>42</v>
      </c>
      <c r="D1260" s="92">
        <v>1.08</v>
      </c>
    </row>
    <row r="1261" spans="1:4" ht="13.5" x14ac:dyDescent="0.25">
      <c r="A1261" s="90">
        <v>102939</v>
      </c>
      <c r="B1261" s="90" t="s">
        <v>1875</v>
      </c>
      <c r="C1261" s="90" t="s">
        <v>42</v>
      </c>
      <c r="D1261" s="92">
        <v>10.75</v>
      </c>
    </row>
    <row r="1262" spans="1:4" ht="13.5" x14ac:dyDescent="0.25">
      <c r="A1262" s="90">
        <v>102945</v>
      </c>
      <c r="B1262" s="90" t="s">
        <v>1876</v>
      </c>
      <c r="C1262" s="90" t="s">
        <v>42</v>
      </c>
      <c r="D1262" s="92">
        <v>0.03</v>
      </c>
    </row>
    <row r="1263" spans="1:4" ht="13.5" x14ac:dyDescent="0.25">
      <c r="A1263" s="90">
        <v>102951</v>
      </c>
      <c r="B1263" s="90" t="s">
        <v>1877</v>
      </c>
      <c r="C1263" s="90" t="s">
        <v>42</v>
      </c>
      <c r="D1263" s="92">
        <v>0.71</v>
      </c>
    </row>
    <row r="1264" spans="1:4" ht="13.5" x14ac:dyDescent="0.25">
      <c r="A1264" s="90">
        <v>102957</v>
      </c>
      <c r="B1264" s="90" t="s">
        <v>1878</v>
      </c>
      <c r="C1264" s="90" t="s">
        <v>42</v>
      </c>
      <c r="D1264" s="92">
        <v>54.59</v>
      </c>
    </row>
    <row r="1265" spans="1:4" ht="13.5" x14ac:dyDescent="0.25">
      <c r="A1265" s="90">
        <v>102963</v>
      </c>
      <c r="B1265" s="90" t="s">
        <v>1879</v>
      </c>
      <c r="C1265" s="90" t="s">
        <v>42</v>
      </c>
      <c r="D1265" s="92">
        <v>90.68</v>
      </c>
    </row>
    <row r="1266" spans="1:4" ht="13.5" x14ac:dyDescent="0.25">
      <c r="A1266" s="90">
        <v>102969</v>
      </c>
      <c r="B1266" s="90" t="s">
        <v>1880</v>
      </c>
      <c r="C1266" s="90" t="s">
        <v>42</v>
      </c>
      <c r="D1266" s="92">
        <v>1.45</v>
      </c>
    </row>
    <row r="1267" spans="1:4" ht="13.5" x14ac:dyDescent="0.25">
      <c r="A1267" s="90">
        <v>102985</v>
      </c>
      <c r="B1267" s="90" t="s">
        <v>1881</v>
      </c>
      <c r="C1267" s="90" t="s">
        <v>42</v>
      </c>
      <c r="D1267" s="92">
        <v>3.2</v>
      </c>
    </row>
    <row r="1268" spans="1:4" ht="13.5" x14ac:dyDescent="0.25">
      <c r="A1268" s="90">
        <v>103156</v>
      </c>
      <c r="B1268" s="90" t="s">
        <v>1882</v>
      </c>
      <c r="C1268" s="90" t="s">
        <v>42</v>
      </c>
      <c r="D1268" s="92">
        <v>2.81</v>
      </c>
    </row>
    <row r="1269" spans="1:4" ht="13.5" x14ac:dyDescent="0.25">
      <c r="A1269" s="90">
        <v>103162</v>
      </c>
      <c r="B1269" s="90" t="s">
        <v>1883</v>
      </c>
      <c r="C1269" s="90" t="s">
        <v>42</v>
      </c>
      <c r="D1269" s="92">
        <v>3.42</v>
      </c>
    </row>
    <row r="1270" spans="1:4" ht="13.5" x14ac:dyDescent="0.25">
      <c r="A1270" s="90">
        <v>103168</v>
      </c>
      <c r="B1270" s="90" t="s">
        <v>1884</v>
      </c>
      <c r="C1270" s="90" t="s">
        <v>42</v>
      </c>
      <c r="D1270" s="92">
        <v>3.83</v>
      </c>
    </row>
    <row r="1271" spans="1:4" ht="13.5" x14ac:dyDescent="0.25">
      <c r="A1271" s="90">
        <v>103174</v>
      </c>
      <c r="B1271" s="90" t="s">
        <v>1885</v>
      </c>
      <c r="C1271" s="90" t="s">
        <v>42</v>
      </c>
      <c r="D1271" s="92">
        <v>9.94</v>
      </c>
    </row>
    <row r="1272" spans="1:4" ht="13.5" x14ac:dyDescent="0.25">
      <c r="A1272" s="90">
        <v>103180</v>
      </c>
      <c r="B1272" s="90" t="s">
        <v>1886</v>
      </c>
      <c r="C1272" s="90" t="s">
        <v>42</v>
      </c>
      <c r="D1272" s="92">
        <v>22.23</v>
      </c>
    </row>
    <row r="1273" spans="1:4" ht="13.5" x14ac:dyDescent="0.25">
      <c r="A1273" s="90">
        <v>103223</v>
      </c>
      <c r="B1273" s="90" t="s">
        <v>1887</v>
      </c>
      <c r="C1273" s="90" t="s">
        <v>42</v>
      </c>
      <c r="D1273" s="92">
        <v>37.520000000000003</v>
      </c>
    </row>
    <row r="1274" spans="1:4" ht="13.5" x14ac:dyDescent="0.25">
      <c r="A1274" s="90">
        <v>103229</v>
      </c>
      <c r="B1274" s="90" t="s">
        <v>1888</v>
      </c>
      <c r="C1274" s="90" t="s">
        <v>42</v>
      </c>
      <c r="D1274" s="92">
        <v>103.84</v>
      </c>
    </row>
    <row r="1275" spans="1:4" ht="13.5" x14ac:dyDescent="0.25">
      <c r="A1275" s="90">
        <v>103235</v>
      </c>
      <c r="B1275" s="90" t="s">
        <v>1889</v>
      </c>
      <c r="C1275" s="90" t="s">
        <v>42</v>
      </c>
      <c r="D1275" s="92">
        <v>109.81</v>
      </c>
    </row>
    <row r="1276" spans="1:4" ht="13.5" x14ac:dyDescent="0.25">
      <c r="A1276" s="90">
        <v>103241</v>
      </c>
      <c r="B1276" s="90" t="s">
        <v>1890</v>
      </c>
      <c r="C1276" s="90" t="s">
        <v>42</v>
      </c>
      <c r="D1276" s="92">
        <v>10.41</v>
      </c>
    </row>
    <row r="1277" spans="1:4" ht="13.5" x14ac:dyDescent="0.25">
      <c r="A1277" s="90">
        <v>103660</v>
      </c>
      <c r="B1277" s="90" t="s">
        <v>1891</v>
      </c>
      <c r="C1277" s="90" t="s">
        <v>42</v>
      </c>
      <c r="D1277" s="92">
        <v>11.32</v>
      </c>
    </row>
    <row r="1278" spans="1:4" ht="13.5" x14ac:dyDescent="0.25">
      <c r="A1278" s="90">
        <v>103666</v>
      </c>
      <c r="B1278" s="90" t="s">
        <v>1892</v>
      </c>
      <c r="C1278" s="90" t="s">
        <v>42</v>
      </c>
      <c r="D1278" s="92">
        <v>172.28</v>
      </c>
    </row>
    <row r="1279" spans="1:4" ht="13.5" x14ac:dyDescent="0.25">
      <c r="A1279" s="90">
        <v>103792</v>
      </c>
      <c r="B1279" s="90" t="s">
        <v>1893</v>
      </c>
      <c r="C1279" s="90" t="s">
        <v>42</v>
      </c>
      <c r="D1279" s="92">
        <v>0.32</v>
      </c>
    </row>
    <row r="1280" spans="1:4" ht="13.5" x14ac:dyDescent="0.25">
      <c r="A1280" s="90">
        <v>103937</v>
      </c>
      <c r="B1280" s="90" t="s">
        <v>1894</v>
      </c>
      <c r="C1280" s="90" t="s">
        <v>42</v>
      </c>
      <c r="D1280" s="92">
        <v>1.75</v>
      </c>
    </row>
    <row r="1281" spans="1:4" ht="13.5" x14ac:dyDescent="0.25">
      <c r="A1281" s="90">
        <v>103943</v>
      </c>
      <c r="B1281" s="90" t="s">
        <v>1895</v>
      </c>
      <c r="C1281" s="90" t="s">
        <v>42</v>
      </c>
      <c r="D1281" s="92">
        <v>1.75</v>
      </c>
    </row>
    <row r="1282" spans="1:4" ht="13.5" x14ac:dyDescent="0.25">
      <c r="A1282" s="90">
        <v>104087</v>
      </c>
      <c r="B1282" s="90" t="s">
        <v>1896</v>
      </c>
      <c r="C1282" s="90" t="s">
        <v>42</v>
      </c>
      <c r="D1282" s="92">
        <v>0.09</v>
      </c>
    </row>
    <row r="1283" spans="1:4" ht="13.5" x14ac:dyDescent="0.25">
      <c r="A1283" s="90">
        <v>104088</v>
      </c>
      <c r="B1283" s="90" t="s">
        <v>1897</v>
      </c>
      <c r="C1283" s="90" t="s">
        <v>42</v>
      </c>
      <c r="D1283" s="92">
        <v>0.02</v>
      </c>
    </row>
    <row r="1284" spans="1:4" ht="13.5" x14ac:dyDescent="0.25">
      <c r="A1284" s="90">
        <v>104089</v>
      </c>
      <c r="B1284" s="90" t="s">
        <v>1898</v>
      </c>
      <c r="C1284" s="90" t="s">
        <v>42</v>
      </c>
      <c r="D1284" s="92">
        <v>0.11</v>
      </c>
    </row>
    <row r="1285" spans="1:4" ht="13.5" x14ac:dyDescent="0.25">
      <c r="A1285" s="90">
        <v>104090</v>
      </c>
      <c r="B1285" s="90" t="s">
        <v>1899</v>
      </c>
      <c r="C1285" s="90" t="s">
        <v>42</v>
      </c>
      <c r="D1285" s="92">
        <v>0.78</v>
      </c>
    </row>
    <row r="1286" spans="1:4" ht="13.5" x14ac:dyDescent="0.25">
      <c r="A1286" s="90">
        <v>104093</v>
      </c>
      <c r="B1286" s="90" t="s">
        <v>1900</v>
      </c>
      <c r="C1286" s="90" t="s">
        <v>42</v>
      </c>
      <c r="D1286" s="92">
        <v>0.12</v>
      </c>
    </row>
    <row r="1287" spans="1:4" ht="13.5" x14ac:dyDescent="0.25">
      <c r="A1287" s="90">
        <v>104094</v>
      </c>
      <c r="B1287" s="90" t="s">
        <v>1901</v>
      </c>
      <c r="C1287" s="90" t="s">
        <v>42</v>
      </c>
      <c r="D1287" s="92">
        <v>0.02</v>
      </c>
    </row>
    <row r="1288" spans="1:4" ht="13.5" x14ac:dyDescent="0.25">
      <c r="A1288" s="90">
        <v>104095</v>
      </c>
      <c r="B1288" s="90" t="s">
        <v>1902</v>
      </c>
      <c r="C1288" s="90" t="s">
        <v>42</v>
      </c>
      <c r="D1288" s="92">
        <v>0.15</v>
      </c>
    </row>
    <row r="1289" spans="1:4" ht="13.5" x14ac:dyDescent="0.25">
      <c r="A1289" s="90">
        <v>104096</v>
      </c>
      <c r="B1289" s="90" t="s">
        <v>1903</v>
      </c>
      <c r="C1289" s="90" t="s">
        <v>42</v>
      </c>
      <c r="D1289" s="92">
        <v>1.08</v>
      </c>
    </row>
    <row r="1290" spans="1:4" ht="13.5" x14ac:dyDescent="0.25">
      <c r="A1290" s="90">
        <v>104519</v>
      </c>
      <c r="B1290" s="90" t="s">
        <v>1904</v>
      </c>
      <c r="C1290" s="90" t="s">
        <v>42</v>
      </c>
      <c r="D1290" s="92">
        <v>0.73</v>
      </c>
    </row>
    <row r="1291" spans="1:4" ht="13.5" x14ac:dyDescent="0.25">
      <c r="A1291" s="90">
        <v>104655</v>
      </c>
      <c r="B1291" s="90" t="s">
        <v>1905</v>
      </c>
      <c r="C1291" s="90" t="s">
        <v>42</v>
      </c>
      <c r="D1291" s="92">
        <v>0.78</v>
      </c>
    </row>
    <row r="1292" spans="1:4" ht="13.5" x14ac:dyDescent="0.25">
      <c r="A1292" s="90">
        <v>104687</v>
      </c>
      <c r="B1292" s="90" t="s">
        <v>1906</v>
      </c>
      <c r="C1292" s="90" t="s">
        <v>42</v>
      </c>
      <c r="D1292" s="92">
        <v>480.76</v>
      </c>
    </row>
    <row r="1293" spans="1:4" ht="13.5" x14ac:dyDescent="0.25">
      <c r="A1293" s="90">
        <v>104694</v>
      </c>
      <c r="B1293" s="90" t="s">
        <v>1907</v>
      </c>
      <c r="C1293" s="90" t="s">
        <v>42</v>
      </c>
      <c r="D1293" s="92">
        <v>2.44</v>
      </c>
    </row>
    <row r="1294" spans="1:4" ht="13.5" x14ac:dyDescent="0.25">
      <c r="A1294" s="90">
        <v>104703</v>
      </c>
      <c r="B1294" s="90" t="s">
        <v>1908</v>
      </c>
      <c r="C1294" s="90" t="s">
        <v>42</v>
      </c>
      <c r="D1294" s="92">
        <v>98.94</v>
      </c>
    </row>
    <row r="1295" spans="1:4" ht="13.5" x14ac:dyDescent="0.25">
      <c r="A1295" s="90">
        <v>104709</v>
      </c>
      <c r="B1295" s="90" t="s">
        <v>1909</v>
      </c>
      <c r="C1295" s="90" t="s">
        <v>42</v>
      </c>
      <c r="D1295" s="99">
        <v>1251.2</v>
      </c>
    </row>
    <row r="1296" spans="1:4" ht="13.5" x14ac:dyDescent="0.25">
      <c r="A1296" s="90">
        <v>104715</v>
      </c>
      <c r="B1296" s="90" t="s">
        <v>1910</v>
      </c>
      <c r="C1296" s="90" t="s">
        <v>42</v>
      </c>
      <c r="D1296" s="92">
        <v>96.19</v>
      </c>
    </row>
    <row r="1297" spans="1:4" ht="13.5" x14ac:dyDescent="0.25">
      <c r="A1297" s="90">
        <v>92259</v>
      </c>
      <c r="B1297" s="90" t="s">
        <v>1911</v>
      </c>
      <c r="C1297" s="90" t="s">
        <v>17</v>
      </c>
      <c r="D1297" s="92">
        <v>490.3</v>
      </c>
    </row>
    <row r="1298" spans="1:4" ht="13.5" x14ac:dyDescent="0.25">
      <c r="A1298" s="90">
        <v>92260</v>
      </c>
      <c r="B1298" s="90" t="s">
        <v>1912</v>
      </c>
      <c r="C1298" s="90" t="s">
        <v>17</v>
      </c>
      <c r="D1298" s="92">
        <v>548.70000000000005</v>
      </c>
    </row>
    <row r="1299" spans="1:4" ht="13.5" x14ac:dyDescent="0.25">
      <c r="A1299" s="90">
        <v>92261</v>
      </c>
      <c r="B1299" s="90" t="s">
        <v>1913</v>
      </c>
      <c r="C1299" s="90" t="s">
        <v>17</v>
      </c>
      <c r="D1299" s="92">
        <v>605.30999999999995</v>
      </c>
    </row>
    <row r="1300" spans="1:4" ht="13.5" x14ac:dyDescent="0.25">
      <c r="A1300" s="90">
        <v>92262</v>
      </c>
      <c r="B1300" s="90" t="s">
        <v>1914</v>
      </c>
      <c r="C1300" s="90" t="s">
        <v>17</v>
      </c>
      <c r="D1300" s="92">
        <v>696.46</v>
      </c>
    </row>
    <row r="1301" spans="1:4" ht="13.5" x14ac:dyDescent="0.25">
      <c r="A1301" s="90">
        <v>92539</v>
      </c>
      <c r="B1301" s="90" t="s">
        <v>1915</v>
      </c>
      <c r="C1301" s="90" t="s">
        <v>941</v>
      </c>
      <c r="D1301" s="92">
        <v>82.89</v>
      </c>
    </row>
    <row r="1302" spans="1:4" ht="13.5" x14ac:dyDescent="0.25">
      <c r="A1302" s="90">
        <v>92540</v>
      </c>
      <c r="B1302" s="90" t="s">
        <v>1916</v>
      </c>
      <c r="C1302" s="90" t="s">
        <v>941</v>
      </c>
      <c r="D1302" s="92">
        <v>91.72</v>
      </c>
    </row>
    <row r="1303" spans="1:4" ht="13.5" x14ac:dyDescent="0.25">
      <c r="A1303" s="90">
        <v>92541</v>
      </c>
      <c r="B1303" s="90" t="s">
        <v>1917</v>
      </c>
      <c r="C1303" s="90" t="s">
        <v>941</v>
      </c>
      <c r="D1303" s="92">
        <v>89.58</v>
      </c>
    </row>
    <row r="1304" spans="1:4" ht="13.5" x14ac:dyDescent="0.25">
      <c r="A1304" s="90">
        <v>92542</v>
      </c>
      <c r="B1304" s="90" t="s">
        <v>1918</v>
      </c>
      <c r="C1304" s="90" t="s">
        <v>941</v>
      </c>
      <c r="D1304" s="92">
        <v>107.72</v>
      </c>
    </row>
    <row r="1305" spans="1:4" ht="13.5" x14ac:dyDescent="0.25">
      <c r="A1305" s="90">
        <v>92543</v>
      </c>
      <c r="B1305" s="90" t="s">
        <v>1919</v>
      </c>
      <c r="C1305" s="90" t="s">
        <v>941</v>
      </c>
      <c r="D1305" s="92">
        <v>25.24</v>
      </c>
    </row>
    <row r="1306" spans="1:4" ht="13.5" x14ac:dyDescent="0.25">
      <c r="A1306" s="90">
        <v>92544</v>
      </c>
      <c r="B1306" s="90" t="s">
        <v>1920</v>
      </c>
      <c r="C1306" s="90" t="s">
        <v>941</v>
      </c>
      <c r="D1306" s="92">
        <v>20.059999999999999</v>
      </c>
    </row>
    <row r="1307" spans="1:4" ht="13.5" x14ac:dyDescent="0.25">
      <c r="A1307" s="90">
        <v>92545</v>
      </c>
      <c r="B1307" s="90" t="s">
        <v>1921</v>
      </c>
      <c r="C1307" s="90" t="s">
        <v>17</v>
      </c>
      <c r="D1307" s="99">
        <v>1056.51</v>
      </c>
    </row>
    <row r="1308" spans="1:4" ht="13.5" x14ac:dyDescent="0.25">
      <c r="A1308" s="90">
        <v>92546</v>
      </c>
      <c r="B1308" s="90" t="s">
        <v>1922</v>
      </c>
      <c r="C1308" s="90" t="s">
        <v>17</v>
      </c>
      <c r="D1308" s="99">
        <v>1294.8</v>
      </c>
    </row>
    <row r="1309" spans="1:4" ht="13.5" x14ac:dyDescent="0.25">
      <c r="A1309" s="90">
        <v>92547</v>
      </c>
      <c r="B1309" s="90" t="s">
        <v>1923</v>
      </c>
      <c r="C1309" s="90" t="s">
        <v>17</v>
      </c>
      <c r="D1309" s="99">
        <v>1375.87</v>
      </c>
    </row>
    <row r="1310" spans="1:4" ht="13.5" x14ac:dyDescent="0.25">
      <c r="A1310" s="90">
        <v>92548</v>
      </c>
      <c r="B1310" s="90" t="s">
        <v>1924</v>
      </c>
      <c r="C1310" s="90" t="s">
        <v>17</v>
      </c>
      <c r="D1310" s="99">
        <v>1531.2</v>
      </c>
    </row>
    <row r="1311" spans="1:4" ht="13.5" x14ac:dyDescent="0.25">
      <c r="A1311" s="90">
        <v>92549</v>
      </c>
      <c r="B1311" s="90" t="s">
        <v>1925</v>
      </c>
      <c r="C1311" s="90" t="s">
        <v>17</v>
      </c>
      <c r="D1311" s="99">
        <v>1898.79</v>
      </c>
    </row>
    <row r="1312" spans="1:4" ht="13.5" x14ac:dyDescent="0.25">
      <c r="A1312" s="90">
        <v>92550</v>
      </c>
      <c r="B1312" s="90" t="s">
        <v>1926</v>
      </c>
      <c r="C1312" s="90" t="s">
        <v>17</v>
      </c>
      <c r="D1312" s="99">
        <v>2339.83</v>
      </c>
    </row>
    <row r="1313" spans="1:4" ht="13.5" x14ac:dyDescent="0.25">
      <c r="A1313" s="90">
        <v>92551</v>
      </c>
      <c r="B1313" s="90" t="s">
        <v>1927</v>
      </c>
      <c r="C1313" s="90" t="s">
        <v>17</v>
      </c>
      <c r="D1313" s="99">
        <v>2444.08</v>
      </c>
    </row>
    <row r="1314" spans="1:4" ht="13.5" x14ac:dyDescent="0.25">
      <c r="A1314" s="90">
        <v>92552</v>
      </c>
      <c r="B1314" s="90" t="s">
        <v>1928</v>
      </c>
      <c r="C1314" s="90" t="s">
        <v>17</v>
      </c>
      <c r="D1314" s="99">
        <v>2655.35</v>
      </c>
    </row>
    <row r="1315" spans="1:4" ht="13.5" x14ac:dyDescent="0.25">
      <c r="A1315" s="90">
        <v>92553</v>
      </c>
      <c r="B1315" s="90" t="s">
        <v>1929</v>
      </c>
      <c r="C1315" s="90" t="s">
        <v>17</v>
      </c>
      <c r="D1315" s="99">
        <v>3033.6</v>
      </c>
    </row>
    <row r="1316" spans="1:4" ht="13.5" x14ac:dyDescent="0.25">
      <c r="A1316" s="90">
        <v>92554</v>
      </c>
      <c r="B1316" s="90" t="s">
        <v>1930</v>
      </c>
      <c r="C1316" s="90" t="s">
        <v>17</v>
      </c>
      <c r="D1316" s="99">
        <v>3153.13</v>
      </c>
    </row>
    <row r="1317" spans="1:4" ht="13.5" x14ac:dyDescent="0.25">
      <c r="A1317" s="90">
        <v>92555</v>
      </c>
      <c r="B1317" s="90" t="s">
        <v>1931</v>
      </c>
      <c r="C1317" s="90" t="s">
        <v>17</v>
      </c>
      <c r="D1317" s="99">
        <v>1040.6500000000001</v>
      </c>
    </row>
    <row r="1318" spans="1:4" ht="13.5" x14ac:dyDescent="0.25">
      <c r="A1318" s="90">
        <v>92556</v>
      </c>
      <c r="B1318" s="90" t="s">
        <v>1932</v>
      </c>
      <c r="C1318" s="90" t="s">
        <v>17</v>
      </c>
      <c r="D1318" s="99">
        <v>1267.01</v>
      </c>
    </row>
    <row r="1319" spans="1:4" ht="13.5" x14ac:dyDescent="0.25">
      <c r="A1319" s="90">
        <v>92557</v>
      </c>
      <c r="B1319" s="90" t="s">
        <v>1933</v>
      </c>
      <c r="C1319" s="90" t="s">
        <v>17</v>
      </c>
      <c r="D1319" s="99">
        <v>1348.07</v>
      </c>
    </row>
    <row r="1320" spans="1:4" ht="13.5" x14ac:dyDescent="0.25">
      <c r="A1320" s="90">
        <v>92558</v>
      </c>
      <c r="B1320" s="90" t="s">
        <v>1934</v>
      </c>
      <c r="C1320" s="90" t="s">
        <v>17</v>
      </c>
      <c r="D1320" s="99">
        <v>1515.33</v>
      </c>
    </row>
    <row r="1321" spans="1:4" ht="13.5" x14ac:dyDescent="0.25">
      <c r="A1321" s="90">
        <v>92559</v>
      </c>
      <c r="B1321" s="90" t="s">
        <v>1935</v>
      </c>
      <c r="C1321" s="90" t="s">
        <v>17</v>
      </c>
      <c r="D1321" s="99">
        <v>1869.25</v>
      </c>
    </row>
    <row r="1322" spans="1:4" ht="13.5" x14ac:dyDescent="0.25">
      <c r="A1322" s="90">
        <v>92560</v>
      </c>
      <c r="B1322" s="90" t="s">
        <v>1936</v>
      </c>
      <c r="C1322" s="90" t="s">
        <v>17</v>
      </c>
      <c r="D1322" s="99">
        <v>2299.59</v>
      </c>
    </row>
    <row r="1323" spans="1:4" ht="13.5" x14ac:dyDescent="0.25">
      <c r="A1323" s="90">
        <v>92561</v>
      </c>
      <c r="B1323" s="90" t="s">
        <v>1937</v>
      </c>
      <c r="C1323" s="90" t="s">
        <v>17</v>
      </c>
      <c r="D1323" s="99">
        <v>2404.9299999999998</v>
      </c>
    </row>
    <row r="1324" spans="1:4" ht="13.5" x14ac:dyDescent="0.25">
      <c r="A1324" s="90">
        <v>92562</v>
      </c>
      <c r="B1324" s="90" t="s">
        <v>1938</v>
      </c>
      <c r="C1324" s="90" t="s">
        <v>17</v>
      </c>
      <c r="D1324" s="99">
        <v>2588.41</v>
      </c>
    </row>
    <row r="1325" spans="1:4" ht="13.5" x14ac:dyDescent="0.25">
      <c r="A1325" s="90">
        <v>92563</v>
      </c>
      <c r="B1325" s="90" t="s">
        <v>1939</v>
      </c>
      <c r="C1325" s="90" t="s">
        <v>17</v>
      </c>
      <c r="D1325" s="99">
        <v>2955.32</v>
      </c>
    </row>
    <row r="1326" spans="1:4" ht="13.5" x14ac:dyDescent="0.25">
      <c r="A1326" s="90">
        <v>92564</v>
      </c>
      <c r="B1326" s="90" t="s">
        <v>1940</v>
      </c>
      <c r="C1326" s="90" t="s">
        <v>17</v>
      </c>
      <c r="D1326" s="99">
        <v>3057.25</v>
      </c>
    </row>
    <row r="1327" spans="1:4" ht="13.5" x14ac:dyDescent="0.25">
      <c r="A1327" s="90">
        <v>100379</v>
      </c>
      <c r="B1327" s="90" t="s">
        <v>1941</v>
      </c>
      <c r="C1327" s="90" t="s">
        <v>941</v>
      </c>
      <c r="D1327" s="92">
        <v>40.06</v>
      </c>
    </row>
    <row r="1328" spans="1:4" ht="13.5" x14ac:dyDescent="0.25">
      <c r="A1328" s="90">
        <v>100380</v>
      </c>
      <c r="B1328" s="90" t="s">
        <v>1942</v>
      </c>
      <c r="C1328" s="90" t="s">
        <v>941</v>
      </c>
      <c r="D1328" s="92">
        <v>52.09</v>
      </c>
    </row>
    <row r="1329" spans="1:4" ht="13.5" x14ac:dyDescent="0.25">
      <c r="A1329" s="90">
        <v>100381</v>
      </c>
      <c r="B1329" s="90" t="s">
        <v>1943</v>
      </c>
      <c r="C1329" s="90" t="s">
        <v>941</v>
      </c>
      <c r="D1329" s="92">
        <v>58</v>
      </c>
    </row>
    <row r="1330" spans="1:4" ht="13.5" x14ac:dyDescent="0.25">
      <c r="A1330" s="90">
        <v>100383</v>
      </c>
      <c r="B1330" s="90" t="s">
        <v>1944</v>
      </c>
      <c r="C1330" s="90" t="s">
        <v>941</v>
      </c>
      <c r="D1330" s="92">
        <v>27.48</v>
      </c>
    </row>
    <row r="1331" spans="1:4" ht="13.5" x14ac:dyDescent="0.25">
      <c r="A1331" s="90">
        <v>100384</v>
      </c>
      <c r="B1331" s="90" t="s">
        <v>1945</v>
      </c>
      <c r="C1331" s="90" t="s">
        <v>941</v>
      </c>
      <c r="D1331" s="92">
        <v>28.73</v>
      </c>
    </row>
    <row r="1332" spans="1:4" ht="13.5" x14ac:dyDescent="0.25">
      <c r="A1332" s="90">
        <v>100385</v>
      </c>
      <c r="B1332" s="90" t="s">
        <v>1946</v>
      </c>
      <c r="C1332" s="90" t="s">
        <v>941</v>
      </c>
      <c r="D1332" s="92">
        <v>36.36</v>
      </c>
    </row>
    <row r="1333" spans="1:4" ht="13.5" x14ac:dyDescent="0.25">
      <c r="A1333" s="90">
        <v>100386</v>
      </c>
      <c r="B1333" s="90" t="s">
        <v>1947</v>
      </c>
      <c r="C1333" s="90" t="s">
        <v>941</v>
      </c>
      <c r="D1333" s="92">
        <v>46.05</v>
      </c>
    </row>
    <row r="1334" spans="1:4" ht="13.5" x14ac:dyDescent="0.25">
      <c r="A1334" s="90">
        <v>100387</v>
      </c>
      <c r="B1334" s="90" t="s">
        <v>1948</v>
      </c>
      <c r="C1334" s="90" t="s">
        <v>941</v>
      </c>
      <c r="D1334" s="92">
        <v>56.37</v>
      </c>
    </row>
    <row r="1335" spans="1:4" ht="13.5" x14ac:dyDescent="0.25">
      <c r="A1335" s="90">
        <v>100388</v>
      </c>
      <c r="B1335" s="90" t="s">
        <v>1949</v>
      </c>
      <c r="C1335" s="90" t="s">
        <v>941</v>
      </c>
      <c r="D1335" s="92">
        <v>19.91</v>
      </c>
    </row>
    <row r="1336" spans="1:4" ht="13.5" x14ac:dyDescent="0.25">
      <c r="A1336" s="90">
        <v>100389</v>
      </c>
      <c r="B1336" s="90" t="s">
        <v>1950</v>
      </c>
      <c r="C1336" s="90" t="s">
        <v>941</v>
      </c>
      <c r="D1336" s="92">
        <v>17.3</v>
      </c>
    </row>
    <row r="1337" spans="1:4" ht="13.5" x14ac:dyDescent="0.25">
      <c r="A1337" s="90">
        <v>100390</v>
      </c>
      <c r="B1337" s="90" t="s">
        <v>1951</v>
      </c>
      <c r="C1337" s="90" t="s">
        <v>941</v>
      </c>
      <c r="D1337" s="92">
        <v>23.37</v>
      </c>
    </row>
    <row r="1338" spans="1:4" ht="13.5" x14ac:dyDescent="0.25">
      <c r="A1338" s="90">
        <v>100391</v>
      </c>
      <c r="B1338" s="90" t="s">
        <v>1952</v>
      </c>
      <c r="C1338" s="90" t="s">
        <v>941</v>
      </c>
      <c r="D1338" s="92">
        <v>19.53</v>
      </c>
    </row>
    <row r="1339" spans="1:4" ht="13.5" x14ac:dyDescent="0.25">
      <c r="A1339" s="90">
        <v>100392</v>
      </c>
      <c r="B1339" s="90" t="s">
        <v>1953</v>
      </c>
      <c r="C1339" s="90" t="s">
        <v>941</v>
      </c>
      <c r="D1339" s="92">
        <v>15.69</v>
      </c>
    </row>
    <row r="1340" spans="1:4" ht="13.5" x14ac:dyDescent="0.25">
      <c r="A1340" s="90">
        <v>100393</v>
      </c>
      <c r="B1340" s="90" t="s">
        <v>1954</v>
      </c>
      <c r="C1340" s="90" t="s">
        <v>941</v>
      </c>
      <c r="D1340" s="92">
        <v>19.760000000000002</v>
      </c>
    </row>
    <row r="1341" spans="1:4" ht="13.5" x14ac:dyDescent="0.25">
      <c r="A1341" s="90">
        <v>100394</v>
      </c>
      <c r="B1341" s="90" t="s">
        <v>1955</v>
      </c>
      <c r="C1341" s="90" t="s">
        <v>941</v>
      </c>
      <c r="D1341" s="92">
        <v>18.41</v>
      </c>
    </row>
    <row r="1342" spans="1:4" ht="13.5" x14ac:dyDescent="0.25">
      <c r="A1342" s="90">
        <v>100395</v>
      </c>
      <c r="B1342" s="90" t="s">
        <v>1956</v>
      </c>
      <c r="C1342" s="90" t="s">
        <v>941</v>
      </c>
      <c r="D1342" s="92">
        <v>23.25</v>
      </c>
    </row>
    <row r="1343" spans="1:4" ht="13.5" x14ac:dyDescent="0.25">
      <c r="A1343" s="90">
        <v>94189</v>
      </c>
      <c r="B1343" s="90" t="s">
        <v>1957</v>
      </c>
      <c r="C1343" s="90" t="s">
        <v>941</v>
      </c>
      <c r="D1343" s="92">
        <v>43.67</v>
      </c>
    </row>
    <row r="1344" spans="1:4" ht="13.5" x14ac:dyDescent="0.25">
      <c r="A1344" s="90">
        <v>94192</v>
      </c>
      <c r="B1344" s="90" t="s">
        <v>1958</v>
      </c>
      <c r="C1344" s="90" t="s">
        <v>941</v>
      </c>
      <c r="D1344" s="92">
        <v>46.04</v>
      </c>
    </row>
    <row r="1345" spans="1:4" ht="13.5" x14ac:dyDescent="0.25">
      <c r="A1345" s="90">
        <v>94195</v>
      </c>
      <c r="B1345" s="90" t="s">
        <v>1959</v>
      </c>
      <c r="C1345" s="90" t="s">
        <v>941</v>
      </c>
      <c r="D1345" s="92">
        <v>36.119999999999997</v>
      </c>
    </row>
    <row r="1346" spans="1:4" ht="13.5" x14ac:dyDescent="0.25">
      <c r="A1346" s="90">
        <v>94198</v>
      </c>
      <c r="B1346" s="90" t="s">
        <v>1960</v>
      </c>
      <c r="C1346" s="90" t="s">
        <v>941</v>
      </c>
      <c r="D1346" s="92">
        <v>39.25</v>
      </c>
    </row>
    <row r="1347" spans="1:4" ht="13.5" x14ac:dyDescent="0.25">
      <c r="A1347" s="90">
        <v>94201</v>
      </c>
      <c r="B1347" s="90" t="s">
        <v>1961</v>
      </c>
      <c r="C1347" s="90" t="s">
        <v>941</v>
      </c>
      <c r="D1347" s="92">
        <v>51.47</v>
      </c>
    </row>
    <row r="1348" spans="1:4" ht="13.5" x14ac:dyDescent="0.25">
      <c r="A1348" s="90">
        <v>94204</v>
      </c>
      <c r="B1348" s="90" t="s">
        <v>1962</v>
      </c>
      <c r="C1348" s="90" t="s">
        <v>941</v>
      </c>
      <c r="D1348" s="92">
        <v>56.79</v>
      </c>
    </row>
    <row r="1349" spans="1:4" ht="13.5" x14ac:dyDescent="0.25">
      <c r="A1349" s="90">
        <v>94224</v>
      </c>
      <c r="B1349" s="90" t="s">
        <v>1963</v>
      </c>
      <c r="C1349" s="90" t="s">
        <v>48</v>
      </c>
      <c r="D1349" s="92">
        <v>24.29</v>
      </c>
    </row>
    <row r="1350" spans="1:4" ht="13.5" x14ac:dyDescent="0.25">
      <c r="A1350" s="90">
        <v>94226</v>
      </c>
      <c r="B1350" s="90" t="s">
        <v>1964</v>
      </c>
      <c r="C1350" s="90" t="s">
        <v>941</v>
      </c>
      <c r="D1350" s="92">
        <v>21.45</v>
      </c>
    </row>
    <row r="1351" spans="1:4" ht="13.5" x14ac:dyDescent="0.25">
      <c r="A1351" s="90">
        <v>94232</v>
      </c>
      <c r="B1351" s="90" t="s">
        <v>1965</v>
      </c>
      <c r="C1351" s="90" t="s">
        <v>17</v>
      </c>
      <c r="D1351" s="92">
        <v>2.59</v>
      </c>
    </row>
    <row r="1352" spans="1:4" ht="13.5" x14ac:dyDescent="0.25">
      <c r="A1352" s="90">
        <v>94440</v>
      </c>
      <c r="B1352" s="90" t="s">
        <v>1966</v>
      </c>
      <c r="C1352" s="90" t="s">
        <v>941</v>
      </c>
      <c r="D1352" s="92">
        <v>36.119999999999997</v>
      </c>
    </row>
    <row r="1353" spans="1:4" ht="13.5" x14ac:dyDescent="0.25">
      <c r="A1353" s="90">
        <v>94441</v>
      </c>
      <c r="B1353" s="90" t="s">
        <v>1967</v>
      </c>
      <c r="C1353" s="90" t="s">
        <v>941</v>
      </c>
      <c r="D1353" s="92">
        <v>39.25</v>
      </c>
    </row>
    <row r="1354" spans="1:4" ht="13.5" x14ac:dyDescent="0.25">
      <c r="A1354" s="90">
        <v>94442</v>
      </c>
      <c r="B1354" s="90" t="s">
        <v>1968</v>
      </c>
      <c r="C1354" s="90" t="s">
        <v>941</v>
      </c>
      <c r="D1354" s="92">
        <v>36.119999999999997</v>
      </c>
    </row>
    <row r="1355" spans="1:4" ht="13.5" x14ac:dyDescent="0.25">
      <c r="A1355" s="90">
        <v>94443</v>
      </c>
      <c r="B1355" s="90" t="s">
        <v>1969</v>
      </c>
      <c r="C1355" s="90" t="s">
        <v>941</v>
      </c>
      <c r="D1355" s="92">
        <v>39.25</v>
      </c>
    </row>
    <row r="1356" spans="1:4" ht="13.5" x14ac:dyDescent="0.25">
      <c r="A1356" s="90">
        <v>94445</v>
      </c>
      <c r="B1356" s="90" t="s">
        <v>1970</v>
      </c>
      <c r="C1356" s="90" t="s">
        <v>941</v>
      </c>
      <c r="D1356" s="92">
        <v>51.47</v>
      </c>
    </row>
    <row r="1357" spans="1:4" ht="13.5" x14ac:dyDescent="0.25">
      <c r="A1357" s="90">
        <v>94446</v>
      </c>
      <c r="B1357" s="90" t="s">
        <v>1971</v>
      </c>
      <c r="C1357" s="90" t="s">
        <v>941</v>
      </c>
      <c r="D1357" s="92">
        <v>56.79</v>
      </c>
    </row>
    <row r="1358" spans="1:4" ht="13.5" x14ac:dyDescent="0.25">
      <c r="A1358" s="90">
        <v>94447</v>
      </c>
      <c r="B1358" s="90" t="s">
        <v>1972</v>
      </c>
      <c r="C1358" s="90" t="s">
        <v>941</v>
      </c>
      <c r="D1358" s="92">
        <v>51.47</v>
      </c>
    </row>
    <row r="1359" spans="1:4" ht="13.5" x14ac:dyDescent="0.25">
      <c r="A1359" s="90">
        <v>94448</v>
      </c>
      <c r="B1359" s="90" t="s">
        <v>1973</v>
      </c>
      <c r="C1359" s="90" t="s">
        <v>941</v>
      </c>
      <c r="D1359" s="92">
        <v>56.79</v>
      </c>
    </row>
    <row r="1360" spans="1:4" ht="13.5" x14ac:dyDescent="0.25">
      <c r="A1360" s="90">
        <v>94207</v>
      </c>
      <c r="B1360" s="90" t="s">
        <v>1974</v>
      </c>
      <c r="C1360" s="90" t="s">
        <v>941</v>
      </c>
      <c r="D1360" s="92">
        <v>46.58</v>
      </c>
    </row>
    <row r="1361" spans="1:4" ht="13.5" x14ac:dyDescent="0.25">
      <c r="A1361" s="90">
        <v>94210</v>
      </c>
      <c r="B1361" s="90" t="s">
        <v>1975</v>
      </c>
      <c r="C1361" s="90" t="s">
        <v>941</v>
      </c>
      <c r="D1361" s="92">
        <v>49.48</v>
      </c>
    </row>
    <row r="1362" spans="1:4" ht="13.5" x14ac:dyDescent="0.25">
      <c r="A1362" s="90">
        <v>94218</v>
      </c>
      <c r="B1362" s="90" t="s">
        <v>1976</v>
      </c>
      <c r="C1362" s="90" t="s">
        <v>941</v>
      </c>
      <c r="D1362" s="92">
        <v>122.49</v>
      </c>
    </row>
    <row r="1363" spans="1:4" ht="13.5" x14ac:dyDescent="0.25">
      <c r="A1363" s="90">
        <v>94213</v>
      </c>
      <c r="B1363" s="90" t="s">
        <v>1977</v>
      </c>
      <c r="C1363" s="90" t="s">
        <v>941</v>
      </c>
      <c r="D1363" s="92">
        <v>71.77</v>
      </c>
    </row>
    <row r="1364" spans="1:4" ht="13.5" x14ac:dyDescent="0.25">
      <c r="A1364" s="90">
        <v>94216</v>
      </c>
      <c r="B1364" s="90" t="s">
        <v>1978</v>
      </c>
      <c r="C1364" s="90" t="s">
        <v>941</v>
      </c>
      <c r="D1364" s="92">
        <v>208.59</v>
      </c>
    </row>
    <row r="1365" spans="1:4" ht="13.5" x14ac:dyDescent="0.25">
      <c r="A1365" s="90">
        <v>94219</v>
      </c>
      <c r="B1365" s="90" t="s">
        <v>1979</v>
      </c>
      <c r="C1365" s="90" t="s">
        <v>48</v>
      </c>
      <c r="D1365" s="92">
        <v>31.9</v>
      </c>
    </row>
    <row r="1366" spans="1:4" ht="13.5" x14ac:dyDescent="0.25">
      <c r="A1366" s="90">
        <v>94220</v>
      </c>
      <c r="B1366" s="90" t="s">
        <v>1980</v>
      </c>
      <c r="C1366" s="90" t="s">
        <v>48</v>
      </c>
      <c r="D1366" s="92">
        <v>57.61</v>
      </c>
    </row>
    <row r="1367" spans="1:4" ht="13.5" x14ac:dyDescent="0.25">
      <c r="A1367" s="90">
        <v>94221</v>
      </c>
      <c r="B1367" s="90" t="s">
        <v>1981</v>
      </c>
      <c r="C1367" s="90" t="s">
        <v>48</v>
      </c>
      <c r="D1367" s="92">
        <v>25.7</v>
      </c>
    </row>
    <row r="1368" spans="1:4" ht="13.5" x14ac:dyDescent="0.25">
      <c r="A1368" s="90">
        <v>94222</v>
      </c>
      <c r="B1368" s="90" t="s">
        <v>1982</v>
      </c>
      <c r="C1368" s="90" t="s">
        <v>48</v>
      </c>
      <c r="D1368" s="92">
        <v>51.41</v>
      </c>
    </row>
    <row r="1369" spans="1:4" ht="13.5" x14ac:dyDescent="0.25">
      <c r="A1369" s="90">
        <v>94223</v>
      </c>
      <c r="B1369" s="90" t="s">
        <v>1983</v>
      </c>
      <c r="C1369" s="90" t="s">
        <v>48</v>
      </c>
      <c r="D1369" s="92">
        <v>79.77</v>
      </c>
    </row>
    <row r="1370" spans="1:4" ht="13.5" x14ac:dyDescent="0.25">
      <c r="A1370" s="90">
        <v>94451</v>
      </c>
      <c r="B1370" s="90" t="s">
        <v>1984</v>
      </c>
      <c r="C1370" s="90" t="s">
        <v>48</v>
      </c>
      <c r="D1370" s="92">
        <v>89.29</v>
      </c>
    </row>
    <row r="1371" spans="1:4" ht="13.5" x14ac:dyDescent="0.25">
      <c r="A1371" s="90">
        <v>100325</v>
      </c>
      <c r="B1371" s="90" t="s">
        <v>1985</v>
      </c>
      <c r="C1371" s="90" t="s">
        <v>48</v>
      </c>
      <c r="D1371" s="92">
        <v>86.74</v>
      </c>
    </row>
    <row r="1372" spans="1:4" ht="13.5" x14ac:dyDescent="0.25">
      <c r="A1372" s="90">
        <v>100327</v>
      </c>
      <c r="B1372" s="90" t="s">
        <v>1986</v>
      </c>
      <c r="C1372" s="90" t="s">
        <v>48</v>
      </c>
      <c r="D1372" s="92">
        <v>58.79</v>
      </c>
    </row>
    <row r="1373" spans="1:4" ht="13.5" x14ac:dyDescent="0.25">
      <c r="A1373" s="90">
        <v>100328</v>
      </c>
      <c r="B1373" s="90" t="s">
        <v>1987</v>
      </c>
      <c r="C1373" s="90" t="s">
        <v>941</v>
      </c>
      <c r="D1373" s="92">
        <v>13.32</v>
      </c>
    </row>
    <row r="1374" spans="1:4" ht="13.5" x14ac:dyDescent="0.25">
      <c r="A1374" s="90">
        <v>100329</v>
      </c>
      <c r="B1374" s="90" t="s">
        <v>1988</v>
      </c>
      <c r="C1374" s="90" t="s">
        <v>941</v>
      </c>
      <c r="D1374" s="92">
        <v>16.46</v>
      </c>
    </row>
    <row r="1375" spans="1:4" ht="13.5" x14ac:dyDescent="0.25">
      <c r="A1375" s="90">
        <v>100330</v>
      </c>
      <c r="B1375" s="90" t="s">
        <v>1989</v>
      </c>
      <c r="C1375" s="90" t="s">
        <v>941</v>
      </c>
      <c r="D1375" s="92">
        <v>18.100000000000001</v>
      </c>
    </row>
    <row r="1376" spans="1:4" ht="13.5" x14ac:dyDescent="0.25">
      <c r="A1376" s="90">
        <v>100331</v>
      </c>
      <c r="B1376" s="90" t="s">
        <v>1990</v>
      </c>
      <c r="C1376" s="90" t="s">
        <v>941</v>
      </c>
      <c r="D1376" s="92">
        <v>23.46</v>
      </c>
    </row>
    <row r="1377" spans="1:4" ht="13.5" x14ac:dyDescent="0.25">
      <c r="A1377" s="90">
        <v>100434</v>
      </c>
      <c r="B1377" s="90" t="s">
        <v>1991</v>
      </c>
      <c r="C1377" s="90" t="s">
        <v>48</v>
      </c>
      <c r="D1377" s="92">
        <v>172.56</v>
      </c>
    </row>
    <row r="1378" spans="1:4" ht="13.5" x14ac:dyDescent="0.25">
      <c r="A1378" s="90">
        <v>100435</v>
      </c>
      <c r="B1378" s="90" t="s">
        <v>1992</v>
      </c>
      <c r="C1378" s="90" t="s">
        <v>48</v>
      </c>
      <c r="D1378" s="92">
        <v>62.41</v>
      </c>
    </row>
    <row r="1379" spans="1:4" ht="13.5" x14ac:dyDescent="0.25">
      <c r="A1379" s="90">
        <v>94227</v>
      </c>
      <c r="B1379" s="90" t="s">
        <v>1993</v>
      </c>
      <c r="C1379" s="90" t="s">
        <v>48</v>
      </c>
      <c r="D1379" s="92">
        <v>63.54</v>
      </c>
    </row>
    <row r="1380" spans="1:4" ht="13.5" x14ac:dyDescent="0.25">
      <c r="A1380" s="90">
        <v>94228</v>
      </c>
      <c r="B1380" s="90" t="s">
        <v>1994</v>
      </c>
      <c r="C1380" s="90" t="s">
        <v>48</v>
      </c>
      <c r="D1380" s="92">
        <v>86.56</v>
      </c>
    </row>
    <row r="1381" spans="1:4" ht="13.5" x14ac:dyDescent="0.25">
      <c r="A1381" s="90">
        <v>94229</v>
      </c>
      <c r="B1381" s="90" t="s">
        <v>1995</v>
      </c>
      <c r="C1381" s="90" t="s">
        <v>48</v>
      </c>
      <c r="D1381" s="92">
        <v>167.63</v>
      </c>
    </row>
    <row r="1382" spans="1:4" ht="13.5" x14ac:dyDescent="0.25">
      <c r="A1382" s="90">
        <v>94231</v>
      </c>
      <c r="B1382" s="90" t="s">
        <v>1996</v>
      </c>
      <c r="C1382" s="90" t="s">
        <v>48</v>
      </c>
      <c r="D1382" s="92">
        <v>51.94</v>
      </c>
    </row>
    <row r="1383" spans="1:4" ht="13.5" x14ac:dyDescent="0.25">
      <c r="A1383" s="90">
        <v>94449</v>
      </c>
      <c r="B1383" s="90" t="s">
        <v>1997</v>
      </c>
      <c r="C1383" s="90" t="s">
        <v>941</v>
      </c>
      <c r="D1383" s="92">
        <v>77.900000000000006</v>
      </c>
    </row>
    <row r="1384" spans="1:4" ht="13.5" x14ac:dyDescent="0.25">
      <c r="A1384" s="90">
        <v>92255</v>
      </c>
      <c r="B1384" s="90" t="s">
        <v>1998</v>
      </c>
      <c r="C1384" s="90" t="s">
        <v>17</v>
      </c>
      <c r="D1384" s="92">
        <v>193.05</v>
      </c>
    </row>
    <row r="1385" spans="1:4" ht="13.5" x14ac:dyDescent="0.25">
      <c r="A1385" s="90">
        <v>92256</v>
      </c>
      <c r="B1385" s="90" t="s">
        <v>1999</v>
      </c>
      <c r="C1385" s="90" t="s">
        <v>17</v>
      </c>
      <c r="D1385" s="92">
        <v>237.62</v>
      </c>
    </row>
    <row r="1386" spans="1:4" ht="13.5" x14ac:dyDescent="0.25">
      <c r="A1386" s="90">
        <v>92257</v>
      </c>
      <c r="B1386" s="90" t="s">
        <v>2000</v>
      </c>
      <c r="C1386" s="90" t="s">
        <v>17</v>
      </c>
      <c r="D1386" s="92">
        <v>281.63</v>
      </c>
    </row>
    <row r="1387" spans="1:4" ht="13.5" x14ac:dyDescent="0.25">
      <c r="A1387" s="90">
        <v>92258</v>
      </c>
      <c r="B1387" s="90" t="s">
        <v>2001</v>
      </c>
      <c r="C1387" s="90" t="s">
        <v>17</v>
      </c>
      <c r="D1387" s="92">
        <v>352.39</v>
      </c>
    </row>
    <row r="1388" spans="1:4" ht="13.5" x14ac:dyDescent="0.25">
      <c r="A1388" s="90">
        <v>92568</v>
      </c>
      <c r="B1388" s="90" t="s">
        <v>2002</v>
      </c>
      <c r="C1388" s="90" t="s">
        <v>941</v>
      </c>
      <c r="D1388" s="92">
        <v>149.21</v>
      </c>
    </row>
    <row r="1389" spans="1:4" ht="13.5" x14ac:dyDescent="0.25">
      <c r="A1389" s="90">
        <v>92569</v>
      </c>
      <c r="B1389" s="90" t="s">
        <v>2003</v>
      </c>
      <c r="C1389" s="90" t="s">
        <v>941</v>
      </c>
      <c r="D1389" s="92">
        <v>83.76</v>
      </c>
    </row>
    <row r="1390" spans="1:4" ht="13.5" x14ac:dyDescent="0.25">
      <c r="A1390" s="90">
        <v>92570</v>
      </c>
      <c r="B1390" s="90" t="s">
        <v>2004</v>
      </c>
      <c r="C1390" s="90" t="s">
        <v>941</v>
      </c>
      <c r="D1390" s="92">
        <v>53.55</v>
      </c>
    </row>
    <row r="1391" spans="1:4" ht="13.5" x14ac:dyDescent="0.25">
      <c r="A1391" s="90">
        <v>92571</v>
      </c>
      <c r="B1391" s="90" t="s">
        <v>2005</v>
      </c>
      <c r="C1391" s="90" t="s">
        <v>941</v>
      </c>
      <c r="D1391" s="92">
        <v>157.97999999999999</v>
      </c>
    </row>
    <row r="1392" spans="1:4" ht="13.5" x14ac:dyDescent="0.25">
      <c r="A1392" s="90">
        <v>92572</v>
      </c>
      <c r="B1392" s="90" t="s">
        <v>2006</v>
      </c>
      <c r="C1392" s="90" t="s">
        <v>941</v>
      </c>
      <c r="D1392" s="92">
        <v>95.52</v>
      </c>
    </row>
    <row r="1393" spans="1:4" ht="13.5" x14ac:dyDescent="0.25">
      <c r="A1393" s="90">
        <v>92573</v>
      </c>
      <c r="B1393" s="90" t="s">
        <v>2007</v>
      </c>
      <c r="C1393" s="90" t="s">
        <v>941</v>
      </c>
      <c r="D1393" s="92">
        <v>57.27</v>
      </c>
    </row>
    <row r="1394" spans="1:4" ht="13.5" x14ac:dyDescent="0.25">
      <c r="A1394" s="90">
        <v>92574</v>
      </c>
      <c r="B1394" s="90" t="s">
        <v>2008</v>
      </c>
      <c r="C1394" s="90" t="s">
        <v>941</v>
      </c>
      <c r="D1394" s="92">
        <v>151.55000000000001</v>
      </c>
    </row>
    <row r="1395" spans="1:4" ht="13.5" x14ac:dyDescent="0.25">
      <c r="A1395" s="90">
        <v>92575</v>
      </c>
      <c r="B1395" s="90" t="s">
        <v>2009</v>
      </c>
      <c r="C1395" s="90" t="s">
        <v>941</v>
      </c>
      <c r="D1395" s="92">
        <v>76.56</v>
      </c>
    </row>
    <row r="1396" spans="1:4" ht="13.5" x14ac:dyDescent="0.25">
      <c r="A1396" s="90">
        <v>92576</v>
      </c>
      <c r="B1396" s="90" t="s">
        <v>2010</v>
      </c>
      <c r="C1396" s="90" t="s">
        <v>941</v>
      </c>
      <c r="D1396" s="92">
        <v>42.33</v>
      </c>
    </row>
    <row r="1397" spans="1:4" ht="13.5" x14ac:dyDescent="0.25">
      <c r="A1397" s="90">
        <v>92577</v>
      </c>
      <c r="B1397" s="90" t="s">
        <v>2011</v>
      </c>
      <c r="C1397" s="90" t="s">
        <v>941</v>
      </c>
      <c r="D1397" s="92">
        <v>160.87</v>
      </c>
    </row>
    <row r="1398" spans="1:4" ht="13.5" x14ac:dyDescent="0.25">
      <c r="A1398" s="90">
        <v>92578</v>
      </c>
      <c r="B1398" s="90" t="s">
        <v>2012</v>
      </c>
      <c r="C1398" s="90" t="s">
        <v>941</v>
      </c>
      <c r="D1398" s="92">
        <v>81.739999999999995</v>
      </c>
    </row>
    <row r="1399" spans="1:4" ht="13.5" x14ac:dyDescent="0.25">
      <c r="A1399" s="90">
        <v>92579</v>
      </c>
      <c r="B1399" s="90" t="s">
        <v>2013</v>
      </c>
      <c r="C1399" s="90" t="s">
        <v>941</v>
      </c>
      <c r="D1399" s="92">
        <v>45.28</v>
      </c>
    </row>
    <row r="1400" spans="1:4" ht="13.5" x14ac:dyDescent="0.25">
      <c r="A1400" s="90">
        <v>92580</v>
      </c>
      <c r="B1400" s="90" t="s">
        <v>2014</v>
      </c>
      <c r="C1400" s="90" t="s">
        <v>941</v>
      </c>
      <c r="D1400" s="92">
        <v>56.25</v>
      </c>
    </row>
    <row r="1401" spans="1:4" ht="13.5" x14ac:dyDescent="0.25">
      <c r="A1401" s="90">
        <v>92581</v>
      </c>
      <c r="B1401" s="90" t="s">
        <v>2015</v>
      </c>
      <c r="C1401" s="90" t="s">
        <v>941</v>
      </c>
      <c r="D1401" s="92">
        <v>58.8</v>
      </c>
    </row>
    <row r="1402" spans="1:4" ht="13.5" x14ac:dyDescent="0.25">
      <c r="A1402" s="90">
        <v>92582</v>
      </c>
      <c r="B1402" s="90" t="s">
        <v>2016</v>
      </c>
      <c r="C1402" s="90" t="s">
        <v>17</v>
      </c>
      <c r="D1402" s="92">
        <v>807.35</v>
      </c>
    </row>
    <row r="1403" spans="1:4" ht="13.5" x14ac:dyDescent="0.25">
      <c r="A1403" s="90">
        <v>92584</v>
      </c>
      <c r="B1403" s="90" t="s">
        <v>2017</v>
      </c>
      <c r="C1403" s="90" t="s">
        <v>17</v>
      </c>
      <c r="D1403" s="92">
        <v>952.09</v>
      </c>
    </row>
    <row r="1404" spans="1:4" ht="13.5" x14ac:dyDescent="0.25">
      <c r="A1404" s="90">
        <v>92586</v>
      </c>
      <c r="B1404" s="90" t="s">
        <v>2018</v>
      </c>
      <c r="C1404" s="90" t="s">
        <v>17</v>
      </c>
      <c r="D1404" s="99">
        <v>1096.83</v>
      </c>
    </row>
    <row r="1405" spans="1:4" ht="13.5" x14ac:dyDescent="0.25">
      <c r="A1405" s="90">
        <v>92588</v>
      </c>
      <c r="B1405" s="90" t="s">
        <v>2019</v>
      </c>
      <c r="C1405" s="90" t="s">
        <v>17</v>
      </c>
      <c r="D1405" s="99">
        <v>1386.43</v>
      </c>
    </row>
    <row r="1406" spans="1:4" ht="13.5" x14ac:dyDescent="0.25">
      <c r="A1406" s="90">
        <v>92590</v>
      </c>
      <c r="B1406" s="90" t="s">
        <v>2020</v>
      </c>
      <c r="C1406" s="90" t="s">
        <v>17</v>
      </c>
      <c r="D1406" s="99">
        <v>1531.17</v>
      </c>
    </row>
    <row r="1407" spans="1:4" ht="13.5" x14ac:dyDescent="0.25">
      <c r="A1407" s="90">
        <v>92592</v>
      </c>
      <c r="B1407" s="90" t="s">
        <v>2021</v>
      </c>
      <c r="C1407" s="90" t="s">
        <v>17</v>
      </c>
      <c r="D1407" s="99">
        <v>1719.92</v>
      </c>
    </row>
    <row r="1408" spans="1:4" ht="13.5" x14ac:dyDescent="0.25">
      <c r="A1408" s="90">
        <v>92594</v>
      </c>
      <c r="B1408" s="90" t="s">
        <v>2022</v>
      </c>
      <c r="C1408" s="90" t="s">
        <v>17</v>
      </c>
      <c r="D1408" s="99">
        <v>2001.57</v>
      </c>
    </row>
    <row r="1409" spans="1:4" ht="13.5" x14ac:dyDescent="0.25">
      <c r="A1409" s="90">
        <v>92596</v>
      </c>
      <c r="B1409" s="90" t="s">
        <v>2023</v>
      </c>
      <c r="C1409" s="90" t="s">
        <v>17</v>
      </c>
      <c r="D1409" s="99">
        <v>2223.27</v>
      </c>
    </row>
    <row r="1410" spans="1:4" ht="13.5" x14ac:dyDescent="0.25">
      <c r="A1410" s="90">
        <v>92598</v>
      </c>
      <c r="B1410" s="90" t="s">
        <v>2024</v>
      </c>
      <c r="C1410" s="90" t="s">
        <v>17</v>
      </c>
      <c r="D1410" s="99">
        <v>2368.0100000000002</v>
      </c>
    </row>
    <row r="1411" spans="1:4" ht="13.5" x14ac:dyDescent="0.25">
      <c r="A1411" s="90">
        <v>92600</v>
      </c>
      <c r="B1411" s="90" t="s">
        <v>2025</v>
      </c>
      <c r="C1411" s="90" t="s">
        <v>17</v>
      </c>
      <c r="D1411" s="99">
        <v>2549.35</v>
      </c>
    </row>
    <row r="1412" spans="1:4" ht="13.5" x14ac:dyDescent="0.25">
      <c r="A1412" s="90">
        <v>92602</v>
      </c>
      <c r="B1412" s="90" t="s">
        <v>2026</v>
      </c>
      <c r="C1412" s="90" t="s">
        <v>17</v>
      </c>
      <c r="D1412" s="92">
        <v>807.35</v>
      </c>
    </row>
    <row r="1413" spans="1:4" ht="13.5" x14ac:dyDescent="0.25">
      <c r="A1413" s="90">
        <v>92604</v>
      </c>
      <c r="B1413" s="90" t="s">
        <v>2027</v>
      </c>
      <c r="C1413" s="90" t="s">
        <v>17</v>
      </c>
      <c r="D1413" s="92">
        <v>915.49</v>
      </c>
    </row>
    <row r="1414" spans="1:4" ht="13.5" x14ac:dyDescent="0.25">
      <c r="A1414" s="90">
        <v>92606</v>
      </c>
      <c r="B1414" s="90" t="s">
        <v>2028</v>
      </c>
      <c r="C1414" s="90" t="s">
        <v>17</v>
      </c>
      <c r="D1414" s="99">
        <v>1060.23</v>
      </c>
    </row>
    <row r="1415" spans="1:4" ht="13.5" x14ac:dyDescent="0.25">
      <c r="A1415" s="90">
        <v>92608</v>
      </c>
      <c r="B1415" s="90" t="s">
        <v>2029</v>
      </c>
      <c r="C1415" s="90" t="s">
        <v>17</v>
      </c>
      <c r="D1415" s="99">
        <v>1313.23</v>
      </c>
    </row>
    <row r="1416" spans="1:4" ht="13.5" x14ac:dyDescent="0.25">
      <c r="A1416" s="90">
        <v>92610</v>
      </c>
      <c r="B1416" s="90" t="s">
        <v>2030</v>
      </c>
      <c r="C1416" s="90" t="s">
        <v>17</v>
      </c>
      <c r="D1416" s="99">
        <v>1457.97</v>
      </c>
    </row>
    <row r="1417" spans="1:4" ht="13.5" x14ac:dyDescent="0.25">
      <c r="A1417" s="90">
        <v>92612</v>
      </c>
      <c r="B1417" s="90" t="s">
        <v>2031</v>
      </c>
      <c r="C1417" s="90" t="s">
        <v>17</v>
      </c>
      <c r="D1417" s="99">
        <v>1646.72</v>
      </c>
    </row>
    <row r="1418" spans="1:4" ht="13.5" x14ac:dyDescent="0.25">
      <c r="A1418" s="90">
        <v>92614</v>
      </c>
      <c r="B1418" s="90" t="s">
        <v>2032</v>
      </c>
      <c r="C1418" s="90" t="s">
        <v>17</v>
      </c>
      <c r="D1418" s="99">
        <v>1855.17</v>
      </c>
    </row>
    <row r="1419" spans="1:4" ht="13.5" x14ac:dyDescent="0.25">
      <c r="A1419" s="90">
        <v>92616</v>
      </c>
      <c r="B1419" s="90" t="s">
        <v>2033</v>
      </c>
      <c r="C1419" s="90" t="s">
        <v>17</v>
      </c>
      <c r="D1419" s="99">
        <v>2113.4699999999998</v>
      </c>
    </row>
    <row r="1420" spans="1:4" ht="13.5" x14ac:dyDescent="0.25">
      <c r="A1420" s="90">
        <v>92618</v>
      </c>
      <c r="B1420" s="90" t="s">
        <v>2034</v>
      </c>
      <c r="C1420" s="90" t="s">
        <v>17</v>
      </c>
      <c r="D1420" s="99">
        <v>2258.21</v>
      </c>
    </row>
    <row r="1421" spans="1:4" ht="13.5" x14ac:dyDescent="0.25">
      <c r="A1421" s="90">
        <v>92620</v>
      </c>
      <c r="B1421" s="90" t="s">
        <v>2035</v>
      </c>
      <c r="C1421" s="90" t="s">
        <v>17</v>
      </c>
      <c r="D1421" s="99">
        <v>2402.9499999999998</v>
      </c>
    </row>
    <row r="1422" spans="1:4" ht="13.5" x14ac:dyDescent="0.25">
      <c r="A1422" s="90">
        <v>100357</v>
      </c>
      <c r="B1422" s="90" t="s">
        <v>2036</v>
      </c>
      <c r="C1422" s="90" t="s">
        <v>17</v>
      </c>
      <c r="D1422" s="99">
        <v>1101.1600000000001</v>
      </c>
    </row>
    <row r="1423" spans="1:4" ht="13.5" x14ac:dyDescent="0.25">
      <c r="A1423" s="90">
        <v>100358</v>
      </c>
      <c r="B1423" s="90" t="s">
        <v>2037</v>
      </c>
      <c r="C1423" s="90" t="s">
        <v>17</v>
      </c>
      <c r="D1423" s="99">
        <v>1474.5</v>
      </c>
    </row>
    <row r="1424" spans="1:4" ht="13.5" x14ac:dyDescent="0.25">
      <c r="A1424" s="90">
        <v>100359</v>
      </c>
      <c r="B1424" s="90" t="s">
        <v>2038</v>
      </c>
      <c r="C1424" s="90" t="s">
        <v>17</v>
      </c>
      <c r="D1424" s="99">
        <v>1557.36</v>
      </c>
    </row>
    <row r="1425" spans="1:4" ht="13.5" x14ac:dyDescent="0.25">
      <c r="A1425" s="90">
        <v>100360</v>
      </c>
      <c r="B1425" s="90" t="s">
        <v>2039</v>
      </c>
      <c r="C1425" s="90" t="s">
        <v>17</v>
      </c>
      <c r="D1425" s="99">
        <v>1729.27</v>
      </c>
    </row>
    <row r="1426" spans="1:4" ht="13.5" x14ac:dyDescent="0.25">
      <c r="A1426" s="90">
        <v>100361</v>
      </c>
      <c r="B1426" s="90" t="s">
        <v>2040</v>
      </c>
      <c r="C1426" s="90" t="s">
        <v>17</v>
      </c>
      <c r="D1426" s="99">
        <v>2137.8000000000002</v>
      </c>
    </row>
    <row r="1427" spans="1:4" ht="13.5" x14ac:dyDescent="0.25">
      <c r="A1427" s="90">
        <v>100362</v>
      </c>
      <c r="B1427" s="90" t="s">
        <v>2041</v>
      </c>
      <c r="C1427" s="90" t="s">
        <v>17</v>
      </c>
      <c r="D1427" s="99">
        <v>2852.71</v>
      </c>
    </row>
    <row r="1428" spans="1:4" ht="13.5" x14ac:dyDescent="0.25">
      <c r="A1428" s="90">
        <v>100363</v>
      </c>
      <c r="B1428" s="90" t="s">
        <v>2042</v>
      </c>
      <c r="C1428" s="90" t="s">
        <v>17</v>
      </c>
      <c r="D1428" s="99">
        <v>2954.11</v>
      </c>
    </row>
    <row r="1429" spans="1:4" ht="13.5" x14ac:dyDescent="0.25">
      <c r="A1429" s="90">
        <v>100364</v>
      </c>
      <c r="B1429" s="90" t="s">
        <v>2043</v>
      </c>
      <c r="C1429" s="90" t="s">
        <v>17</v>
      </c>
      <c r="D1429" s="99">
        <v>3208.51</v>
      </c>
    </row>
    <row r="1430" spans="1:4" ht="13.5" x14ac:dyDescent="0.25">
      <c r="A1430" s="90">
        <v>100365</v>
      </c>
      <c r="B1430" s="90" t="s">
        <v>2044</v>
      </c>
      <c r="C1430" s="90" t="s">
        <v>17</v>
      </c>
      <c r="D1430" s="99">
        <v>3678.46</v>
      </c>
    </row>
    <row r="1431" spans="1:4" ht="13.5" x14ac:dyDescent="0.25">
      <c r="A1431" s="90">
        <v>100366</v>
      </c>
      <c r="B1431" s="90" t="s">
        <v>2045</v>
      </c>
      <c r="C1431" s="90" t="s">
        <v>17</v>
      </c>
      <c r="D1431" s="99">
        <v>3950.41</v>
      </c>
    </row>
    <row r="1432" spans="1:4" ht="13.5" x14ac:dyDescent="0.25">
      <c r="A1432" s="90">
        <v>100367</v>
      </c>
      <c r="B1432" s="90" t="s">
        <v>2046</v>
      </c>
      <c r="C1432" s="90" t="s">
        <v>17</v>
      </c>
      <c r="D1432" s="99">
        <v>1069.43</v>
      </c>
    </row>
    <row r="1433" spans="1:4" ht="13.5" x14ac:dyDescent="0.25">
      <c r="A1433" s="90">
        <v>100368</v>
      </c>
      <c r="B1433" s="90" t="s">
        <v>2047</v>
      </c>
      <c r="C1433" s="90" t="s">
        <v>17</v>
      </c>
      <c r="D1433" s="99">
        <v>1435.35</v>
      </c>
    </row>
    <row r="1434" spans="1:4" ht="13.5" x14ac:dyDescent="0.25">
      <c r="A1434" s="90">
        <v>100369</v>
      </c>
      <c r="B1434" s="90" t="s">
        <v>2048</v>
      </c>
      <c r="C1434" s="90" t="s">
        <v>17</v>
      </c>
      <c r="D1434" s="99">
        <v>1518.22</v>
      </c>
    </row>
    <row r="1435" spans="1:4" ht="13.5" x14ac:dyDescent="0.25">
      <c r="A1435" s="90">
        <v>100370</v>
      </c>
      <c r="B1435" s="90" t="s">
        <v>2049</v>
      </c>
      <c r="C1435" s="90" t="s">
        <v>17</v>
      </c>
      <c r="D1435" s="99">
        <v>1811.39</v>
      </c>
    </row>
    <row r="1436" spans="1:4" ht="13.5" x14ac:dyDescent="0.25">
      <c r="A1436" s="90">
        <v>100371</v>
      </c>
      <c r="B1436" s="90" t="s">
        <v>2050</v>
      </c>
      <c r="C1436" s="90" t="s">
        <v>17</v>
      </c>
      <c r="D1436" s="99">
        <v>2033.42</v>
      </c>
    </row>
    <row r="1437" spans="1:4" ht="13.5" x14ac:dyDescent="0.25">
      <c r="A1437" s="90">
        <v>100372</v>
      </c>
      <c r="B1437" s="90" t="s">
        <v>2051</v>
      </c>
      <c r="C1437" s="90" t="s">
        <v>17</v>
      </c>
      <c r="D1437" s="99">
        <v>2673.87</v>
      </c>
    </row>
    <row r="1438" spans="1:4" ht="13.5" x14ac:dyDescent="0.25">
      <c r="A1438" s="90">
        <v>100373</v>
      </c>
      <c r="B1438" s="90" t="s">
        <v>2052</v>
      </c>
      <c r="C1438" s="90" t="s">
        <v>17</v>
      </c>
      <c r="D1438" s="99">
        <v>2774.25</v>
      </c>
    </row>
    <row r="1439" spans="1:4" ht="13.5" x14ac:dyDescent="0.25">
      <c r="A1439" s="90">
        <v>100374</v>
      </c>
      <c r="B1439" s="90" t="s">
        <v>2053</v>
      </c>
      <c r="C1439" s="90" t="s">
        <v>17</v>
      </c>
      <c r="D1439" s="99">
        <v>2971.46</v>
      </c>
    </row>
    <row r="1440" spans="1:4" ht="13.5" x14ac:dyDescent="0.25">
      <c r="A1440" s="90">
        <v>100375</v>
      </c>
      <c r="B1440" s="90" t="s">
        <v>2054</v>
      </c>
      <c r="C1440" s="90" t="s">
        <v>17</v>
      </c>
      <c r="D1440" s="99">
        <v>3325.42</v>
      </c>
    </row>
    <row r="1441" spans="1:4" ht="13.5" x14ac:dyDescent="0.25">
      <c r="A1441" s="90">
        <v>100376</v>
      </c>
      <c r="B1441" s="90" t="s">
        <v>2055</v>
      </c>
      <c r="C1441" s="90" t="s">
        <v>17</v>
      </c>
      <c r="D1441" s="99">
        <v>3248.52</v>
      </c>
    </row>
    <row r="1442" spans="1:4" ht="13.5" x14ac:dyDescent="0.25">
      <c r="A1442" s="90">
        <v>100377</v>
      </c>
      <c r="B1442" s="90" t="s">
        <v>2056</v>
      </c>
      <c r="C1442" s="90" t="s">
        <v>2057</v>
      </c>
      <c r="D1442" s="92">
        <v>13.56</v>
      </c>
    </row>
    <row r="1443" spans="1:4" ht="13.5" x14ac:dyDescent="0.25">
      <c r="A1443" s="90">
        <v>100378</v>
      </c>
      <c r="B1443" s="90" t="s">
        <v>2058</v>
      </c>
      <c r="C1443" s="90" t="s">
        <v>2057</v>
      </c>
      <c r="D1443" s="92">
        <v>12.68</v>
      </c>
    </row>
    <row r="1444" spans="1:4" ht="13.5" x14ac:dyDescent="0.25">
      <c r="A1444" s="90">
        <v>100382</v>
      </c>
      <c r="B1444" s="90" t="s">
        <v>2059</v>
      </c>
      <c r="C1444" s="90" t="s">
        <v>941</v>
      </c>
      <c r="D1444" s="92">
        <v>25.5</v>
      </c>
    </row>
    <row r="1445" spans="1:4" ht="13.5" x14ac:dyDescent="0.25">
      <c r="A1445" s="90">
        <v>104314</v>
      </c>
      <c r="B1445" s="90" t="s">
        <v>2060</v>
      </c>
      <c r="C1445" s="90" t="s">
        <v>2057</v>
      </c>
      <c r="D1445" s="92">
        <v>12.97</v>
      </c>
    </row>
    <row r="1446" spans="1:4" ht="13.5" x14ac:dyDescent="0.25">
      <c r="A1446" s="90">
        <v>94444</v>
      </c>
      <c r="B1446" s="90" t="s">
        <v>2061</v>
      </c>
      <c r="C1446" s="90" t="s">
        <v>941</v>
      </c>
      <c r="D1446" s="92">
        <v>554.22</v>
      </c>
    </row>
    <row r="1447" spans="1:4" ht="13.5" x14ac:dyDescent="0.25">
      <c r="A1447" s="90">
        <v>104482</v>
      </c>
      <c r="B1447" s="90" t="s">
        <v>2062</v>
      </c>
      <c r="C1447" s="90" t="s">
        <v>42</v>
      </c>
      <c r="D1447" s="92">
        <v>26.24</v>
      </c>
    </row>
    <row r="1448" spans="1:4" ht="13.5" x14ac:dyDescent="0.25">
      <c r="A1448" s="90">
        <v>104184</v>
      </c>
      <c r="B1448" s="90" t="s">
        <v>2063</v>
      </c>
      <c r="C1448" s="90" t="s">
        <v>17</v>
      </c>
      <c r="D1448" s="92">
        <v>30.27</v>
      </c>
    </row>
    <row r="1449" spans="1:4" ht="13.5" x14ac:dyDescent="0.25">
      <c r="A1449" s="90">
        <v>104185</v>
      </c>
      <c r="B1449" s="90" t="s">
        <v>2064</v>
      </c>
      <c r="C1449" s="90" t="s">
        <v>17</v>
      </c>
      <c r="D1449" s="92">
        <v>22.01</v>
      </c>
    </row>
    <row r="1450" spans="1:4" ht="13.5" x14ac:dyDescent="0.25">
      <c r="A1450" s="90">
        <v>104189</v>
      </c>
      <c r="B1450" s="90" t="s">
        <v>2065</v>
      </c>
      <c r="C1450" s="90" t="s">
        <v>2066</v>
      </c>
      <c r="D1450" s="92">
        <v>140.94</v>
      </c>
    </row>
    <row r="1451" spans="1:4" ht="13.5" x14ac:dyDescent="0.25">
      <c r="A1451" s="90">
        <v>104190</v>
      </c>
      <c r="B1451" s="90" t="s">
        <v>2067</v>
      </c>
      <c r="C1451" s="90" t="s">
        <v>17</v>
      </c>
      <c r="D1451" s="92">
        <v>598.44000000000005</v>
      </c>
    </row>
    <row r="1452" spans="1:4" ht="13.5" x14ac:dyDescent="0.25">
      <c r="A1452" s="90">
        <v>102661</v>
      </c>
      <c r="B1452" s="90" t="s">
        <v>2068</v>
      </c>
      <c r="C1452" s="90" t="s">
        <v>48</v>
      </c>
      <c r="D1452" s="92">
        <v>33.35</v>
      </c>
    </row>
    <row r="1453" spans="1:4" ht="13.5" x14ac:dyDescent="0.25">
      <c r="A1453" s="90">
        <v>102662</v>
      </c>
      <c r="B1453" s="90" t="s">
        <v>2069</v>
      </c>
      <c r="C1453" s="90" t="s">
        <v>48</v>
      </c>
      <c r="D1453" s="92">
        <v>92.53</v>
      </c>
    </row>
    <row r="1454" spans="1:4" ht="13.5" x14ac:dyDescent="0.25">
      <c r="A1454" s="90">
        <v>102663</v>
      </c>
      <c r="B1454" s="90" t="s">
        <v>2070</v>
      </c>
      <c r="C1454" s="90" t="s">
        <v>48</v>
      </c>
      <c r="D1454" s="92">
        <v>63.55</v>
      </c>
    </row>
    <row r="1455" spans="1:4" ht="13.5" x14ac:dyDescent="0.25">
      <c r="A1455" s="90">
        <v>102664</v>
      </c>
      <c r="B1455" s="90" t="s">
        <v>2071</v>
      </c>
      <c r="C1455" s="90" t="s">
        <v>48</v>
      </c>
      <c r="D1455" s="92">
        <v>59.56</v>
      </c>
    </row>
    <row r="1456" spans="1:4" ht="13.5" x14ac:dyDescent="0.25">
      <c r="A1456" s="90">
        <v>102665</v>
      </c>
      <c r="B1456" s="90" t="s">
        <v>2072</v>
      </c>
      <c r="C1456" s="90" t="s">
        <v>48</v>
      </c>
      <c r="D1456" s="92">
        <v>23.77</v>
      </c>
    </row>
    <row r="1457" spans="1:4" ht="13.5" x14ac:dyDescent="0.25">
      <c r="A1457" s="90">
        <v>102666</v>
      </c>
      <c r="B1457" s="90" t="s">
        <v>2073</v>
      </c>
      <c r="C1457" s="90" t="s">
        <v>48</v>
      </c>
      <c r="D1457" s="92">
        <v>69.760000000000005</v>
      </c>
    </row>
    <row r="1458" spans="1:4" ht="13.5" x14ac:dyDescent="0.25">
      <c r="A1458" s="90">
        <v>102668</v>
      </c>
      <c r="B1458" s="90" t="s">
        <v>2074</v>
      </c>
      <c r="C1458" s="90" t="s">
        <v>48</v>
      </c>
      <c r="D1458" s="92">
        <v>128.94</v>
      </c>
    </row>
    <row r="1459" spans="1:4" ht="13.5" x14ac:dyDescent="0.25">
      <c r="A1459" s="90">
        <v>102669</v>
      </c>
      <c r="B1459" s="90" t="s">
        <v>2075</v>
      </c>
      <c r="C1459" s="90" t="s">
        <v>48</v>
      </c>
      <c r="D1459" s="92">
        <v>99.87</v>
      </c>
    </row>
    <row r="1460" spans="1:4" ht="13.5" x14ac:dyDescent="0.25">
      <c r="A1460" s="90">
        <v>102670</v>
      </c>
      <c r="B1460" s="90" t="s">
        <v>2076</v>
      </c>
      <c r="C1460" s="90" t="s">
        <v>48</v>
      </c>
      <c r="D1460" s="92">
        <v>100.23</v>
      </c>
    </row>
    <row r="1461" spans="1:4" ht="13.5" x14ac:dyDescent="0.25">
      <c r="A1461" s="90">
        <v>102672</v>
      </c>
      <c r="B1461" s="90" t="s">
        <v>2077</v>
      </c>
      <c r="C1461" s="90" t="s">
        <v>48</v>
      </c>
      <c r="D1461" s="92">
        <v>172.56</v>
      </c>
    </row>
    <row r="1462" spans="1:4" ht="13.5" x14ac:dyDescent="0.25">
      <c r="A1462" s="90">
        <v>102673</v>
      </c>
      <c r="B1462" s="90" t="s">
        <v>2078</v>
      </c>
      <c r="C1462" s="90" t="s">
        <v>48</v>
      </c>
      <c r="D1462" s="92">
        <v>157.01</v>
      </c>
    </row>
    <row r="1463" spans="1:4" ht="13.5" x14ac:dyDescent="0.25">
      <c r="A1463" s="90">
        <v>102674</v>
      </c>
      <c r="B1463" s="90" t="s">
        <v>2079</v>
      </c>
      <c r="C1463" s="90" t="s">
        <v>48</v>
      </c>
      <c r="D1463" s="92">
        <v>110.21</v>
      </c>
    </row>
    <row r="1464" spans="1:4" ht="13.5" x14ac:dyDescent="0.25">
      <c r="A1464" s="90">
        <v>102676</v>
      </c>
      <c r="B1464" s="90" t="s">
        <v>2080</v>
      </c>
      <c r="C1464" s="90" t="s">
        <v>48</v>
      </c>
      <c r="D1464" s="92">
        <v>172.97</v>
      </c>
    </row>
    <row r="1465" spans="1:4" ht="13.5" x14ac:dyDescent="0.25">
      <c r="A1465" s="90">
        <v>102677</v>
      </c>
      <c r="B1465" s="90" t="s">
        <v>2081</v>
      </c>
      <c r="C1465" s="90" t="s">
        <v>48</v>
      </c>
      <c r="D1465" s="92">
        <v>146.52000000000001</v>
      </c>
    </row>
    <row r="1466" spans="1:4" ht="13.5" x14ac:dyDescent="0.25">
      <c r="A1466" s="90">
        <v>102678</v>
      </c>
      <c r="B1466" s="90" t="s">
        <v>2082</v>
      </c>
      <c r="C1466" s="90" t="s">
        <v>48</v>
      </c>
      <c r="D1466" s="92">
        <v>160.62</v>
      </c>
    </row>
    <row r="1467" spans="1:4" ht="13.5" x14ac:dyDescent="0.25">
      <c r="A1467" s="90">
        <v>102679</v>
      </c>
      <c r="B1467" s="90" t="s">
        <v>2083</v>
      </c>
      <c r="C1467" s="90" t="s">
        <v>48</v>
      </c>
      <c r="D1467" s="92">
        <v>173.64</v>
      </c>
    </row>
    <row r="1468" spans="1:4" ht="13.5" x14ac:dyDescent="0.25">
      <c r="A1468" s="90">
        <v>102680</v>
      </c>
      <c r="B1468" s="90" t="s">
        <v>2084</v>
      </c>
      <c r="C1468" s="90" t="s">
        <v>48</v>
      </c>
      <c r="D1468" s="92">
        <v>172.07</v>
      </c>
    </row>
    <row r="1469" spans="1:4" ht="13.5" x14ac:dyDescent="0.25">
      <c r="A1469" s="90">
        <v>102681</v>
      </c>
      <c r="B1469" s="90" t="s">
        <v>2085</v>
      </c>
      <c r="C1469" s="90" t="s">
        <v>48</v>
      </c>
      <c r="D1469" s="92">
        <v>234.82</v>
      </c>
    </row>
    <row r="1470" spans="1:4" ht="13.5" x14ac:dyDescent="0.25">
      <c r="A1470" s="90">
        <v>102683</v>
      </c>
      <c r="B1470" s="90" t="s">
        <v>2086</v>
      </c>
      <c r="C1470" s="90" t="s">
        <v>48</v>
      </c>
      <c r="D1470" s="92">
        <v>213</v>
      </c>
    </row>
    <row r="1471" spans="1:4" ht="13.5" x14ac:dyDescent="0.25">
      <c r="A1471" s="90">
        <v>102684</v>
      </c>
      <c r="B1471" s="90" t="s">
        <v>2087</v>
      </c>
      <c r="C1471" s="90" t="s">
        <v>48</v>
      </c>
      <c r="D1471" s="92">
        <v>185.07</v>
      </c>
    </row>
    <row r="1472" spans="1:4" ht="13.5" x14ac:dyDescent="0.25">
      <c r="A1472" s="90">
        <v>102685</v>
      </c>
      <c r="B1472" s="90" t="s">
        <v>2088</v>
      </c>
      <c r="C1472" s="90" t="s">
        <v>48</v>
      </c>
      <c r="D1472" s="92">
        <v>247.83</v>
      </c>
    </row>
    <row r="1473" spans="1:4" ht="13.5" x14ac:dyDescent="0.25">
      <c r="A1473" s="90">
        <v>102687</v>
      </c>
      <c r="B1473" s="90" t="s">
        <v>2089</v>
      </c>
      <c r="C1473" s="90" t="s">
        <v>48</v>
      </c>
      <c r="D1473" s="92">
        <v>221.28</v>
      </c>
    </row>
    <row r="1474" spans="1:4" ht="13.5" x14ac:dyDescent="0.25">
      <c r="A1474" s="90">
        <v>102688</v>
      </c>
      <c r="B1474" s="90" t="s">
        <v>2090</v>
      </c>
      <c r="C1474" s="90" t="s">
        <v>48</v>
      </c>
      <c r="D1474" s="92">
        <v>39.25</v>
      </c>
    </row>
    <row r="1475" spans="1:4" ht="13.5" x14ac:dyDescent="0.25">
      <c r="A1475" s="90">
        <v>102689</v>
      </c>
      <c r="B1475" s="90" t="s">
        <v>2091</v>
      </c>
      <c r="C1475" s="90" t="s">
        <v>48</v>
      </c>
      <c r="D1475" s="92">
        <v>96.62</v>
      </c>
    </row>
    <row r="1476" spans="1:4" ht="13.5" x14ac:dyDescent="0.25">
      <c r="A1476" s="90">
        <v>102690</v>
      </c>
      <c r="B1476" s="90" t="s">
        <v>2092</v>
      </c>
      <c r="C1476" s="90" t="s">
        <v>48</v>
      </c>
      <c r="D1476" s="92">
        <v>75.66</v>
      </c>
    </row>
    <row r="1477" spans="1:4" ht="13.5" x14ac:dyDescent="0.25">
      <c r="A1477" s="90">
        <v>102693</v>
      </c>
      <c r="B1477" s="90" t="s">
        <v>2093</v>
      </c>
      <c r="C1477" s="90" t="s">
        <v>48</v>
      </c>
      <c r="D1477" s="92">
        <v>132.4</v>
      </c>
    </row>
    <row r="1478" spans="1:4" ht="13.5" x14ac:dyDescent="0.25">
      <c r="A1478" s="90">
        <v>102694</v>
      </c>
      <c r="B1478" s="90" t="s">
        <v>2094</v>
      </c>
      <c r="C1478" s="90" t="s">
        <v>48</v>
      </c>
      <c r="D1478" s="92">
        <v>74.77</v>
      </c>
    </row>
    <row r="1479" spans="1:4" ht="13.5" x14ac:dyDescent="0.25">
      <c r="A1479" s="90">
        <v>102696</v>
      </c>
      <c r="B1479" s="90" t="s">
        <v>2095</v>
      </c>
      <c r="C1479" s="90" t="s">
        <v>48</v>
      </c>
      <c r="D1479" s="92">
        <v>131.4</v>
      </c>
    </row>
    <row r="1480" spans="1:4" ht="13.5" x14ac:dyDescent="0.25">
      <c r="A1480" s="90">
        <v>102697</v>
      </c>
      <c r="B1480" s="90" t="s">
        <v>2096</v>
      </c>
      <c r="C1480" s="90" t="s">
        <v>48</v>
      </c>
      <c r="D1480" s="92">
        <v>125.26</v>
      </c>
    </row>
    <row r="1481" spans="1:4" ht="13.5" x14ac:dyDescent="0.25">
      <c r="A1481" s="90">
        <v>102703</v>
      </c>
      <c r="B1481" s="90" t="s">
        <v>2097</v>
      </c>
      <c r="C1481" s="90" t="s">
        <v>48</v>
      </c>
      <c r="D1481" s="92">
        <v>181.9</v>
      </c>
    </row>
    <row r="1482" spans="1:4" ht="13.5" x14ac:dyDescent="0.25">
      <c r="A1482" s="90">
        <v>102704</v>
      </c>
      <c r="B1482" s="90" t="s">
        <v>2098</v>
      </c>
      <c r="C1482" s="90" t="s">
        <v>48</v>
      </c>
      <c r="D1482" s="92">
        <v>10.99</v>
      </c>
    </row>
    <row r="1483" spans="1:4" ht="13.5" x14ac:dyDescent="0.25">
      <c r="A1483" s="90">
        <v>102705</v>
      </c>
      <c r="B1483" s="90" t="s">
        <v>2099</v>
      </c>
      <c r="C1483" s="90" t="s">
        <v>48</v>
      </c>
      <c r="D1483" s="92">
        <v>66.63</v>
      </c>
    </row>
    <row r="1484" spans="1:4" ht="13.5" x14ac:dyDescent="0.25">
      <c r="A1484" s="90">
        <v>102707</v>
      </c>
      <c r="B1484" s="90" t="s">
        <v>2100</v>
      </c>
      <c r="C1484" s="90" t="s">
        <v>48</v>
      </c>
      <c r="D1484" s="92">
        <v>44.75</v>
      </c>
    </row>
    <row r="1485" spans="1:4" ht="13.5" x14ac:dyDescent="0.25">
      <c r="A1485" s="90">
        <v>102708</v>
      </c>
      <c r="B1485" s="90" t="s">
        <v>2101</v>
      </c>
      <c r="C1485" s="90" t="s">
        <v>17</v>
      </c>
      <c r="D1485" s="92">
        <v>23.14</v>
      </c>
    </row>
    <row r="1486" spans="1:4" ht="13.5" x14ac:dyDescent="0.25">
      <c r="A1486" s="90">
        <v>102710</v>
      </c>
      <c r="B1486" s="90" t="s">
        <v>2102</v>
      </c>
      <c r="C1486" s="90" t="s">
        <v>17</v>
      </c>
      <c r="D1486" s="92">
        <v>58.07</v>
      </c>
    </row>
    <row r="1487" spans="1:4" ht="13.5" x14ac:dyDescent="0.25">
      <c r="A1487" s="90">
        <v>102711</v>
      </c>
      <c r="B1487" s="90" t="s">
        <v>2103</v>
      </c>
      <c r="C1487" s="90" t="s">
        <v>17</v>
      </c>
      <c r="D1487" s="92">
        <v>77.38</v>
      </c>
    </row>
    <row r="1488" spans="1:4" ht="13.5" x14ac:dyDescent="0.25">
      <c r="A1488" s="90">
        <v>102712</v>
      </c>
      <c r="B1488" s="90" t="s">
        <v>2104</v>
      </c>
      <c r="C1488" s="90" t="s">
        <v>941</v>
      </c>
      <c r="D1488" s="92">
        <v>13.77</v>
      </c>
    </row>
    <row r="1489" spans="1:4" ht="13.5" x14ac:dyDescent="0.25">
      <c r="A1489" s="90">
        <v>102713</v>
      </c>
      <c r="B1489" s="90" t="s">
        <v>2105</v>
      </c>
      <c r="C1489" s="90" t="s">
        <v>941</v>
      </c>
      <c r="D1489" s="92">
        <v>19.02</v>
      </c>
    </row>
    <row r="1490" spans="1:4" ht="13.5" x14ac:dyDescent="0.25">
      <c r="A1490" s="90">
        <v>102715</v>
      </c>
      <c r="B1490" s="90" t="s">
        <v>2106</v>
      </c>
      <c r="C1490" s="90" t="s">
        <v>941</v>
      </c>
      <c r="D1490" s="92">
        <v>37.909999999999997</v>
      </c>
    </row>
    <row r="1491" spans="1:4" ht="13.5" x14ac:dyDescent="0.25">
      <c r="A1491" s="90">
        <v>102716</v>
      </c>
      <c r="B1491" s="90" t="s">
        <v>2107</v>
      </c>
      <c r="C1491" s="90" t="s">
        <v>2066</v>
      </c>
      <c r="D1491" s="92">
        <v>130.36000000000001</v>
      </c>
    </row>
    <row r="1492" spans="1:4" ht="13.5" x14ac:dyDescent="0.25">
      <c r="A1492" s="90">
        <v>102717</v>
      </c>
      <c r="B1492" s="90" t="s">
        <v>2108</v>
      </c>
      <c r="C1492" s="90" t="s">
        <v>2066</v>
      </c>
      <c r="D1492" s="92">
        <v>134.5</v>
      </c>
    </row>
    <row r="1493" spans="1:4" ht="13.5" x14ac:dyDescent="0.25">
      <c r="A1493" s="90">
        <v>102718</v>
      </c>
      <c r="B1493" s="90" t="s">
        <v>2109</v>
      </c>
      <c r="C1493" s="90" t="s">
        <v>2066</v>
      </c>
      <c r="D1493" s="92">
        <v>137.03</v>
      </c>
    </row>
    <row r="1494" spans="1:4" ht="13.5" x14ac:dyDescent="0.25">
      <c r="A1494" s="90">
        <v>102719</v>
      </c>
      <c r="B1494" s="90" t="s">
        <v>2110</v>
      </c>
      <c r="C1494" s="90" t="s">
        <v>2066</v>
      </c>
      <c r="D1494" s="92">
        <v>141.16999999999999</v>
      </c>
    </row>
    <row r="1495" spans="1:4" ht="13.5" x14ac:dyDescent="0.25">
      <c r="A1495" s="90">
        <v>102722</v>
      </c>
      <c r="B1495" s="90" t="s">
        <v>2111</v>
      </c>
      <c r="C1495" s="90" t="s">
        <v>48</v>
      </c>
      <c r="D1495" s="92">
        <v>64.58</v>
      </c>
    </row>
    <row r="1496" spans="1:4" ht="13.5" x14ac:dyDescent="0.25">
      <c r="A1496" s="90">
        <v>102723</v>
      </c>
      <c r="B1496" s="90" t="s">
        <v>2112</v>
      </c>
      <c r="C1496" s="90" t="s">
        <v>48</v>
      </c>
      <c r="D1496" s="92">
        <v>65.069999999999993</v>
      </c>
    </row>
    <row r="1497" spans="1:4" ht="13.5" x14ac:dyDescent="0.25">
      <c r="A1497" s="90">
        <v>102724</v>
      </c>
      <c r="B1497" s="90" t="s">
        <v>2113</v>
      </c>
      <c r="C1497" s="90" t="s">
        <v>17</v>
      </c>
      <c r="D1497" s="92">
        <v>33.24</v>
      </c>
    </row>
    <row r="1498" spans="1:4" ht="13.5" x14ac:dyDescent="0.25">
      <c r="A1498" s="90">
        <v>102725</v>
      </c>
      <c r="B1498" s="90" t="s">
        <v>2114</v>
      </c>
      <c r="C1498" s="90" t="s">
        <v>17</v>
      </c>
      <c r="D1498" s="92">
        <v>32.5</v>
      </c>
    </row>
    <row r="1499" spans="1:4" ht="13.5" x14ac:dyDescent="0.25">
      <c r="A1499" s="90">
        <v>102726</v>
      </c>
      <c r="B1499" s="90" t="s">
        <v>2115</v>
      </c>
      <c r="C1499" s="90" t="s">
        <v>17</v>
      </c>
      <c r="D1499" s="92">
        <v>30.37</v>
      </c>
    </row>
    <row r="1500" spans="1:4" ht="13.5" x14ac:dyDescent="0.25">
      <c r="A1500" s="90">
        <v>103653</v>
      </c>
      <c r="B1500" s="90" t="s">
        <v>2116</v>
      </c>
      <c r="C1500" s="90" t="s">
        <v>941</v>
      </c>
      <c r="D1500" s="92">
        <v>45.34</v>
      </c>
    </row>
    <row r="1501" spans="1:4" ht="13.5" x14ac:dyDescent="0.25">
      <c r="A1501" s="90">
        <v>92743</v>
      </c>
      <c r="B1501" s="90" t="s">
        <v>2117</v>
      </c>
      <c r="C1501" s="90" t="s">
        <v>2066</v>
      </c>
      <c r="D1501" s="92">
        <v>592.20000000000005</v>
      </c>
    </row>
    <row r="1502" spans="1:4" ht="13.5" x14ac:dyDescent="0.25">
      <c r="A1502" s="90">
        <v>92744</v>
      </c>
      <c r="B1502" s="90" t="s">
        <v>2118</v>
      </c>
      <c r="C1502" s="90" t="s">
        <v>2066</v>
      </c>
      <c r="D1502" s="92">
        <v>546.72</v>
      </c>
    </row>
    <row r="1503" spans="1:4" ht="13.5" x14ac:dyDescent="0.25">
      <c r="A1503" s="90">
        <v>92745</v>
      </c>
      <c r="B1503" s="90" t="s">
        <v>2119</v>
      </c>
      <c r="C1503" s="90" t="s">
        <v>2066</v>
      </c>
      <c r="D1503" s="92">
        <v>722.3</v>
      </c>
    </row>
    <row r="1504" spans="1:4" ht="13.5" x14ac:dyDescent="0.25">
      <c r="A1504" s="90">
        <v>92746</v>
      </c>
      <c r="B1504" s="90" t="s">
        <v>2120</v>
      </c>
      <c r="C1504" s="90" t="s">
        <v>2066</v>
      </c>
      <c r="D1504" s="92">
        <v>645.36</v>
      </c>
    </row>
    <row r="1505" spans="1:4" ht="13.5" x14ac:dyDescent="0.25">
      <c r="A1505" s="90">
        <v>92747</v>
      </c>
      <c r="B1505" s="90" t="s">
        <v>2121</v>
      </c>
      <c r="C1505" s="90" t="s">
        <v>2066</v>
      </c>
      <c r="D1505" s="92">
        <v>795.58</v>
      </c>
    </row>
    <row r="1506" spans="1:4" ht="13.5" x14ac:dyDescent="0.25">
      <c r="A1506" s="90">
        <v>92748</v>
      </c>
      <c r="B1506" s="90" t="s">
        <v>2122</v>
      </c>
      <c r="C1506" s="90" t="s">
        <v>2066</v>
      </c>
      <c r="D1506" s="92">
        <v>701.12</v>
      </c>
    </row>
    <row r="1507" spans="1:4" ht="13.5" x14ac:dyDescent="0.25">
      <c r="A1507" s="90">
        <v>92749</v>
      </c>
      <c r="B1507" s="90" t="s">
        <v>2123</v>
      </c>
      <c r="C1507" s="90" t="s">
        <v>2066</v>
      </c>
      <c r="D1507" s="92">
        <v>820.41</v>
      </c>
    </row>
    <row r="1508" spans="1:4" ht="13.5" x14ac:dyDescent="0.25">
      <c r="A1508" s="90">
        <v>92750</v>
      </c>
      <c r="B1508" s="90" t="s">
        <v>2124</v>
      </c>
      <c r="C1508" s="90" t="s">
        <v>2066</v>
      </c>
      <c r="D1508" s="99">
        <v>1365.22</v>
      </c>
    </row>
    <row r="1509" spans="1:4" ht="13.5" x14ac:dyDescent="0.25">
      <c r="A1509" s="90">
        <v>92751</v>
      </c>
      <c r="B1509" s="90" t="s">
        <v>2125</v>
      </c>
      <c r="C1509" s="90" t="s">
        <v>2066</v>
      </c>
      <c r="D1509" s="99">
        <v>1680.13</v>
      </c>
    </row>
    <row r="1510" spans="1:4" ht="13.5" x14ac:dyDescent="0.25">
      <c r="A1510" s="90">
        <v>92752</v>
      </c>
      <c r="B1510" s="90" t="s">
        <v>2126</v>
      </c>
      <c r="C1510" s="90" t="s">
        <v>2066</v>
      </c>
      <c r="D1510" s="99">
        <v>1993.5</v>
      </c>
    </row>
    <row r="1511" spans="1:4" ht="13.5" x14ac:dyDescent="0.25">
      <c r="A1511" s="90">
        <v>92753</v>
      </c>
      <c r="B1511" s="90" t="s">
        <v>2127</v>
      </c>
      <c r="C1511" s="90" t="s">
        <v>2066</v>
      </c>
      <c r="D1511" s="92">
        <v>551.41999999999996</v>
      </c>
    </row>
    <row r="1512" spans="1:4" ht="13.5" x14ac:dyDescent="0.25">
      <c r="A1512" s="90">
        <v>92754</v>
      </c>
      <c r="B1512" s="90" t="s">
        <v>2128</v>
      </c>
      <c r="C1512" s="90" t="s">
        <v>2066</v>
      </c>
      <c r="D1512" s="92">
        <v>501.04</v>
      </c>
    </row>
    <row r="1513" spans="1:4" ht="13.5" x14ac:dyDescent="0.25">
      <c r="A1513" s="90">
        <v>92755</v>
      </c>
      <c r="B1513" s="90" t="s">
        <v>2129</v>
      </c>
      <c r="C1513" s="90" t="s">
        <v>941</v>
      </c>
      <c r="D1513" s="92">
        <v>214.04</v>
      </c>
    </row>
    <row r="1514" spans="1:4" ht="13.5" x14ac:dyDescent="0.25">
      <c r="A1514" s="90">
        <v>92756</v>
      </c>
      <c r="B1514" s="90" t="s">
        <v>2130</v>
      </c>
      <c r="C1514" s="90" t="s">
        <v>941</v>
      </c>
      <c r="D1514" s="92">
        <v>244.08</v>
      </c>
    </row>
    <row r="1515" spans="1:4" ht="13.5" x14ac:dyDescent="0.25">
      <c r="A1515" s="90">
        <v>92757</v>
      </c>
      <c r="B1515" s="90" t="s">
        <v>2131</v>
      </c>
      <c r="C1515" s="90" t="s">
        <v>941</v>
      </c>
      <c r="D1515" s="92">
        <v>280.35000000000002</v>
      </c>
    </row>
    <row r="1516" spans="1:4" ht="13.5" x14ac:dyDescent="0.25">
      <c r="A1516" s="90">
        <v>92758</v>
      </c>
      <c r="B1516" s="90" t="s">
        <v>2132</v>
      </c>
      <c r="C1516" s="90" t="s">
        <v>2066</v>
      </c>
      <c r="D1516" s="92">
        <v>623.15</v>
      </c>
    </row>
    <row r="1517" spans="1:4" ht="13.5" x14ac:dyDescent="0.25">
      <c r="A1517" s="90">
        <v>91069</v>
      </c>
      <c r="B1517" s="90" t="s">
        <v>2133</v>
      </c>
      <c r="C1517" s="90" t="s">
        <v>941</v>
      </c>
      <c r="D1517" s="92">
        <v>118.67</v>
      </c>
    </row>
    <row r="1518" spans="1:4" ht="13.5" x14ac:dyDescent="0.25">
      <c r="A1518" s="90">
        <v>91070</v>
      </c>
      <c r="B1518" s="90" t="s">
        <v>2134</v>
      </c>
      <c r="C1518" s="90" t="s">
        <v>941</v>
      </c>
      <c r="D1518" s="92">
        <v>132.32</v>
      </c>
    </row>
    <row r="1519" spans="1:4" ht="13.5" x14ac:dyDescent="0.25">
      <c r="A1519" s="90">
        <v>91071</v>
      </c>
      <c r="B1519" s="90" t="s">
        <v>2135</v>
      </c>
      <c r="C1519" s="90" t="s">
        <v>941</v>
      </c>
      <c r="D1519" s="92">
        <v>163.38</v>
      </c>
    </row>
    <row r="1520" spans="1:4" ht="13.5" x14ac:dyDescent="0.25">
      <c r="A1520" s="90">
        <v>91072</v>
      </c>
      <c r="B1520" s="90" t="s">
        <v>2136</v>
      </c>
      <c r="C1520" s="90" t="s">
        <v>941</v>
      </c>
      <c r="D1520" s="92">
        <v>176.92</v>
      </c>
    </row>
    <row r="1521" spans="1:4" ht="13.5" x14ac:dyDescent="0.25">
      <c r="A1521" s="90">
        <v>91073</v>
      </c>
      <c r="B1521" s="90" t="s">
        <v>2137</v>
      </c>
      <c r="C1521" s="90" t="s">
        <v>941</v>
      </c>
      <c r="D1521" s="92">
        <v>133.84</v>
      </c>
    </row>
    <row r="1522" spans="1:4" ht="13.5" x14ac:dyDescent="0.25">
      <c r="A1522" s="90">
        <v>91074</v>
      </c>
      <c r="B1522" s="90" t="s">
        <v>2138</v>
      </c>
      <c r="C1522" s="90" t="s">
        <v>941</v>
      </c>
      <c r="D1522" s="92">
        <v>149.07</v>
      </c>
    </row>
    <row r="1523" spans="1:4" ht="13.5" x14ac:dyDescent="0.25">
      <c r="A1523" s="90">
        <v>91075</v>
      </c>
      <c r="B1523" s="90" t="s">
        <v>2139</v>
      </c>
      <c r="C1523" s="90" t="s">
        <v>941</v>
      </c>
      <c r="D1523" s="92">
        <v>180.31</v>
      </c>
    </row>
    <row r="1524" spans="1:4" ht="13.5" x14ac:dyDescent="0.25">
      <c r="A1524" s="90">
        <v>91076</v>
      </c>
      <c r="B1524" s="90" t="s">
        <v>2140</v>
      </c>
      <c r="C1524" s="90" t="s">
        <v>941</v>
      </c>
      <c r="D1524" s="92">
        <v>195.53</v>
      </c>
    </row>
    <row r="1525" spans="1:4" ht="13.5" x14ac:dyDescent="0.25">
      <c r="A1525" s="90">
        <v>91077</v>
      </c>
      <c r="B1525" s="90" t="s">
        <v>2141</v>
      </c>
      <c r="C1525" s="90" t="s">
        <v>941</v>
      </c>
      <c r="D1525" s="92">
        <v>131.97</v>
      </c>
    </row>
    <row r="1526" spans="1:4" ht="13.5" x14ac:dyDescent="0.25">
      <c r="A1526" s="90">
        <v>91078</v>
      </c>
      <c r="B1526" s="90" t="s">
        <v>2142</v>
      </c>
      <c r="C1526" s="90" t="s">
        <v>941</v>
      </c>
      <c r="D1526" s="92">
        <v>154.72999999999999</v>
      </c>
    </row>
    <row r="1527" spans="1:4" ht="13.5" x14ac:dyDescent="0.25">
      <c r="A1527" s="90">
        <v>91079</v>
      </c>
      <c r="B1527" s="90" t="s">
        <v>2143</v>
      </c>
      <c r="C1527" s="90" t="s">
        <v>941</v>
      </c>
      <c r="D1527" s="92">
        <v>138.15</v>
      </c>
    </row>
    <row r="1528" spans="1:4" ht="13.5" x14ac:dyDescent="0.25">
      <c r="A1528" s="90">
        <v>91080</v>
      </c>
      <c r="B1528" s="90" t="s">
        <v>2144</v>
      </c>
      <c r="C1528" s="90" t="s">
        <v>941</v>
      </c>
      <c r="D1528" s="92">
        <v>160.61000000000001</v>
      </c>
    </row>
    <row r="1529" spans="1:4" ht="13.5" x14ac:dyDescent="0.25">
      <c r="A1529" s="90">
        <v>91081</v>
      </c>
      <c r="B1529" s="90" t="s">
        <v>2145</v>
      </c>
      <c r="C1529" s="90" t="s">
        <v>941</v>
      </c>
      <c r="D1529" s="92">
        <v>149.16999999999999</v>
      </c>
    </row>
    <row r="1530" spans="1:4" ht="13.5" x14ac:dyDescent="0.25">
      <c r="A1530" s="90">
        <v>91082</v>
      </c>
      <c r="B1530" s="90" t="s">
        <v>2146</v>
      </c>
      <c r="C1530" s="90" t="s">
        <v>941</v>
      </c>
      <c r="D1530" s="92">
        <v>173.35</v>
      </c>
    </row>
    <row r="1531" spans="1:4" ht="13.5" x14ac:dyDescent="0.25">
      <c r="A1531" s="90">
        <v>91083</v>
      </c>
      <c r="B1531" s="90" t="s">
        <v>2147</v>
      </c>
      <c r="C1531" s="90" t="s">
        <v>941</v>
      </c>
      <c r="D1531" s="92">
        <v>159.86000000000001</v>
      </c>
    </row>
    <row r="1532" spans="1:4" ht="13.5" x14ac:dyDescent="0.25">
      <c r="A1532" s="90">
        <v>91084</v>
      </c>
      <c r="B1532" s="90" t="s">
        <v>2148</v>
      </c>
      <c r="C1532" s="90" t="s">
        <v>941</v>
      </c>
      <c r="D1532" s="92">
        <v>183.68</v>
      </c>
    </row>
    <row r="1533" spans="1:4" ht="13.5" x14ac:dyDescent="0.25">
      <c r="A1533" s="90">
        <v>91086</v>
      </c>
      <c r="B1533" s="90" t="s">
        <v>2149</v>
      </c>
      <c r="C1533" s="90" t="s">
        <v>941</v>
      </c>
      <c r="D1533" s="92">
        <v>130.41</v>
      </c>
    </row>
    <row r="1534" spans="1:4" ht="13.5" x14ac:dyDescent="0.25">
      <c r="A1534" s="90">
        <v>91087</v>
      </c>
      <c r="B1534" s="90" t="s">
        <v>2150</v>
      </c>
      <c r="C1534" s="90" t="s">
        <v>941</v>
      </c>
      <c r="D1534" s="92">
        <v>144.44</v>
      </c>
    </row>
    <row r="1535" spans="1:4" ht="13.5" x14ac:dyDescent="0.25">
      <c r="A1535" s="90">
        <v>91088</v>
      </c>
      <c r="B1535" s="90" t="s">
        <v>2151</v>
      </c>
      <c r="C1535" s="90" t="s">
        <v>941</v>
      </c>
      <c r="D1535" s="92">
        <v>176.51</v>
      </c>
    </row>
    <row r="1536" spans="1:4" ht="13.5" x14ac:dyDescent="0.25">
      <c r="A1536" s="90">
        <v>91089</v>
      </c>
      <c r="B1536" s="90" t="s">
        <v>2152</v>
      </c>
      <c r="C1536" s="90" t="s">
        <v>941</v>
      </c>
      <c r="D1536" s="92">
        <v>190.64</v>
      </c>
    </row>
    <row r="1537" spans="1:4" ht="13.5" x14ac:dyDescent="0.25">
      <c r="A1537" s="90">
        <v>91090</v>
      </c>
      <c r="B1537" s="90" t="s">
        <v>2153</v>
      </c>
      <c r="C1537" s="90" t="s">
        <v>941</v>
      </c>
      <c r="D1537" s="92">
        <v>143.12</v>
      </c>
    </row>
    <row r="1538" spans="1:4" ht="13.5" x14ac:dyDescent="0.25">
      <c r="A1538" s="90">
        <v>91091</v>
      </c>
      <c r="B1538" s="90" t="s">
        <v>2154</v>
      </c>
      <c r="C1538" s="90" t="s">
        <v>941</v>
      </c>
      <c r="D1538" s="92">
        <v>158.94999999999999</v>
      </c>
    </row>
    <row r="1539" spans="1:4" ht="13.5" x14ac:dyDescent="0.25">
      <c r="A1539" s="90">
        <v>91092</v>
      </c>
      <c r="B1539" s="90" t="s">
        <v>2155</v>
      </c>
      <c r="C1539" s="90" t="s">
        <v>941</v>
      </c>
      <c r="D1539" s="92">
        <v>190.47</v>
      </c>
    </row>
    <row r="1540" spans="1:4" ht="13.5" x14ac:dyDescent="0.25">
      <c r="A1540" s="90">
        <v>91093</v>
      </c>
      <c r="B1540" s="90" t="s">
        <v>2156</v>
      </c>
      <c r="C1540" s="90" t="s">
        <v>941</v>
      </c>
      <c r="D1540" s="92">
        <v>206.61</v>
      </c>
    </row>
    <row r="1541" spans="1:4" ht="13.5" x14ac:dyDescent="0.25">
      <c r="A1541" s="90">
        <v>91094</v>
      </c>
      <c r="B1541" s="90" t="s">
        <v>2157</v>
      </c>
      <c r="C1541" s="90" t="s">
        <v>941</v>
      </c>
      <c r="D1541" s="92">
        <v>139.07</v>
      </c>
    </row>
    <row r="1542" spans="1:4" ht="13.5" x14ac:dyDescent="0.25">
      <c r="A1542" s="90">
        <v>91095</v>
      </c>
      <c r="B1542" s="90" t="s">
        <v>2158</v>
      </c>
      <c r="C1542" s="90" t="s">
        <v>941</v>
      </c>
      <c r="D1542" s="92">
        <v>162.31</v>
      </c>
    </row>
    <row r="1543" spans="1:4" ht="13.5" x14ac:dyDescent="0.25">
      <c r="A1543" s="90">
        <v>91096</v>
      </c>
      <c r="B1543" s="90" t="s">
        <v>2159</v>
      </c>
      <c r="C1543" s="90" t="s">
        <v>941</v>
      </c>
      <c r="D1543" s="92">
        <v>141.83000000000001</v>
      </c>
    </row>
    <row r="1544" spans="1:4" ht="13.5" x14ac:dyDescent="0.25">
      <c r="A1544" s="90">
        <v>91097</v>
      </c>
      <c r="B1544" s="90" t="s">
        <v>2160</v>
      </c>
      <c r="C1544" s="90" t="s">
        <v>941</v>
      </c>
      <c r="D1544" s="92">
        <v>164.83</v>
      </c>
    </row>
    <row r="1545" spans="1:4" ht="13.5" x14ac:dyDescent="0.25">
      <c r="A1545" s="90">
        <v>91098</v>
      </c>
      <c r="B1545" s="90" t="s">
        <v>2161</v>
      </c>
      <c r="C1545" s="90" t="s">
        <v>941</v>
      </c>
      <c r="D1545" s="92">
        <v>155.91</v>
      </c>
    </row>
    <row r="1546" spans="1:4" ht="13.5" x14ac:dyDescent="0.25">
      <c r="A1546" s="90">
        <v>91099</v>
      </c>
      <c r="B1546" s="90" t="s">
        <v>2162</v>
      </c>
      <c r="C1546" s="90" t="s">
        <v>941</v>
      </c>
      <c r="D1546" s="92">
        <v>180.67</v>
      </c>
    </row>
    <row r="1547" spans="1:4" ht="13.5" x14ac:dyDescent="0.25">
      <c r="A1547" s="90">
        <v>91100</v>
      </c>
      <c r="B1547" s="90" t="s">
        <v>2163</v>
      </c>
      <c r="C1547" s="90" t="s">
        <v>941</v>
      </c>
      <c r="D1547" s="92">
        <v>164.13</v>
      </c>
    </row>
    <row r="1548" spans="1:4" ht="13.5" x14ac:dyDescent="0.25">
      <c r="A1548" s="90">
        <v>91101</v>
      </c>
      <c r="B1548" s="90" t="s">
        <v>2164</v>
      </c>
      <c r="C1548" s="90" t="s">
        <v>941</v>
      </c>
      <c r="D1548" s="92">
        <v>188.71</v>
      </c>
    </row>
    <row r="1549" spans="1:4" ht="13.5" x14ac:dyDescent="0.25">
      <c r="A1549" s="90">
        <v>93952</v>
      </c>
      <c r="B1549" s="90" t="s">
        <v>2165</v>
      </c>
      <c r="C1549" s="90" t="s">
        <v>48</v>
      </c>
      <c r="D1549" s="92">
        <v>236.48</v>
      </c>
    </row>
    <row r="1550" spans="1:4" ht="13.5" x14ac:dyDescent="0.25">
      <c r="A1550" s="90">
        <v>93953</v>
      </c>
      <c r="B1550" s="90" t="s">
        <v>2166</v>
      </c>
      <c r="C1550" s="90" t="s">
        <v>48</v>
      </c>
      <c r="D1550" s="92">
        <v>220.31</v>
      </c>
    </row>
    <row r="1551" spans="1:4" ht="13.5" x14ac:dyDescent="0.25">
      <c r="A1551" s="90">
        <v>93954</v>
      </c>
      <c r="B1551" s="90" t="s">
        <v>2167</v>
      </c>
      <c r="C1551" s="90" t="s">
        <v>48</v>
      </c>
      <c r="D1551" s="92">
        <v>210.56</v>
      </c>
    </row>
    <row r="1552" spans="1:4" ht="13.5" x14ac:dyDescent="0.25">
      <c r="A1552" s="90">
        <v>93955</v>
      </c>
      <c r="B1552" s="90" t="s">
        <v>2168</v>
      </c>
      <c r="C1552" s="90" t="s">
        <v>48</v>
      </c>
      <c r="D1552" s="92">
        <v>203.64</v>
      </c>
    </row>
    <row r="1553" spans="1:4" ht="13.5" x14ac:dyDescent="0.25">
      <c r="A1553" s="90">
        <v>93956</v>
      </c>
      <c r="B1553" s="90" t="s">
        <v>2169</v>
      </c>
      <c r="C1553" s="90" t="s">
        <v>48</v>
      </c>
      <c r="D1553" s="92">
        <v>198.15</v>
      </c>
    </row>
    <row r="1554" spans="1:4" ht="13.5" x14ac:dyDescent="0.25">
      <c r="A1554" s="90">
        <v>93957</v>
      </c>
      <c r="B1554" s="90" t="s">
        <v>2170</v>
      </c>
      <c r="C1554" s="90" t="s">
        <v>48</v>
      </c>
      <c r="D1554" s="92">
        <v>249.91</v>
      </c>
    </row>
    <row r="1555" spans="1:4" ht="13.5" x14ac:dyDescent="0.25">
      <c r="A1555" s="90">
        <v>93958</v>
      </c>
      <c r="B1555" s="90" t="s">
        <v>2171</v>
      </c>
      <c r="C1555" s="90" t="s">
        <v>48</v>
      </c>
      <c r="D1555" s="92">
        <v>232.81</v>
      </c>
    </row>
    <row r="1556" spans="1:4" ht="13.5" x14ac:dyDescent="0.25">
      <c r="A1556" s="90">
        <v>93959</v>
      </c>
      <c r="B1556" s="90" t="s">
        <v>2172</v>
      </c>
      <c r="C1556" s="90" t="s">
        <v>48</v>
      </c>
      <c r="D1556" s="92">
        <v>222.59</v>
      </c>
    </row>
    <row r="1557" spans="1:4" ht="13.5" x14ac:dyDescent="0.25">
      <c r="A1557" s="90">
        <v>93960</v>
      </c>
      <c r="B1557" s="90" t="s">
        <v>2173</v>
      </c>
      <c r="C1557" s="90" t="s">
        <v>48</v>
      </c>
      <c r="D1557" s="92">
        <v>215.37</v>
      </c>
    </row>
    <row r="1558" spans="1:4" ht="13.5" x14ac:dyDescent="0.25">
      <c r="A1558" s="90">
        <v>93961</v>
      </c>
      <c r="B1558" s="90" t="s">
        <v>2174</v>
      </c>
      <c r="C1558" s="90" t="s">
        <v>48</v>
      </c>
      <c r="D1558" s="92">
        <v>209.7</v>
      </c>
    </row>
    <row r="1559" spans="1:4" ht="13.5" x14ac:dyDescent="0.25">
      <c r="A1559" s="90">
        <v>93962</v>
      </c>
      <c r="B1559" s="90" t="s">
        <v>2175</v>
      </c>
      <c r="C1559" s="90" t="s">
        <v>48</v>
      </c>
      <c r="D1559" s="92">
        <v>222.07</v>
      </c>
    </row>
    <row r="1560" spans="1:4" ht="13.5" x14ac:dyDescent="0.25">
      <c r="A1560" s="90">
        <v>93963</v>
      </c>
      <c r="B1560" s="90" t="s">
        <v>2176</v>
      </c>
      <c r="C1560" s="90" t="s">
        <v>48</v>
      </c>
      <c r="D1560" s="92">
        <v>205.91</v>
      </c>
    </row>
    <row r="1561" spans="1:4" ht="13.5" x14ac:dyDescent="0.25">
      <c r="A1561" s="90">
        <v>93964</v>
      </c>
      <c r="B1561" s="90" t="s">
        <v>2177</v>
      </c>
      <c r="C1561" s="90" t="s">
        <v>48</v>
      </c>
      <c r="D1561" s="92">
        <v>196.22</v>
      </c>
    </row>
    <row r="1562" spans="1:4" ht="13.5" x14ac:dyDescent="0.25">
      <c r="A1562" s="90">
        <v>93965</v>
      </c>
      <c r="B1562" s="90" t="s">
        <v>2178</v>
      </c>
      <c r="C1562" s="90" t="s">
        <v>48</v>
      </c>
      <c r="D1562" s="92">
        <v>186.62</v>
      </c>
    </row>
    <row r="1563" spans="1:4" ht="13.5" x14ac:dyDescent="0.25">
      <c r="A1563" s="90">
        <v>93966</v>
      </c>
      <c r="B1563" s="90" t="s">
        <v>2179</v>
      </c>
      <c r="C1563" s="90" t="s">
        <v>48</v>
      </c>
      <c r="D1563" s="92">
        <v>183.89</v>
      </c>
    </row>
    <row r="1564" spans="1:4" ht="13.5" x14ac:dyDescent="0.25">
      <c r="A1564" s="90">
        <v>93967</v>
      </c>
      <c r="B1564" s="90" t="s">
        <v>2180</v>
      </c>
      <c r="C1564" s="90" t="s">
        <v>48</v>
      </c>
      <c r="D1564" s="92">
        <v>235.48</v>
      </c>
    </row>
    <row r="1565" spans="1:4" ht="13.5" x14ac:dyDescent="0.25">
      <c r="A1565" s="90">
        <v>93968</v>
      </c>
      <c r="B1565" s="90" t="s">
        <v>2181</v>
      </c>
      <c r="C1565" s="90" t="s">
        <v>48</v>
      </c>
      <c r="D1565" s="92">
        <v>218.39</v>
      </c>
    </row>
    <row r="1566" spans="1:4" ht="13.5" x14ac:dyDescent="0.25">
      <c r="A1566" s="90">
        <v>93969</v>
      </c>
      <c r="B1566" s="90" t="s">
        <v>2182</v>
      </c>
      <c r="C1566" s="90" t="s">
        <v>48</v>
      </c>
      <c r="D1566" s="92">
        <v>208.23</v>
      </c>
    </row>
    <row r="1567" spans="1:4" ht="13.5" x14ac:dyDescent="0.25">
      <c r="A1567" s="90">
        <v>93970</v>
      </c>
      <c r="B1567" s="90" t="s">
        <v>2183</v>
      </c>
      <c r="C1567" s="90" t="s">
        <v>48</v>
      </c>
      <c r="D1567" s="92">
        <v>201.1</v>
      </c>
    </row>
    <row r="1568" spans="1:4" ht="13.5" x14ac:dyDescent="0.25">
      <c r="A1568" s="90">
        <v>93971</v>
      </c>
      <c r="B1568" s="90" t="s">
        <v>2184</v>
      </c>
      <c r="C1568" s="90" t="s">
        <v>48</v>
      </c>
      <c r="D1568" s="92">
        <v>189.37</v>
      </c>
    </row>
    <row r="1569" spans="1:4" ht="13.5" x14ac:dyDescent="0.25">
      <c r="A1569" s="90">
        <v>95108</v>
      </c>
      <c r="B1569" s="90" t="s">
        <v>2185</v>
      </c>
      <c r="C1569" s="90" t="s">
        <v>17</v>
      </c>
      <c r="D1569" s="92">
        <v>30.01</v>
      </c>
    </row>
    <row r="1570" spans="1:4" ht="13.5" x14ac:dyDescent="0.25">
      <c r="A1570" s="90">
        <v>100332</v>
      </c>
      <c r="B1570" s="90" t="s">
        <v>2186</v>
      </c>
      <c r="C1570" s="90" t="s">
        <v>941</v>
      </c>
      <c r="D1570" s="92">
        <v>978.3</v>
      </c>
    </row>
    <row r="1571" spans="1:4" ht="13.5" x14ac:dyDescent="0.25">
      <c r="A1571" s="90">
        <v>100333</v>
      </c>
      <c r="B1571" s="90" t="s">
        <v>2187</v>
      </c>
      <c r="C1571" s="90" t="s">
        <v>941</v>
      </c>
      <c r="D1571" s="92">
        <v>591.71</v>
      </c>
    </row>
    <row r="1572" spans="1:4" ht="13.5" x14ac:dyDescent="0.25">
      <c r="A1572" s="90">
        <v>100334</v>
      </c>
      <c r="B1572" s="90" t="s">
        <v>2188</v>
      </c>
      <c r="C1572" s="90" t="s">
        <v>941</v>
      </c>
      <c r="D1572" s="92">
        <v>768.9</v>
      </c>
    </row>
    <row r="1573" spans="1:4" ht="13.5" x14ac:dyDescent="0.25">
      <c r="A1573" s="90">
        <v>100335</v>
      </c>
      <c r="B1573" s="90" t="s">
        <v>2189</v>
      </c>
      <c r="C1573" s="90" t="s">
        <v>941</v>
      </c>
      <c r="D1573" s="92">
        <v>478.96</v>
      </c>
    </row>
    <row r="1574" spans="1:4" ht="13.5" x14ac:dyDescent="0.25">
      <c r="A1574" s="90">
        <v>100341</v>
      </c>
      <c r="B1574" s="90" t="s">
        <v>2190</v>
      </c>
      <c r="C1574" s="90" t="s">
        <v>941</v>
      </c>
      <c r="D1574" s="92">
        <v>37.69</v>
      </c>
    </row>
    <row r="1575" spans="1:4" ht="13.5" x14ac:dyDescent="0.25">
      <c r="A1575" s="90">
        <v>100342</v>
      </c>
      <c r="B1575" s="90" t="s">
        <v>2191</v>
      </c>
      <c r="C1575" s="90" t="s">
        <v>2057</v>
      </c>
      <c r="D1575" s="92">
        <v>14.12</v>
      </c>
    </row>
    <row r="1576" spans="1:4" ht="13.5" x14ac:dyDescent="0.25">
      <c r="A1576" s="90">
        <v>100343</v>
      </c>
      <c r="B1576" s="90" t="s">
        <v>2192</v>
      </c>
      <c r="C1576" s="90" t="s">
        <v>2057</v>
      </c>
      <c r="D1576" s="92">
        <v>13.31</v>
      </c>
    </row>
    <row r="1577" spans="1:4" ht="13.5" x14ac:dyDescent="0.25">
      <c r="A1577" s="90">
        <v>100344</v>
      </c>
      <c r="B1577" s="90" t="s">
        <v>2193</v>
      </c>
      <c r="C1577" s="90" t="s">
        <v>2057</v>
      </c>
      <c r="D1577" s="92">
        <v>11.91</v>
      </c>
    </row>
    <row r="1578" spans="1:4" ht="13.5" x14ac:dyDescent="0.25">
      <c r="A1578" s="90">
        <v>100345</v>
      </c>
      <c r="B1578" s="90" t="s">
        <v>2194</v>
      </c>
      <c r="C1578" s="90" t="s">
        <v>2057</v>
      </c>
      <c r="D1578" s="92">
        <v>10.07</v>
      </c>
    </row>
    <row r="1579" spans="1:4" ht="13.5" x14ac:dyDescent="0.25">
      <c r="A1579" s="90">
        <v>100346</v>
      </c>
      <c r="B1579" s="90" t="s">
        <v>2195</v>
      </c>
      <c r="C1579" s="90" t="s">
        <v>2057</v>
      </c>
      <c r="D1579" s="92">
        <v>9.57</v>
      </c>
    </row>
    <row r="1580" spans="1:4" ht="13.5" x14ac:dyDescent="0.25">
      <c r="A1580" s="90">
        <v>100347</v>
      </c>
      <c r="B1580" s="90" t="s">
        <v>2196</v>
      </c>
      <c r="C1580" s="90" t="s">
        <v>2057</v>
      </c>
      <c r="D1580" s="92">
        <v>10.74</v>
      </c>
    </row>
    <row r="1581" spans="1:4" ht="13.5" x14ac:dyDescent="0.25">
      <c r="A1581" s="90">
        <v>100348</v>
      </c>
      <c r="B1581" s="90" t="s">
        <v>2197</v>
      </c>
      <c r="C1581" s="90" t="s">
        <v>2057</v>
      </c>
      <c r="D1581" s="92">
        <v>10.49</v>
      </c>
    </row>
    <row r="1582" spans="1:4" ht="13.5" x14ac:dyDescent="0.25">
      <c r="A1582" s="90">
        <v>100349</v>
      </c>
      <c r="B1582" s="90" t="s">
        <v>2198</v>
      </c>
      <c r="C1582" s="90" t="s">
        <v>2066</v>
      </c>
      <c r="D1582" s="92">
        <v>717.29</v>
      </c>
    </row>
    <row r="1583" spans="1:4" ht="13.5" x14ac:dyDescent="0.25">
      <c r="A1583" s="90">
        <v>102989</v>
      </c>
      <c r="B1583" s="90" t="s">
        <v>2199</v>
      </c>
      <c r="C1583" s="90" t="s">
        <v>48</v>
      </c>
      <c r="D1583" s="92">
        <v>37.369999999999997</v>
      </c>
    </row>
    <row r="1584" spans="1:4" ht="13.5" x14ac:dyDescent="0.25">
      <c r="A1584" s="90">
        <v>102990</v>
      </c>
      <c r="B1584" s="90" t="s">
        <v>2200</v>
      </c>
      <c r="C1584" s="90" t="s">
        <v>48</v>
      </c>
      <c r="D1584" s="92">
        <v>45.45</v>
      </c>
    </row>
    <row r="1585" spans="1:4" ht="13.5" x14ac:dyDescent="0.25">
      <c r="A1585" s="90">
        <v>102991</v>
      </c>
      <c r="B1585" s="90" t="s">
        <v>2201</v>
      </c>
      <c r="C1585" s="90" t="s">
        <v>48</v>
      </c>
      <c r="D1585" s="92">
        <v>58.91</v>
      </c>
    </row>
    <row r="1586" spans="1:4" ht="13.5" x14ac:dyDescent="0.25">
      <c r="A1586" s="90">
        <v>102992</v>
      </c>
      <c r="B1586" s="90" t="s">
        <v>2202</v>
      </c>
      <c r="C1586" s="90" t="s">
        <v>48</v>
      </c>
      <c r="D1586" s="92">
        <v>87.15</v>
      </c>
    </row>
    <row r="1587" spans="1:4" ht="13.5" x14ac:dyDescent="0.25">
      <c r="A1587" s="90">
        <v>102993</v>
      </c>
      <c r="B1587" s="90" t="s">
        <v>2203</v>
      </c>
      <c r="C1587" s="90" t="s">
        <v>48</v>
      </c>
      <c r="D1587" s="92">
        <v>113.43</v>
      </c>
    </row>
    <row r="1588" spans="1:4" ht="13.5" x14ac:dyDescent="0.25">
      <c r="A1588" s="90">
        <v>102994</v>
      </c>
      <c r="B1588" s="90" t="s">
        <v>2204</v>
      </c>
      <c r="C1588" s="90" t="s">
        <v>48</v>
      </c>
      <c r="D1588" s="92">
        <v>194.57</v>
      </c>
    </row>
    <row r="1589" spans="1:4" ht="13.5" x14ac:dyDescent="0.25">
      <c r="A1589" s="90">
        <v>102995</v>
      </c>
      <c r="B1589" s="90" t="s">
        <v>2205</v>
      </c>
      <c r="C1589" s="90" t="s">
        <v>48</v>
      </c>
      <c r="D1589" s="92">
        <v>51.3</v>
      </c>
    </row>
    <row r="1590" spans="1:4" ht="13.5" x14ac:dyDescent="0.25">
      <c r="A1590" s="90">
        <v>102996</v>
      </c>
      <c r="B1590" s="90" t="s">
        <v>2206</v>
      </c>
      <c r="C1590" s="90" t="s">
        <v>48</v>
      </c>
      <c r="D1590" s="92">
        <v>72.63</v>
      </c>
    </row>
    <row r="1591" spans="1:4" ht="13.5" x14ac:dyDescent="0.25">
      <c r="A1591" s="90">
        <v>102997</v>
      </c>
      <c r="B1591" s="90" t="s">
        <v>2207</v>
      </c>
      <c r="C1591" s="90" t="s">
        <v>48</v>
      </c>
      <c r="D1591" s="92">
        <v>97.2</v>
      </c>
    </row>
    <row r="1592" spans="1:4" ht="13.5" x14ac:dyDescent="0.25">
      <c r="A1592" s="90">
        <v>102998</v>
      </c>
      <c r="B1592" s="90" t="s">
        <v>2208</v>
      </c>
      <c r="C1592" s="90" t="s">
        <v>48</v>
      </c>
      <c r="D1592" s="92">
        <v>92.76</v>
      </c>
    </row>
    <row r="1593" spans="1:4" ht="13.5" x14ac:dyDescent="0.25">
      <c r="A1593" s="90">
        <v>102999</v>
      </c>
      <c r="B1593" s="90" t="s">
        <v>2209</v>
      </c>
      <c r="C1593" s="90" t="s">
        <v>48</v>
      </c>
      <c r="D1593" s="92">
        <v>117.4</v>
      </c>
    </row>
    <row r="1594" spans="1:4" ht="13.5" x14ac:dyDescent="0.25">
      <c r="A1594" s="90">
        <v>103000</v>
      </c>
      <c r="B1594" s="90" t="s">
        <v>2210</v>
      </c>
      <c r="C1594" s="90" t="s">
        <v>48</v>
      </c>
      <c r="D1594" s="92">
        <v>117.89</v>
      </c>
    </row>
    <row r="1595" spans="1:4" ht="13.5" x14ac:dyDescent="0.25">
      <c r="A1595" s="90">
        <v>103001</v>
      </c>
      <c r="B1595" s="90" t="s">
        <v>2211</v>
      </c>
      <c r="C1595" s="90" t="s">
        <v>17</v>
      </c>
      <c r="D1595" s="92">
        <v>241.18</v>
      </c>
    </row>
    <row r="1596" spans="1:4" ht="13.5" x14ac:dyDescent="0.25">
      <c r="A1596" s="90">
        <v>103002</v>
      </c>
      <c r="B1596" s="90" t="s">
        <v>2212</v>
      </c>
      <c r="C1596" s="90" t="s">
        <v>17</v>
      </c>
      <c r="D1596" s="92">
        <v>301.08999999999997</v>
      </c>
    </row>
    <row r="1597" spans="1:4" ht="13.5" x14ac:dyDescent="0.25">
      <c r="A1597" s="90">
        <v>103003</v>
      </c>
      <c r="B1597" s="90" t="s">
        <v>2213</v>
      </c>
      <c r="C1597" s="90" t="s">
        <v>17</v>
      </c>
      <c r="D1597" s="92">
        <v>420.94</v>
      </c>
    </row>
    <row r="1598" spans="1:4" ht="13.5" x14ac:dyDescent="0.25">
      <c r="A1598" s="90">
        <v>103005</v>
      </c>
      <c r="B1598" s="90" t="s">
        <v>2214</v>
      </c>
      <c r="C1598" s="90" t="s">
        <v>17</v>
      </c>
      <c r="D1598" s="92">
        <v>600.96</v>
      </c>
    </row>
    <row r="1599" spans="1:4" ht="13.5" x14ac:dyDescent="0.25">
      <c r="A1599" s="90">
        <v>103006</v>
      </c>
      <c r="B1599" s="90" t="s">
        <v>2215</v>
      </c>
      <c r="C1599" s="90" t="s">
        <v>17</v>
      </c>
      <c r="D1599" s="92">
        <v>823.76</v>
      </c>
    </row>
    <row r="1600" spans="1:4" ht="13.5" x14ac:dyDescent="0.25">
      <c r="A1600" s="90">
        <v>103007</v>
      </c>
      <c r="B1600" s="90" t="s">
        <v>2216</v>
      </c>
      <c r="C1600" s="90" t="s">
        <v>17</v>
      </c>
      <c r="D1600" s="99">
        <v>1092.47</v>
      </c>
    </row>
    <row r="1601" spans="1:4" ht="13.5" x14ac:dyDescent="0.25">
      <c r="A1601" s="90">
        <v>97933</v>
      </c>
      <c r="B1601" s="90" t="s">
        <v>2217</v>
      </c>
      <c r="C1601" s="90" t="s">
        <v>17</v>
      </c>
      <c r="D1601" s="99">
        <v>1157.1099999999999</v>
      </c>
    </row>
    <row r="1602" spans="1:4" ht="13.5" x14ac:dyDescent="0.25">
      <c r="A1602" s="90">
        <v>97934</v>
      </c>
      <c r="B1602" s="90" t="s">
        <v>2218</v>
      </c>
      <c r="C1602" s="90" t="s">
        <v>17</v>
      </c>
      <c r="D1602" s="99">
        <v>2410.81</v>
      </c>
    </row>
    <row r="1603" spans="1:4" ht="13.5" x14ac:dyDescent="0.25">
      <c r="A1603" s="90">
        <v>97935</v>
      </c>
      <c r="B1603" s="90" t="s">
        <v>2219</v>
      </c>
      <c r="C1603" s="90" t="s">
        <v>17</v>
      </c>
      <c r="D1603" s="92">
        <v>907.06</v>
      </c>
    </row>
    <row r="1604" spans="1:4" ht="13.5" x14ac:dyDescent="0.25">
      <c r="A1604" s="90">
        <v>97936</v>
      </c>
      <c r="B1604" s="90" t="s">
        <v>2220</v>
      </c>
      <c r="C1604" s="90" t="s">
        <v>17</v>
      </c>
      <c r="D1604" s="99">
        <v>1936.71</v>
      </c>
    </row>
    <row r="1605" spans="1:4" ht="13.5" x14ac:dyDescent="0.25">
      <c r="A1605" s="90">
        <v>97947</v>
      </c>
      <c r="B1605" s="90" t="s">
        <v>2221</v>
      </c>
      <c r="C1605" s="90" t="s">
        <v>17</v>
      </c>
      <c r="D1605" s="99">
        <v>1835.67</v>
      </c>
    </row>
    <row r="1606" spans="1:4" ht="13.5" x14ac:dyDescent="0.25">
      <c r="A1606" s="90">
        <v>97948</v>
      </c>
      <c r="B1606" s="90" t="s">
        <v>2222</v>
      </c>
      <c r="C1606" s="90" t="s">
        <v>17</v>
      </c>
      <c r="D1606" s="99">
        <v>3376.29</v>
      </c>
    </row>
    <row r="1607" spans="1:4" ht="13.5" x14ac:dyDescent="0.25">
      <c r="A1607" s="90">
        <v>97949</v>
      </c>
      <c r="B1607" s="90" t="s">
        <v>2223</v>
      </c>
      <c r="C1607" s="90" t="s">
        <v>17</v>
      </c>
      <c r="D1607" s="99">
        <v>1785.78</v>
      </c>
    </row>
    <row r="1608" spans="1:4" ht="13.5" x14ac:dyDescent="0.25">
      <c r="A1608" s="90">
        <v>97950</v>
      </c>
      <c r="B1608" s="90" t="s">
        <v>2224</v>
      </c>
      <c r="C1608" s="90" t="s">
        <v>17</v>
      </c>
      <c r="D1608" s="99">
        <v>3124.9</v>
      </c>
    </row>
    <row r="1609" spans="1:4" ht="13.5" x14ac:dyDescent="0.25">
      <c r="A1609" s="90">
        <v>97951</v>
      </c>
      <c r="B1609" s="90" t="s">
        <v>2225</v>
      </c>
      <c r="C1609" s="90" t="s">
        <v>17</v>
      </c>
      <c r="D1609" s="99">
        <v>2907.28</v>
      </c>
    </row>
    <row r="1610" spans="1:4" ht="13.5" x14ac:dyDescent="0.25">
      <c r="A1610" s="90">
        <v>97952</v>
      </c>
      <c r="B1610" s="90" t="s">
        <v>2226</v>
      </c>
      <c r="C1610" s="90" t="s">
        <v>17</v>
      </c>
      <c r="D1610" s="99">
        <v>5011.53</v>
      </c>
    </row>
    <row r="1611" spans="1:4" ht="13.5" x14ac:dyDescent="0.25">
      <c r="A1611" s="90">
        <v>97953</v>
      </c>
      <c r="B1611" s="90" t="s">
        <v>2227</v>
      </c>
      <c r="C1611" s="90" t="s">
        <v>17</v>
      </c>
      <c r="D1611" s="99">
        <v>1404.74</v>
      </c>
    </row>
    <row r="1612" spans="1:4" ht="13.5" x14ac:dyDescent="0.25">
      <c r="A1612" s="90">
        <v>97955</v>
      </c>
      <c r="B1612" s="90" t="s">
        <v>2228</v>
      </c>
      <c r="C1612" s="90" t="s">
        <v>17</v>
      </c>
      <c r="D1612" s="99">
        <v>3031.85</v>
      </c>
    </row>
    <row r="1613" spans="1:4" ht="13.5" x14ac:dyDescent="0.25">
      <c r="A1613" s="90">
        <v>97956</v>
      </c>
      <c r="B1613" s="90" t="s">
        <v>2229</v>
      </c>
      <c r="C1613" s="90" t="s">
        <v>17</v>
      </c>
      <c r="D1613" s="99">
        <v>1444.24</v>
      </c>
    </row>
    <row r="1614" spans="1:4" ht="13.5" x14ac:dyDescent="0.25">
      <c r="A1614" s="90">
        <v>97957</v>
      </c>
      <c r="B1614" s="90" t="s">
        <v>2230</v>
      </c>
      <c r="C1614" s="90" t="s">
        <v>17</v>
      </c>
      <c r="D1614" s="99">
        <v>2569.5500000000002</v>
      </c>
    </row>
    <row r="1615" spans="1:4" ht="13.5" x14ac:dyDescent="0.25">
      <c r="A1615" s="90">
        <v>97961</v>
      </c>
      <c r="B1615" s="90" t="s">
        <v>2231</v>
      </c>
      <c r="C1615" s="90" t="s">
        <v>17</v>
      </c>
      <c r="D1615" s="99">
        <v>2401.13</v>
      </c>
    </row>
    <row r="1616" spans="1:4" ht="13.5" x14ac:dyDescent="0.25">
      <c r="A1616" s="90">
        <v>97973</v>
      </c>
      <c r="B1616" s="90" t="s">
        <v>2232</v>
      </c>
      <c r="C1616" s="90" t="s">
        <v>17</v>
      </c>
      <c r="D1616" s="99">
        <v>4485.08</v>
      </c>
    </row>
    <row r="1617" spans="1:4" ht="13.5" x14ac:dyDescent="0.25">
      <c r="A1617" s="90">
        <v>97974</v>
      </c>
      <c r="B1617" s="90" t="s">
        <v>2233</v>
      </c>
      <c r="C1617" s="90" t="s">
        <v>17</v>
      </c>
      <c r="D1617" s="92">
        <v>521.54999999999995</v>
      </c>
    </row>
    <row r="1618" spans="1:4" ht="13.5" x14ac:dyDescent="0.25">
      <c r="A1618" s="90">
        <v>97975</v>
      </c>
      <c r="B1618" s="90" t="s">
        <v>2234</v>
      </c>
      <c r="C1618" s="90" t="s">
        <v>17</v>
      </c>
      <c r="D1618" s="92">
        <v>678.47</v>
      </c>
    </row>
    <row r="1619" spans="1:4" ht="13.5" x14ac:dyDescent="0.25">
      <c r="A1619" s="90">
        <v>97976</v>
      </c>
      <c r="B1619" s="90" t="s">
        <v>2235</v>
      </c>
      <c r="C1619" s="90" t="s">
        <v>17</v>
      </c>
      <c r="D1619" s="99">
        <v>1131.8699999999999</v>
      </c>
    </row>
    <row r="1620" spans="1:4" ht="13.5" x14ac:dyDescent="0.25">
      <c r="A1620" s="90">
        <v>97977</v>
      </c>
      <c r="B1620" s="90" t="s">
        <v>2236</v>
      </c>
      <c r="C1620" s="90" t="s">
        <v>17</v>
      </c>
      <c r="D1620" s="99">
        <v>1614.78</v>
      </c>
    </row>
    <row r="1621" spans="1:4" ht="13.5" x14ac:dyDescent="0.25">
      <c r="A1621" s="90">
        <v>97978</v>
      </c>
      <c r="B1621" s="90" t="s">
        <v>2237</v>
      </c>
      <c r="C1621" s="90" t="s">
        <v>17</v>
      </c>
      <c r="D1621" s="99">
        <v>1004.11</v>
      </c>
    </row>
    <row r="1622" spans="1:4" ht="13.5" x14ac:dyDescent="0.25">
      <c r="A1622" s="90">
        <v>97980</v>
      </c>
      <c r="B1622" s="90" t="s">
        <v>2238</v>
      </c>
      <c r="C1622" s="90" t="s">
        <v>17</v>
      </c>
      <c r="D1622" s="99">
        <v>2078.2600000000002</v>
      </c>
    </row>
    <row r="1623" spans="1:4" ht="13.5" x14ac:dyDescent="0.25">
      <c r="A1623" s="90">
        <v>97981</v>
      </c>
      <c r="B1623" s="90" t="s">
        <v>2239</v>
      </c>
      <c r="C1623" s="90" t="s">
        <v>48</v>
      </c>
      <c r="D1623" s="99">
        <v>1189.8699999999999</v>
      </c>
    </row>
    <row r="1624" spans="1:4" ht="13.5" x14ac:dyDescent="0.25">
      <c r="A1624" s="90">
        <v>97983</v>
      </c>
      <c r="B1624" s="90" t="s">
        <v>2240</v>
      </c>
      <c r="C1624" s="90" t="s">
        <v>48</v>
      </c>
      <c r="D1624" s="92">
        <v>553</v>
      </c>
    </row>
    <row r="1625" spans="1:4" ht="13.5" x14ac:dyDescent="0.25">
      <c r="A1625" s="90">
        <v>97985</v>
      </c>
      <c r="B1625" s="90" t="s">
        <v>2241</v>
      </c>
      <c r="C1625" s="90" t="s">
        <v>48</v>
      </c>
      <c r="D1625" s="99">
        <v>1433.57</v>
      </c>
    </row>
    <row r="1626" spans="1:4" ht="13.5" x14ac:dyDescent="0.25">
      <c r="A1626" s="90">
        <v>97987</v>
      </c>
      <c r="B1626" s="90" t="s">
        <v>2242</v>
      </c>
      <c r="C1626" s="90" t="s">
        <v>48</v>
      </c>
      <c r="D1626" s="92">
        <v>736.92</v>
      </c>
    </row>
    <row r="1627" spans="1:4" ht="13.5" x14ac:dyDescent="0.25">
      <c r="A1627" s="90">
        <v>97988</v>
      </c>
      <c r="B1627" s="90" t="s">
        <v>2243</v>
      </c>
      <c r="C1627" s="90" t="s">
        <v>17</v>
      </c>
      <c r="D1627" s="99">
        <v>3048.42</v>
      </c>
    </row>
    <row r="1628" spans="1:4" ht="13.5" x14ac:dyDescent="0.25">
      <c r="A1628" s="90">
        <v>97989</v>
      </c>
      <c r="B1628" s="90" t="s">
        <v>2244</v>
      </c>
      <c r="C1628" s="90" t="s">
        <v>48</v>
      </c>
      <c r="D1628" s="99">
        <v>1677.2</v>
      </c>
    </row>
    <row r="1629" spans="1:4" ht="13.5" x14ac:dyDescent="0.25">
      <c r="A1629" s="90">
        <v>97991</v>
      </c>
      <c r="B1629" s="90" t="s">
        <v>2245</v>
      </c>
      <c r="C1629" s="90" t="s">
        <v>48</v>
      </c>
      <c r="D1629" s="99">
        <v>1010.82</v>
      </c>
    </row>
    <row r="1630" spans="1:4" ht="13.5" x14ac:dyDescent="0.25">
      <c r="A1630" s="90">
        <v>97992</v>
      </c>
      <c r="B1630" s="90" t="s">
        <v>2246</v>
      </c>
      <c r="C1630" s="90" t="s">
        <v>17</v>
      </c>
      <c r="D1630" s="99">
        <v>3912.19</v>
      </c>
    </row>
    <row r="1631" spans="1:4" ht="13.5" x14ac:dyDescent="0.25">
      <c r="A1631" s="90">
        <v>97993</v>
      </c>
      <c r="B1631" s="90" t="s">
        <v>2247</v>
      </c>
      <c r="C1631" s="90" t="s">
        <v>48</v>
      </c>
      <c r="D1631" s="99">
        <v>2042.76</v>
      </c>
    </row>
    <row r="1632" spans="1:4" ht="13.5" x14ac:dyDescent="0.25">
      <c r="A1632" s="90">
        <v>97994</v>
      </c>
      <c r="B1632" s="90" t="s">
        <v>2248</v>
      </c>
      <c r="C1632" s="90" t="s">
        <v>17</v>
      </c>
      <c r="D1632" s="99">
        <v>2586.69</v>
      </c>
    </row>
    <row r="1633" spans="1:4" ht="13.5" x14ac:dyDescent="0.25">
      <c r="A1633" s="90">
        <v>97995</v>
      </c>
      <c r="B1633" s="90" t="s">
        <v>2249</v>
      </c>
      <c r="C1633" s="90" t="s">
        <v>48</v>
      </c>
      <c r="D1633" s="99">
        <v>1302.46</v>
      </c>
    </row>
    <row r="1634" spans="1:4" ht="13.5" x14ac:dyDescent="0.25">
      <c r="A1634" s="90">
        <v>97996</v>
      </c>
      <c r="B1634" s="90" t="s">
        <v>2250</v>
      </c>
      <c r="C1634" s="90" t="s">
        <v>17</v>
      </c>
      <c r="D1634" s="99">
        <v>3270.92</v>
      </c>
    </row>
    <row r="1635" spans="1:4" ht="13.5" x14ac:dyDescent="0.25">
      <c r="A1635" s="90">
        <v>97997</v>
      </c>
      <c r="B1635" s="90" t="s">
        <v>2251</v>
      </c>
      <c r="C1635" s="90" t="s">
        <v>48</v>
      </c>
      <c r="D1635" s="99">
        <v>1556.84</v>
      </c>
    </row>
    <row r="1636" spans="1:4" ht="13.5" x14ac:dyDescent="0.25">
      <c r="A1636" s="90">
        <v>97999</v>
      </c>
      <c r="B1636" s="90" t="s">
        <v>2252</v>
      </c>
      <c r="C1636" s="90" t="s">
        <v>48</v>
      </c>
      <c r="D1636" s="99">
        <v>1811.3</v>
      </c>
    </row>
    <row r="1637" spans="1:4" ht="13.5" x14ac:dyDescent="0.25">
      <c r="A1637" s="90">
        <v>98001</v>
      </c>
      <c r="B1637" s="90" t="s">
        <v>2253</v>
      </c>
      <c r="C1637" s="90" t="s">
        <v>48</v>
      </c>
      <c r="D1637" s="99">
        <v>2065.67</v>
      </c>
    </row>
    <row r="1638" spans="1:4" ht="13.5" x14ac:dyDescent="0.25">
      <c r="A1638" s="90">
        <v>98002</v>
      </c>
      <c r="B1638" s="90" t="s">
        <v>2254</v>
      </c>
      <c r="C1638" s="90" t="s">
        <v>17</v>
      </c>
      <c r="D1638" s="99">
        <v>5354.79</v>
      </c>
    </row>
    <row r="1639" spans="1:4" ht="13.5" x14ac:dyDescent="0.25">
      <c r="A1639" s="90">
        <v>98003</v>
      </c>
      <c r="B1639" s="90" t="s">
        <v>2255</v>
      </c>
      <c r="C1639" s="90" t="s">
        <v>48</v>
      </c>
      <c r="D1639" s="99">
        <v>2320.14</v>
      </c>
    </row>
    <row r="1640" spans="1:4" ht="13.5" x14ac:dyDescent="0.25">
      <c r="A1640" s="90">
        <v>98005</v>
      </c>
      <c r="B1640" s="90" t="s">
        <v>2256</v>
      </c>
      <c r="C1640" s="90" t="s">
        <v>48</v>
      </c>
      <c r="D1640" s="99">
        <v>2574.61</v>
      </c>
    </row>
    <row r="1641" spans="1:4" ht="13.5" x14ac:dyDescent="0.25">
      <c r="A1641" s="90">
        <v>98006</v>
      </c>
      <c r="B1641" s="90" t="s">
        <v>2257</v>
      </c>
      <c r="C1641" s="90" t="s">
        <v>17</v>
      </c>
      <c r="D1641" s="99">
        <v>6731.14</v>
      </c>
    </row>
    <row r="1642" spans="1:4" ht="13.5" x14ac:dyDescent="0.25">
      <c r="A1642" s="90">
        <v>98007</v>
      </c>
      <c r="B1642" s="90" t="s">
        <v>2258</v>
      </c>
      <c r="C1642" s="90" t="s">
        <v>48</v>
      </c>
      <c r="D1642" s="99">
        <v>2829</v>
      </c>
    </row>
    <row r="1643" spans="1:4" ht="13.5" x14ac:dyDescent="0.25">
      <c r="A1643" s="90">
        <v>98008</v>
      </c>
      <c r="B1643" s="90" t="s">
        <v>2259</v>
      </c>
      <c r="C1643" s="90" t="s">
        <v>17</v>
      </c>
      <c r="D1643" s="99">
        <v>4056.46</v>
      </c>
    </row>
    <row r="1644" spans="1:4" ht="13.5" x14ac:dyDescent="0.25">
      <c r="A1644" s="90">
        <v>98009</v>
      </c>
      <c r="B1644" s="90" t="s">
        <v>2260</v>
      </c>
      <c r="C1644" s="90" t="s">
        <v>48</v>
      </c>
      <c r="D1644" s="99">
        <v>1811.3</v>
      </c>
    </row>
    <row r="1645" spans="1:4" ht="13.5" x14ac:dyDescent="0.25">
      <c r="A1645" s="90">
        <v>98010</v>
      </c>
      <c r="B1645" s="90" t="s">
        <v>2261</v>
      </c>
      <c r="C1645" s="90" t="s">
        <v>17</v>
      </c>
      <c r="D1645" s="99">
        <v>4949.6899999999996</v>
      </c>
    </row>
    <row r="1646" spans="1:4" ht="13.5" x14ac:dyDescent="0.25">
      <c r="A1646" s="90">
        <v>98011</v>
      </c>
      <c r="B1646" s="90" t="s">
        <v>2262</v>
      </c>
      <c r="C1646" s="90" t="s">
        <v>48</v>
      </c>
      <c r="D1646" s="99">
        <v>2065.67</v>
      </c>
    </row>
    <row r="1647" spans="1:4" ht="13.5" x14ac:dyDescent="0.25">
      <c r="A1647" s="90">
        <v>98012</v>
      </c>
      <c r="B1647" s="90" t="s">
        <v>2263</v>
      </c>
      <c r="C1647" s="90" t="s">
        <v>17</v>
      </c>
      <c r="D1647" s="99">
        <v>5818.12</v>
      </c>
    </row>
    <row r="1648" spans="1:4" ht="13.5" x14ac:dyDescent="0.25">
      <c r="A1648" s="90">
        <v>98013</v>
      </c>
      <c r="B1648" s="90" t="s">
        <v>2264</v>
      </c>
      <c r="C1648" s="90" t="s">
        <v>48</v>
      </c>
      <c r="D1648" s="99">
        <v>2320.14</v>
      </c>
    </row>
    <row r="1649" spans="1:4" ht="13.5" x14ac:dyDescent="0.25">
      <c r="A1649" s="90">
        <v>98014</v>
      </c>
      <c r="B1649" s="90" t="s">
        <v>2265</v>
      </c>
      <c r="C1649" s="90" t="s">
        <v>17</v>
      </c>
      <c r="D1649" s="99">
        <v>6686.47</v>
      </c>
    </row>
    <row r="1650" spans="1:4" ht="13.5" x14ac:dyDescent="0.25">
      <c r="A1650" s="90">
        <v>98015</v>
      </c>
      <c r="B1650" s="90" t="s">
        <v>2266</v>
      </c>
      <c r="C1650" s="90" t="s">
        <v>48</v>
      </c>
      <c r="D1650" s="99">
        <v>2574.61</v>
      </c>
    </row>
    <row r="1651" spans="1:4" ht="13.5" x14ac:dyDescent="0.25">
      <c r="A1651" s="90">
        <v>98016</v>
      </c>
      <c r="B1651" s="90" t="s">
        <v>2267</v>
      </c>
      <c r="C1651" s="90" t="s">
        <v>17</v>
      </c>
      <c r="D1651" s="99">
        <v>7554.94</v>
      </c>
    </row>
    <row r="1652" spans="1:4" ht="13.5" x14ac:dyDescent="0.25">
      <c r="A1652" s="90">
        <v>98017</v>
      </c>
      <c r="B1652" s="90" t="s">
        <v>2268</v>
      </c>
      <c r="C1652" s="90" t="s">
        <v>48</v>
      </c>
      <c r="D1652" s="99">
        <v>2829</v>
      </c>
    </row>
    <row r="1653" spans="1:4" ht="13.5" x14ac:dyDescent="0.25">
      <c r="A1653" s="90">
        <v>98018</v>
      </c>
      <c r="B1653" s="90" t="s">
        <v>2269</v>
      </c>
      <c r="C1653" s="90" t="s">
        <v>17</v>
      </c>
      <c r="D1653" s="99">
        <v>8423.33</v>
      </c>
    </row>
    <row r="1654" spans="1:4" ht="13.5" x14ac:dyDescent="0.25">
      <c r="A1654" s="90">
        <v>98019</v>
      </c>
      <c r="B1654" s="90" t="s">
        <v>2270</v>
      </c>
      <c r="C1654" s="90" t="s">
        <v>48</v>
      </c>
      <c r="D1654" s="99">
        <v>3106.63</v>
      </c>
    </row>
    <row r="1655" spans="1:4" ht="13.5" x14ac:dyDescent="0.25">
      <c r="A1655" s="90">
        <v>98020</v>
      </c>
      <c r="B1655" s="90" t="s">
        <v>2271</v>
      </c>
      <c r="C1655" s="90" t="s">
        <v>17</v>
      </c>
      <c r="D1655" s="99">
        <v>5991.36</v>
      </c>
    </row>
    <row r="1656" spans="1:4" ht="13.5" x14ac:dyDescent="0.25">
      <c r="A1656" s="90">
        <v>98021</v>
      </c>
      <c r="B1656" s="90" t="s">
        <v>2272</v>
      </c>
      <c r="C1656" s="90" t="s">
        <v>48</v>
      </c>
      <c r="D1656" s="99">
        <v>2343.41</v>
      </c>
    </row>
    <row r="1657" spans="1:4" ht="13.5" x14ac:dyDescent="0.25">
      <c r="A1657" s="90">
        <v>98022</v>
      </c>
      <c r="B1657" s="90" t="s">
        <v>2273</v>
      </c>
      <c r="C1657" s="90" t="s">
        <v>17</v>
      </c>
      <c r="D1657" s="99">
        <v>7027.3</v>
      </c>
    </row>
    <row r="1658" spans="1:4" ht="13.5" x14ac:dyDescent="0.25">
      <c r="A1658" s="90">
        <v>98023</v>
      </c>
      <c r="B1658" s="90" t="s">
        <v>2274</v>
      </c>
      <c r="C1658" s="90" t="s">
        <v>48</v>
      </c>
      <c r="D1658" s="99">
        <v>2597.8000000000002</v>
      </c>
    </row>
    <row r="1659" spans="1:4" ht="13.5" x14ac:dyDescent="0.25">
      <c r="A1659" s="90">
        <v>98024</v>
      </c>
      <c r="B1659" s="90" t="s">
        <v>2275</v>
      </c>
      <c r="C1659" s="90" t="s">
        <v>17</v>
      </c>
      <c r="D1659" s="99">
        <v>8118.17</v>
      </c>
    </row>
    <row r="1660" spans="1:4" ht="13.5" x14ac:dyDescent="0.25">
      <c r="A1660" s="90">
        <v>98025</v>
      </c>
      <c r="B1660" s="90" t="s">
        <v>2276</v>
      </c>
      <c r="C1660" s="90" t="s">
        <v>48</v>
      </c>
      <c r="D1660" s="99">
        <v>2852.26</v>
      </c>
    </row>
    <row r="1661" spans="1:4" ht="13.5" x14ac:dyDescent="0.25">
      <c r="A1661" s="90">
        <v>98026</v>
      </c>
      <c r="B1661" s="90" t="s">
        <v>2277</v>
      </c>
      <c r="C1661" s="90" t="s">
        <v>17</v>
      </c>
      <c r="D1661" s="99">
        <v>9161.0400000000009</v>
      </c>
    </row>
    <row r="1662" spans="1:4" ht="13.5" x14ac:dyDescent="0.25">
      <c r="A1662" s="90">
        <v>98027</v>
      </c>
      <c r="B1662" s="90" t="s">
        <v>2278</v>
      </c>
      <c r="C1662" s="90" t="s">
        <v>48</v>
      </c>
      <c r="D1662" s="99">
        <v>3106.63</v>
      </c>
    </row>
    <row r="1663" spans="1:4" ht="13.5" x14ac:dyDescent="0.25">
      <c r="A1663" s="90">
        <v>98028</v>
      </c>
      <c r="B1663" s="90" t="s">
        <v>2279</v>
      </c>
      <c r="C1663" s="90" t="s">
        <v>17</v>
      </c>
      <c r="D1663" s="99">
        <v>10203.98</v>
      </c>
    </row>
    <row r="1664" spans="1:4" ht="13.5" x14ac:dyDescent="0.25">
      <c r="A1664" s="90">
        <v>98029</v>
      </c>
      <c r="B1664" s="90" t="s">
        <v>2280</v>
      </c>
      <c r="C1664" s="90" t="s">
        <v>48</v>
      </c>
      <c r="D1664" s="99">
        <v>3365.86</v>
      </c>
    </row>
    <row r="1665" spans="1:4" ht="13.5" x14ac:dyDescent="0.25">
      <c r="A1665" s="90">
        <v>98030</v>
      </c>
      <c r="B1665" s="90" t="s">
        <v>2281</v>
      </c>
      <c r="C1665" s="90" t="s">
        <v>17</v>
      </c>
      <c r="D1665" s="99">
        <v>8333.98</v>
      </c>
    </row>
    <row r="1666" spans="1:4" ht="13.5" x14ac:dyDescent="0.25">
      <c r="A1666" s="90">
        <v>98031</v>
      </c>
      <c r="B1666" s="90" t="s">
        <v>2282</v>
      </c>
      <c r="C1666" s="90" t="s">
        <v>48</v>
      </c>
      <c r="D1666" s="99">
        <v>2857.11</v>
      </c>
    </row>
    <row r="1667" spans="1:4" ht="13.5" x14ac:dyDescent="0.25">
      <c r="A1667" s="90">
        <v>98032</v>
      </c>
      <c r="B1667" s="90" t="s">
        <v>2283</v>
      </c>
      <c r="C1667" s="90" t="s">
        <v>17</v>
      </c>
      <c r="D1667" s="99">
        <v>9598.4599999999991</v>
      </c>
    </row>
    <row r="1668" spans="1:4" ht="13.5" x14ac:dyDescent="0.25">
      <c r="A1668" s="90">
        <v>98033</v>
      </c>
      <c r="B1668" s="90" t="s">
        <v>2284</v>
      </c>
      <c r="C1668" s="90" t="s">
        <v>48</v>
      </c>
      <c r="D1668" s="99">
        <v>3111.48</v>
      </c>
    </row>
    <row r="1669" spans="1:4" ht="13.5" x14ac:dyDescent="0.25">
      <c r="A1669" s="90">
        <v>98034</v>
      </c>
      <c r="B1669" s="90" t="s">
        <v>2285</v>
      </c>
      <c r="C1669" s="90" t="s">
        <v>17</v>
      </c>
      <c r="D1669" s="99">
        <v>10862.94</v>
      </c>
    </row>
    <row r="1670" spans="1:4" ht="13.5" x14ac:dyDescent="0.25">
      <c r="A1670" s="90">
        <v>98035</v>
      </c>
      <c r="B1670" s="90" t="s">
        <v>2286</v>
      </c>
      <c r="C1670" s="90" t="s">
        <v>48</v>
      </c>
      <c r="D1670" s="99">
        <v>3365.86</v>
      </c>
    </row>
    <row r="1671" spans="1:4" ht="13.5" x14ac:dyDescent="0.25">
      <c r="A1671" s="90">
        <v>98036</v>
      </c>
      <c r="B1671" s="90" t="s">
        <v>2287</v>
      </c>
      <c r="C1671" s="90" t="s">
        <v>17</v>
      </c>
      <c r="D1671" s="99">
        <v>12127.43</v>
      </c>
    </row>
    <row r="1672" spans="1:4" ht="13.5" x14ac:dyDescent="0.25">
      <c r="A1672" s="90">
        <v>98037</v>
      </c>
      <c r="B1672" s="90" t="s">
        <v>2288</v>
      </c>
      <c r="C1672" s="90" t="s">
        <v>48</v>
      </c>
      <c r="D1672" s="99">
        <v>3625.09</v>
      </c>
    </row>
    <row r="1673" spans="1:4" ht="13.5" x14ac:dyDescent="0.25">
      <c r="A1673" s="90">
        <v>98038</v>
      </c>
      <c r="B1673" s="90" t="s">
        <v>2289</v>
      </c>
      <c r="C1673" s="90" t="s">
        <v>17</v>
      </c>
      <c r="D1673" s="99">
        <v>11102.82</v>
      </c>
    </row>
    <row r="1674" spans="1:4" ht="13.5" x14ac:dyDescent="0.25">
      <c r="A1674" s="90">
        <v>98039</v>
      </c>
      <c r="B1674" s="90" t="s">
        <v>2290</v>
      </c>
      <c r="C1674" s="90" t="s">
        <v>48</v>
      </c>
      <c r="D1674" s="99">
        <v>3370.72</v>
      </c>
    </row>
    <row r="1675" spans="1:4" ht="13.5" x14ac:dyDescent="0.25">
      <c r="A1675" s="90">
        <v>98040</v>
      </c>
      <c r="B1675" s="90" t="s">
        <v>2291</v>
      </c>
      <c r="C1675" s="90" t="s">
        <v>17</v>
      </c>
      <c r="D1675" s="99">
        <v>12559.64</v>
      </c>
    </row>
    <row r="1676" spans="1:4" ht="13.5" x14ac:dyDescent="0.25">
      <c r="A1676" s="90">
        <v>98041</v>
      </c>
      <c r="B1676" s="90" t="s">
        <v>2292</v>
      </c>
      <c r="C1676" s="90" t="s">
        <v>48</v>
      </c>
      <c r="D1676" s="99">
        <v>3625.09</v>
      </c>
    </row>
    <row r="1677" spans="1:4" ht="13.5" x14ac:dyDescent="0.25">
      <c r="A1677" s="90">
        <v>98042</v>
      </c>
      <c r="B1677" s="90" t="s">
        <v>2293</v>
      </c>
      <c r="C1677" s="90" t="s">
        <v>17</v>
      </c>
      <c r="D1677" s="99">
        <v>14016.45</v>
      </c>
    </row>
    <row r="1678" spans="1:4" ht="13.5" x14ac:dyDescent="0.25">
      <c r="A1678" s="90">
        <v>98043</v>
      </c>
      <c r="B1678" s="90" t="s">
        <v>2294</v>
      </c>
      <c r="C1678" s="90" t="s">
        <v>48</v>
      </c>
      <c r="D1678" s="99">
        <v>3884.4</v>
      </c>
    </row>
    <row r="1679" spans="1:4" ht="13.5" x14ac:dyDescent="0.25">
      <c r="A1679" s="90">
        <v>98044</v>
      </c>
      <c r="B1679" s="90" t="s">
        <v>2295</v>
      </c>
      <c r="C1679" s="90" t="s">
        <v>17</v>
      </c>
      <c r="D1679" s="99">
        <v>14256.42</v>
      </c>
    </row>
    <row r="1680" spans="1:4" ht="13.5" x14ac:dyDescent="0.25">
      <c r="A1680" s="90">
        <v>98045</v>
      </c>
      <c r="B1680" s="90" t="s">
        <v>2296</v>
      </c>
      <c r="C1680" s="90" t="s">
        <v>48</v>
      </c>
      <c r="D1680" s="99">
        <v>3884.4</v>
      </c>
    </row>
    <row r="1681" spans="1:4" ht="13.5" x14ac:dyDescent="0.25">
      <c r="A1681" s="90">
        <v>98046</v>
      </c>
      <c r="B1681" s="90" t="s">
        <v>2297</v>
      </c>
      <c r="C1681" s="90" t="s">
        <v>17</v>
      </c>
      <c r="D1681" s="99">
        <v>15905.38</v>
      </c>
    </row>
    <row r="1682" spans="1:4" ht="13.5" x14ac:dyDescent="0.25">
      <c r="A1682" s="90">
        <v>98047</v>
      </c>
      <c r="B1682" s="90" t="s">
        <v>2298</v>
      </c>
      <c r="C1682" s="90" t="s">
        <v>48</v>
      </c>
      <c r="D1682" s="99">
        <v>4143.62</v>
      </c>
    </row>
    <row r="1683" spans="1:4" ht="13.5" x14ac:dyDescent="0.25">
      <c r="A1683" s="90">
        <v>98048</v>
      </c>
      <c r="B1683" s="90" t="s">
        <v>2299</v>
      </c>
      <c r="C1683" s="90" t="s">
        <v>17</v>
      </c>
      <c r="D1683" s="99">
        <v>17794.419999999998</v>
      </c>
    </row>
    <row r="1684" spans="1:4" ht="13.5" x14ac:dyDescent="0.25">
      <c r="A1684" s="90">
        <v>98049</v>
      </c>
      <c r="B1684" s="90" t="s">
        <v>2300</v>
      </c>
      <c r="C1684" s="90" t="s">
        <v>48</v>
      </c>
      <c r="D1684" s="99">
        <v>4355.5200000000004</v>
      </c>
    </row>
    <row r="1685" spans="1:4" ht="13.5" x14ac:dyDescent="0.25">
      <c r="A1685" s="90">
        <v>98050</v>
      </c>
      <c r="B1685" s="90" t="s">
        <v>2301</v>
      </c>
      <c r="C1685" s="90" t="s">
        <v>48</v>
      </c>
      <c r="D1685" s="92">
        <v>306.35000000000002</v>
      </c>
    </row>
    <row r="1686" spans="1:4" ht="13.5" x14ac:dyDescent="0.25">
      <c r="A1686" s="90">
        <v>98051</v>
      </c>
      <c r="B1686" s="90" t="s">
        <v>2302</v>
      </c>
      <c r="C1686" s="90" t="s">
        <v>48</v>
      </c>
      <c r="D1686" s="92">
        <v>951.75</v>
      </c>
    </row>
    <row r="1687" spans="1:4" ht="13.5" x14ac:dyDescent="0.25">
      <c r="A1687" s="90">
        <v>98405</v>
      </c>
      <c r="B1687" s="90" t="s">
        <v>2303</v>
      </c>
      <c r="C1687" s="90" t="s">
        <v>17</v>
      </c>
      <c r="D1687" s="99">
        <v>2562.54</v>
      </c>
    </row>
    <row r="1688" spans="1:4" ht="13.5" x14ac:dyDescent="0.25">
      <c r="A1688" s="90">
        <v>98406</v>
      </c>
      <c r="B1688" s="90" t="s">
        <v>2304</v>
      </c>
      <c r="C1688" s="90" t="s">
        <v>17</v>
      </c>
      <c r="D1688" s="99">
        <v>6042.95</v>
      </c>
    </row>
    <row r="1689" spans="1:4" ht="13.5" x14ac:dyDescent="0.25">
      <c r="A1689" s="90">
        <v>98407</v>
      </c>
      <c r="B1689" s="90" t="s">
        <v>2305</v>
      </c>
      <c r="C1689" s="90" t="s">
        <v>17</v>
      </c>
      <c r="D1689" s="99">
        <v>3955.07</v>
      </c>
    </row>
    <row r="1690" spans="1:4" ht="13.5" x14ac:dyDescent="0.25">
      <c r="A1690" s="90">
        <v>98408</v>
      </c>
      <c r="B1690" s="90" t="s">
        <v>2306</v>
      </c>
      <c r="C1690" s="90" t="s">
        <v>17</v>
      </c>
      <c r="D1690" s="99">
        <v>4639.3</v>
      </c>
    </row>
    <row r="1691" spans="1:4" ht="13.5" x14ac:dyDescent="0.25">
      <c r="A1691" s="90">
        <v>98409</v>
      </c>
      <c r="B1691" s="90" t="s">
        <v>2307</v>
      </c>
      <c r="C1691" s="90" t="s">
        <v>48</v>
      </c>
      <c r="D1691" s="92">
        <v>418.36</v>
      </c>
    </row>
    <row r="1692" spans="1:4" ht="13.5" x14ac:dyDescent="0.25">
      <c r="A1692" s="90">
        <v>98410</v>
      </c>
      <c r="B1692" s="90" t="s">
        <v>2308</v>
      </c>
      <c r="C1692" s="90" t="s">
        <v>17</v>
      </c>
      <c r="D1692" s="99">
        <v>1304.23</v>
      </c>
    </row>
    <row r="1693" spans="1:4" ht="13.5" x14ac:dyDescent="0.25">
      <c r="A1693" s="90">
        <v>99240</v>
      </c>
      <c r="B1693" s="90" t="s">
        <v>2309</v>
      </c>
      <c r="C1693" s="90" t="s">
        <v>48</v>
      </c>
      <c r="D1693" s="92">
        <v>733.31</v>
      </c>
    </row>
    <row r="1694" spans="1:4" ht="13.5" x14ac:dyDescent="0.25">
      <c r="A1694" s="90">
        <v>99241</v>
      </c>
      <c r="B1694" s="90" t="s">
        <v>2310</v>
      </c>
      <c r="C1694" s="90" t="s">
        <v>48</v>
      </c>
      <c r="D1694" s="99">
        <v>1735.67</v>
      </c>
    </row>
    <row r="1695" spans="1:4" ht="13.5" x14ac:dyDescent="0.25">
      <c r="A1695" s="90">
        <v>99242</v>
      </c>
      <c r="B1695" s="90" t="s">
        <v>2311</v>
      </c>
      <c r="C1695" s="90" t="s">
        <v>17</v>
      </c>
      <c r="D1695" s="99">
        <v>2945.59</v>
      </c>
    </row>
    <row r="1696" spans="1:4" ht="13.5" x14ac:dyDescent="0.25">
      <c r="A1696" s="90">
        <v>99243</v>
      </c>
      <c r="B1696" s="90" t="s">
        <v>2312</v>
      </c>
      <c r="C1696" s="90" t="s">
        <v>48</v>
      </c>
      <c r="D1696" s="99">
        <v>1579.81</v>
      </c>
    </row>
    <row r="1697" spans="1:4" ht="13.5" x14ac:dyDescent="0.25">
      <c r="A1697" s="90">
        <v>99244</v>
      </c>
      <c r="B1697" s="90" t="s">
        <v>2313</v>
      </c>
      <c r="C1697" s="90" t="s">
        <v>17</v>
      </c>
      <c r="D1697" s="99">
        <v>4826.13</v>
      </c>
    </row>
    <row r="1698" spans="1:4" ht="13.5" x14ac:dyDescent="0.25">
      <c r="A1698" s="90">
        <v>99246</v>
      </c>
      <c r="B1698" s="90" t="s">
        <v>2314</v>
      </c>
      <c r="C1698" s="90" t="s">
        <v>48</v>
      </c>
      <c r="D1698" s="99">
        <v>1005.89</v>
      </c>
    </row>
    <row r="1699" spans="1:4" ht="13.5" x14ac:dyDescent="0.25">
      <c r="A1699" s="90">
        <v>99247</v>
      </c>
      <c r="B1699" s="90" t="s">
        <v>2315</v>
      </c>
      <c r="C1699" s="90" t="s">
        <v>48</v>
      </c>
      <c r="D1699" s="99">
        <v>1978.93</v>
      </c>
    </row>
    <row r="1700" spans="1:4" ht="13.5" x14ac:dyDescent="0.25">
      <c r="A1700" s="90">
        <v>99248</v>
      </c>
      <c r="B1700" s="90" t="s">
        <v>2316</v>
      </c>
      <c r="C1700" s="90" t="s">
        <v>17</v>
      </c>
      <c r="D1700" s="99">
        <v>3788.08</v>
      </c>
    </row>
    <row r="1701" spans="1:4" ht="13.5" x14ac:dyDescent="0.25">
      <c r="A1701" s="90">
        <v>99249</v>
      </c>
      <c r="B1701" s="90" t="s">
        <v>2317</v>
      </c>
      <c r="C1701" s="90" t="s">
        <v>48</v>
      </c>
      <c r="D1701" s="99">
        <v>1930.21</v>
      </c>
    </row>
    <row r="1702" spans="1:4" ht="13.5" x14ac:dyDescent="0.25">
      <c r="A1702" s="90">
        <v>99252</v>
      </c>
      <c r="B1702" s="90" t="s">
        <v>2318</v>
      </c>
      <c r="C1702" s="90" t="s">
        <v>17</v>
      </c>
      <c r="D1702" s="99">
        <v>2522.29</v>
      </c>
    </row>
    <row r="1703" spans="1:4" ht="13.5" x14ac:dyDescent="0.25">
      <c r="A1703" s="90">
        <v>99254</v>
      </c>
      <c r="B1703" s="90" t="s">
        <v>2319</v>
      </c>
      <c r="C1703" s="90" t="s">
        <v>48</v>
      </c>
      <c r="D1703" s="99">
        <v>1249.07</v>
      </c>
    </row>
    <row r="1704" spans="1:4" ht="13.5" x14ac:dyDescent="0.25">
      <c r="A1704" s="90">
        <v>99256</v>
      </c>
      <c r="B1704" s="90" t="s">
        <v>2320</v>
      </c>
      <c r="C1704" s="90" t="s">
        <v>17</v>
      </c>
      <c r="D1704" s="99">
        <v>5672.29</v>
      </c>
    </row>
    <row r="1705" spans="1:4" ht="13.5" x14ac:dyDescent="0.25">
      <c r="A1705" s="90">
        <v>99259</v>
      </c>
      <c r="B1705" s="90" t="s">
        <v>2321</v>
      </c>
      <c r="C1705" s="90" t="s">
        <v>17</v>
      </c>
      <c r="D1705" s="99">
        <v>3188.73</v>
      </c>
    </row>
    <row r="1706" spans="1:4" ht="13.5" x14ac:dyDescent="0.25">
      <c r="A1706" s="90">
        <v>99261</v>
      </c>
      <c r="B1706" s="90" t="s">
        <v>2322</v>
      </c>
      <c r="C1706" s="90" t="s">
        <v>48</v>
      </c>
      <c r="D1706" s="99">
        <v>1492.34</v>
      </c>
    </row>
    <row r="1707" spans="1:4" ht="13.5" x14ac:dyDescent="0.25">
      <c r="A1707" s="90">
        <v>99263</v>
      </c>
      <c r="B1707" s="90" t="s">
        <v>2323</v>
      </c>
      <c r="C1707" s="90" t="s">
        <v>48</v>
      </c>
      <c r="D1707" s="99">
        <v>2222.2800000000002</v>
      </c>
    </row>
    <row r="1708" spans="1:4" ht="13.5" x14ac:dyDescent="0.25">
      <c r="A1708" s="90">
        <v>99265</v>
      </c>
      <c r="B1708" s="90" t="s">
        <v>2324</v>
      </c>
      <c r="C1708" s="90" t="s">
        <v>17</v>
      </c>
      <c r="D1708" s="99">
        <v>3855.12</v>
      </c>
    </row>
    <row r="1709" spans="1:4" ht="13.5" x14ac:dyDescent="0.25">
      <c r="A1709" s="90">
        <v>99266</v>
      </c>
      <c r="B1709" s="90" t="s">
        <v>2325</v>
      </c>
      <c r="C1709" s="90" t="s">
        <v>48</v>
      </c>
      <c r="D1709" s="99">
        <v>1735.67</v>
      </c>
    </row>
    <row r="1710" spans="1:4" ht="13.5" x14ac:dyDescent="0.25">
      <c r="A1710" s="90">
        <v>99267</v>
      </c>
      <c r="B1710" s="90" t="s">
        <v>2326</v>
      </c>
      <c r="C1710" s="90" t="s">
        <v>17</v>
      </c>
      <c r="D1710" s="99">
        <v>4521.57</v>
      </c>
    </row>
    <row r="1711" spans="1:4" ht="13.5" x14ac:dyDescent="0.25">
      <c r="A1711" s="90">
        <v>99268</v>
      </c>
      <c r="B1711" s="90" t="s">
        <v>2327</v>
      </c>
      <c r="C1711" s="90" t="s">
        <v>17</v>
      </c>
      <c r="D1711" s="92">
        <v>516.94000000000005</v>
      </c>
    </row>
    <row r="1712" spans="1:4" ht="13.5" x14ac:dyDescent="0.25">
      <c r="A1712" s="90">
        <v>99269</v>
      </c>
      <c r="B1712" s="90" t="s">
        <v>2328</v>
      </c>
      <c r="C1712" s="90" t="s">
        <v>48</v>
      </c>
      <c r="D1712" s="99">
        <v>1978.93</v>
      </c>
    </row>
    <row r="1713" spans="1:4" ht="13.5" x14ac:dyDescent="0.25">
      <c r="A1713" s="90">
        <v>99270</v>
      </c>
      <c r="B1713" s="90" t="s">
        <v>2329</v>
      </c>
      <c r="C1713" s="90" t="s">
        <v>17</v>
      </c>
      <c r="D1713" s="92">
        <v>673.09</v>
      </c>
    </row>
    <row r="1714" spans="1:4" ht="13.5" x14ac:dyDescent="0.25">
      <c r="A1714" s="90">
        <v>99271</v>
      </c>
      <c r="B1714" s="90" t="s">
        <v>2330</v>
      </c>
      <c r="C1714" s="90" t="s">
        <v>17</v>
      </c>
      <c r="D1714" s="99">
        <v>6518.35</v>
      </c>
    </row>
    <row r="1715" spans="1:4" ht="13.5" x14ac:dyDescent="0.25">
      <c r="A1715" s="90">
        <v>99272</v>
      </c>
      <c r="B1715" s="90" t="s">
        <v>2331</v>
      </c>
      <c r="C1715" s="90" t="s">
        <v>17</v>
      </c>
      <c r="D1715" s="99">
        <v>1085.58</v>
      </c>
    </row>
    <row r="1716" spans="1:4" ht="13.5" x14ac:dyDescent="0.25">
      <c r="A1716" s="90">
        <v>99273</v>
      </c>
      <c r="B1716" s="90" t="s">
        <v>2332</v>
      </c>
      <c r="C1716" s="90" t="s">
        <v>17</v>
      </c>
      <c r="D1716" s="99">
        <v>1532.72</v>
      </c>
    </row>
    <row r="1717" spans="1:4" ht="13.5" x14ac:dyDescent="0.25">
      <c r="A1717" s="90">
        <v>99274</v>
      </c>
      <c r="B1717" s="90" t="s">
        <v>2333</v>
      </c>
      <c r="C1717" s="90" t="s">
        <v>17</v>
      </c>
      <c r="D1717" s="99">
        <v>5219.3</v>
      </c>
    </row>
    <row r="1718" spans="1:4" ht="13.5" x14ac:dyDescent="0.25">
      <c r="A1718" s="90">
        <v>99275</v>
      </c>
      <c r="B1718" s="90" t="s">
        <v>2334</v>
      </c>
      <c r="C1718" s="90" t="s">
        <v>17</v>
      </c>
      <c r="D1718" s="92">
        <v>995.08</v>
      </c>
    </row>
    <row r="1719" spans="1:4" ht="13.5" x14ac:dyDescent="0.25">
      <c r="A1719" s="90">
        <v>99276</v>
      </c>
      <c r="B1719" s="90" t="s">
        <v>2335</v>
      </c>
      <c r="C1719" s="90" t="s">
        <v>48</v>
      </c>
      <c r="D1719" s="99">
        <v>2465.61</v>
      </c>
    </row>
    <row r="1720" spans="1:4" ht="13.5" x14ac:dyDescent="0.25">
      <c r="A1720" s="90">
        <v>99277</v>
      </c>
      <c r="B1720" s="90" t="s">
        <v>2336</v>
      </c>
      <c r="C1720" s="90" t="s">
        <v>48</v>
      </c>
      <c r="D1720" s="99">
        <v>2222.2800000000002</v>
      </c>
    </row>
    <row r="1721" spans="1:4" ht="13.5" x14ac:dyDescent="0.25">
      <c r="A1721" s="90">
        <v>99278</v>
      </c>
      <c r="B1721" s="90" t="s">
        <v>2337</v>
      </c>
      <c r="C1721" s="90" t="s">
        <v>48</v>
      </c>
      <c r="D1721" s="92">
        <v>416.17</v>
      </c>
    </row>
    <row r="1722" spans="1:4" ht="13.5" x14ac:dyDescent="0.25">
      <c r="A1722" s="90">
        <v>99279</v>
      </c>
      <c r="B1722" s="90" t="s">
        <v>2338</v>
      </c>
      <c r="C1722" s="90" t="s">
        <v>17</v>
      </c>
      <c r="D1722" s="99">
        <v>5889.68</v>
      </c>
    </row>
    <row r="1723" spans="1:4" ht="13.5" x14ac:dyDescent="0.25">
      <c r="A1723" s="90">
        <v>99280</v>
      </c>
      <c r="B1723" s="90" t="s">
        <v>2339</v>
      </c>
      <c r="C1723" s="90" t="s">
        <v>17</v>
      </c>
      <c r="D1723" s="99">
        <v>1997.16</v>
      </c>
    </row>
    <row r="1724" spans="1:4" ht="13.5" x14ac:dyDescent="0.25">
      <c r="A1724" s="90">
        <v>99281</v>
      </c>
      <c r="B1724" s="90" t="s">
        <v>2340</v>
      </c>
      <c r="C1724" s="90" t="s">
        <v>48</v>
      </c>
      <c r="D1724" s="99">
        <v>2465.61</v>
      </c>
    </row>
    <row r="1725" spans="1:4" ht="13.5" x14ac:dyDescent="0.25">
      <c r="A1725" s="90">
        <v>99282</v>
      </c>
      <c r="B1725" s="90" t="s">
        <v>2341</v>
      </c>
      <c r="C1725" s="90" t="s">
        <v>48</v>
      </c>
      <c r="D1725" s="99">
        <v>2732.95</v>
      </c>
    </row>
    <row r="1726" spans="1:4" ht="13.5" x14ac:dyDescent="0.25">
      <c r="A1726" s="90">
        <v>99283</v>
      </c>
      <c r="B1726" s="90" t="s">
        <v>2342</v>
      </c>
      <c r="C1726" s="90" t="s">
        <v>48</v>
      </c>
      <c r="D1726" s="99">
        <v>1112.67</v>
      </c>
    </row>
    <row r="1727" spans="1:4" ht="13.5" x14ac:dyDescent="0.25">
      <c r="A1727" s="90">
        <v>99284</v>
      </c>
      <c r="B1727" s="90" t="s">
        <v>2343</v>
      </c>
      <c r="C1727" s="90" t="s">
        <v>17</v>
      </c>
      <c r="D1727" s="99">
        <v>7364.54</v>
      </c>
    </row>
    <row r="1728" spans="1:4" ht="13.5" x14ac:dyDescent="0.25">
      <c r="A1728" s="90">
        <v>99285</v>
      </c>
      <c r="B1728" s="90" t="s">
        <v>2344</v>
      </c>
      <c r="C1728" s="90" t="s">
        <v>17</v>
      </c>
      <c r="D1728" s="99">
        <v>1359</v>
      </c>
    </row>
    <row r="1729" spans="1:4" ht="13.5" x14ac:dyDescent="0.25">
      <c r="A1729" s="90">
        <v>99286</v>
      </c>
      <c r="B1729" s="90" t="s">
        <v>2345</v>
      </c>
      <c r="C1729" s="90" t="s">
        <v>17</v>
      </c>
      <c r="D1729" s="99">
        <v>6560.1</v>
      </c>
    </row>
    <row r="1730" spans="1:4" ht="13.5" x14ac:dyDescent="0.25">
      <c r="A1730" s="90">
        <v>99287</v>
      </c>
      <c r="B1730" s="90" t="s">
        <v>2346</v>
      </c>
      <c r="C1730" s="90" t="s">
        <v>17</v>
      </c>
      <c r="D1730" s="99">
        <v>9356.1299999999992</v>
      </c>
    </row>
    <row r="1731" spans="1:4" ht="13.5" x14ac:dyDescent="0.25">
      <c r="A1731" s="90">
        <v>99288</v>
      </c>
      <c r="B1731" s="90" t="s">
        <v>2347</v>
      </c>
      <c r="C1731" s="90" t="s">
        <v>48</v>
      </c>
      <c r="D1731" s="92">
        <v>550.13</v>
      </c>
    </row>
    <row r="1732" spans="1:4" ht="13.5" x14ac:dyDescent="0.25">
      <c r="A1732" s="90">
        <v>99289</v>
      </c>
      <c r="B1732" s="90" t="s">
        <v>2348</v>
      </c>
      <c r="C1732" s="90" t="s">
        <v>48</v>
      </c>
      <c r="D1732" s="99">
        <v>2708.89</v>
      </c>
    </row>
    <row r="1733" spans="1:4" ht="13.5" x14ac:dyDescent="0.25">
      <c r="A1733" s="90">
        <v>99290</v>
      </c>
      <c r="B1733" s="90" t="s">
        <v>2349</v>
      </c>
      <c r="C1733" s="90" t="s">
        <v>17</v>
      </c>
      <c r="D1733" s="99">
        <v>3955.19</v>
      </c>
    </row>
    <row r="1734" spans="1:4" ht="13.5" x14ac:dyDescent="0.25">
      <c r="A1734" s="90">
        <v>99291</v>
      </c>
      <c r="B1734" s="90" t="s">
        <v>2350</v>
      </c>
      <c r="C1734" s="90" t="s">
        <v>48</v>
      </c>
      <c r="D1734" s="99">
        <v>2708.89</v>
      </c>
    </row>
    <row r="1735" spans="1:4" ht="13.5" x14ac:dyDescent="0.25">
      <c r="A1735" s="90">
        <v>99292</v>
      </c>
      <c r="B1735" s="90" t="s">
        <v>2351</v>
      </c>
      <c r="C1735" s="90" t="s">
        <v>17</v>
      </c>
      <c r="D1735" s="99">
        <v>2470.0700000000002</v>
      </c>
    </row>
    <row r="1736" spans="1:4" ht="13.5" x14ac:dyDescent="0.25">
      <c r="A1736" s="90">
        <v>99293</v>
      </c>
      <c r="B1736" s="90" t="s">
        <v>2352</v>
      </c>
      <c r="C1736" s="90" t="s">
        <v>48</v>
      </c>
      <c r="D1736" s="99">
        <v>1346.28</v>
      </c>
    </row>
    <row r="1737" spans="1:4" ht="13.5" x14ac:dyDescent="0.25">
      <c r="A1737" s="90">
        <v>99294</v>
      </c>
      <c r="B1737" s="90" t="s">
        <v>2353</v>
      </c>
      <c r="C1737" s="90" t="s">
        <v>17</v>
      </c>
      <c r="D1737" s="99">
        <v>8210.65</v>
      </c>
    </row>
    <row r="1738" spans="1:4" ht="13.5" x14ac:dyDescent="0.25">
      <c r="A1738" s="90">
        <v>99296</v>
      </c>
      <c r="B1738" s="90" t="s">
        <v>2354</v>
      </c>
      <c r="C1738" s="90" t="s">
        <v>48</v>
      </c>
      <c r="D1738" s="99">
        <v>2976.21</v>
      </c>
    </row>
    <row r="1739" spans="1:4" ht="13.5" x14ac:dyDescent="0.25">
      <c r="A1739" s="90">
        <v>99297</v>
      </c>
      <c r="B1739" s="90" t="s">
        <v>2355</v>
      </c>
      <c r="C1739" s="90" t="s">
        <v>48</v>
      </c>
      <c r="D1739" s="99">
        <v>2972.06</v>
      </c>
    </row>
    <row r="1740" spans="1:4" ht="13.5" x14ac:dyDescent="0.25">
      <c r="A1740" s="90">
        <v>99298</v>
      </c>
      <c r="B1740" s="90" t="s">
        <v>2356</v>
      </c>
      <c r="C1740" s="90" t="s">
        <v>17</v>
      </c>
      <c r="D1740" s="99">
        <v>10588.05</v>
      </c>
    </row>
    <row r="1741" spans="1:4" ht="13.5" x14ac:dyDescent="0.25">
      <c r="A1741" s="90">
        <v>99299</v>
      </c>
      <c r="B1741" s="90" t="s">
        <v>2357</v>
      </c>
      <c r="C1741" s="90" t="s">
        <v>48</v>
      </c>
      <c r="D1741" s="99">
        <v>3219.46</v>
      </c>
    </row>
    <row r="1742" spans="1:4" ht="13.5" x14ac:dyDescent="0.25">
      <c r="A1742" s="90">
        <v>99300</v>
      </c>
      <c r="B1742" s="90" t="s">
        <v>2358</v>
      </c>
      <c r="C1742" s="90" t="s">
        <v>17</v>
      </c>
      <c r="D1742" s="99">
        <v>11819.98</v>
      </c>
    </row>
    <row r="1743" spans="1:4" ht="13.5" x14ac:dyDescent="0.25">
      <c r="A1743" s="90">
        <v>99301</v>
      </c>
      <c r="B1743" s="90" t="s">
        <v>2359</v>
      </c>
      <c r="C1743" s="90" t="s">
        <v>17</v>
      </c>
      <c r="D1743" s="99">
        <v>5840.85</v>
      </c>
    </row>
    <row r="1744" spans="1:4" ht="13.5" x14ac:dyDescent="0.25">
      <c r="A1744" s="90">
        <v>99302</v>
      </c>
      <c r="B1744" s="90" t="s">
        <v>2360</v>
      </c>
      <c r="C1744" s="90" t="s">
        <v>48</v>
      </c>
      <c r="D1744" s="99">
        <v>3466.88</v>
      </c>
    </row>
    <row r="1745" spans="1:4" ht="13.5" x14ac:dyDescent="0.25">
      <c r="A1745" s="90">
        <v>99303</v>
      </c>
      <c r="B1745" s="90" t="s">
        <v>2361</v>
      </c>
      <c r="C1745" s="90" t="s">
        <v>17</v>
      </c>
      <c r="D1745" s="99">
        <v>10821.71</v>
      </c>
    </row>
    <row r="1746" spans="1:4" ht="13.5" x14ac:dyDescent="0.25">
      <c r="A1746" s="90">
        <v>99304</v>
      </c>
      <c r="B1746" s="90" t="s">
        <v>2362</v>
      </c>
      <c r="C1746" s="90" t="s">
        <v>48</v>
      </c>
      <c r="D1746" s="99">
        <v>3223.62</v>
      </c>
    </row>
    <row r="1747" spans="1:4" ht="13.5" x14ac:dyDescent="0.25">
      <c r="A1747" s="90">
        <v>99305</v>
      </c>
      <c r="B1747" s="90" t="s">
        <v>2363</v>
      </c>
      <c r="C1747" s="90" t="s">
        <v>17</v>
      </c>
      <c r="D1747" s="99">
        <v>12241.22</v>
      </c>
    </row>
    <row r="1748" spans="1:4" ht="13.5" x14ac:dyDescent="0.25">
      <c r="A1748" s="90">
        <v>99306</v>
      </c>
      <c r="B1748" s="90" t="s">
        <v>2364</v>
      </c>
      <c r="C1748" s="90" t="s">
        <v>48</v>
      </c>
      <c r="D1748" s="99">
        <v>3466.88</v>
      </c>
    </row>
    <row r="1749" spans="1:4" ht="13.5" x14ac:dyDescent="0.25">
      <c r="A1749" s="90">
        <v>99307</v>
      </c>
      <c r="B1749" s="90" t="s">
        <v>2365</v>
      </c>
      <c r="C1749" s="90" t="s">
        <v>48</v>
      </c>
      <c r="D1749" s="99">
        <v>2242.19</v>
      </c>
    </row>
    <row r="1750" spans="1:4" ht="13.5" x14ac:dyDescent="0.25">
      <c r="A1750" s="90">
        <v>99308</v>
      </c>
      <c r="B1750" s="90" t="s">
        <v>2366</v>
      </c>
      <c r="C1750" s="90" t="s">
        <v>17</v>
      </c>
      <c r="D1750" s="99">
        <v>13660.72</v>
      </c>
    </row>
    <row r="1751" spans="1:4" ht="13.5" x14ac:dyDescent="0.25">
      <c r="A1751" s="90">
        <v>99309</v>
      </c>
      <c r="B1751" s="90" t="s">
        <v>2367</v>
      </c>
      <c r="C1751" s="90" t="s">
        <v>48</v>
      </c>
      <c r="D1751" s="99">
        <v>3714.36</v>
      </c>
    </row>
    <row r="1752" spans="1:4" ht="13.5" x14ac:dyDescent="0.25">
      <c r="A1752" s="90">
        <v>99310</v>
      </c>
      <c r="B1752" s="90" t="s">
        <v>2368</v>
      </c>
      <c r="C1752" s="90" t="s">
        <v>17</v>
      </c>
      <c r="D1752" s="99">
        <v>13894.45</v>
      </c>
    </row>
    <row r="1753" spans="1:4" ht="13.5" x14ac:dyDescent="0.25">
      <c r="A1753" s="90">
        <v>99311</v>
      </c>
      <c r="B1753" s="90" t="s">
        <v>2369</v>
      </c>
      <c r="C1753" s="90" t="s">
        <v>48</v>
      </c>
      <c r="D1753" s="99">
        <v>3714.36</v>
      </c>
    </row>
    <row r="1754" spans="1:4" ht="13.5" x14ac:dyDescent="0.25">
      <c r="A1754" s="90">
        <v>99312</v>
      </c>
      <c r="B1754" s="90" t="s">
        <v>2370</v>
      </c>
      <c r="C1754" s="90" t="s">
        <v>17</v>
      </c>
      <c r="D1754" s="99">
        <v>6850.55</v>
      </c>
    </row>
    <row r="1755" spans="1:4" ht="13.5" x14ac:dyDescent="0.25">
      <c r="A1755" s="90">
        <v>99313</v>
      </c>
      <c r="B1755" s="90" t="s">
        <v>2371</v>
      </c>
      <c r="C1755" s="90" t="s">
        <v>17</v>
      </c>
      <c r="D1755" s="99">
        <v>15501.38</v>
      </c>
    </row>
    <row r="1756" spans="1:4" ht="13.5" x14ac:dyDescent="0.25">
      <c r="A1756" s="90">
        <v>99314</v>
      </c>
      <c r="B1756" s="90" t="s">
        <v>2372</v>
      </c>
      <c r="C1756" s="90" t="s">
        <v>48</v>
      </c>
      <c r="D1756" s="99">
        <v>3961.77</v>
      </c>
    </row>
    <row r="1757" spans="1:4" ht="13.5" x14ac:dyDescent="0.25">
      <c r="A1757" s="90">
        <v>99315</v>
      </c>
      <c r="B1757" s="90" t="s">
        <v>2373</v>
      </c>
      <c r="C1757" s="90" t="s">
        <v>17</v>
      </c>
      <c r="D1757" s="99">
        <v>17342.14</v>
      </c>
    </row>
    <row r="1758" spans="1:4" ht="13.5" x14ac:dyDescent="0.25">
      <c r="A1758" s="90">
        <v>99317</v>
      </c>
      <c r="B1758" s="90" t="s">
        <v>2374</v>
      </c>
      <c r="C1758" s="90" t="s">
        <v>48</v>
      </c>
      <c r="D1758" s="99">
        <v>2485.4699999999998</v>
      </c>
    </row>
    <row r="1759" spans="1:4" ht="13.5" x14ac:dyDescent="0.25">
      <c r="A1759" s="90">
        <v>99318</v>
      </c>
      <c r="B1759" s="90" t="s">
        <v>2375</v>
      </c>
      <c r="C1759" s="90" t="s">
        <v>48</v>
      </c>
      <c r="D1759" s="92">
        <v>305.37</v>
      </c>
    </row>
    <row r="1760" spans="1:4" ht="13.5" x14ac:dyDescent="0.25">
      <c r="A1760" s="90">
        <v>99319</v>
      </c>
      <c r="B1760" s="90" t="s">
        <v>2376</v>
      </c>
      <c r="C1760" s="90" t="s">
        <v>48</v>
      </c>
      <c r="D1760" s="92">
        <v>887.17</v>
      </c>
    </row>
    <row r="1761" spans="1:4" ht="13.5" x14ac:dyDescent="0.25">
      <c r="A1761" s="90">
        <v>99320</v>
      </c>
      <c r="B1761" s="90" t="s">
        <v>2377</v>
      </c>
      <c r="C1761" s="90" t="s">
        <v>17</v>
      </c>
      <c r="D1761" s="99">
        <v>7915.16</v>
      </c>
    </row>
    <row r="1762" spans="1:4" ht="13.5" x14ac:dyDescent="0.25">
      <c r="A1762" s="90">
        <v>99321</v>
      </c>
      <c r="B1762" s="90" t="s">
        <v>2378</v>
      </c>
      <c r="C1762" s="90" t="s">
        <v>48</v>
      </c>
      <c r="D1762" s="99">
        <v>2728.8</v>
      </c>
    </row>
    <row r="1763" spans="1:4" ht="13.5" x14ac:dyDescent="0.25">
      <c r="A1763" s="90">
        <v>99322</v>
      </c>
      <c r="B1763" s="90" t="s">
        <v>2379</v>
      </c>
      <c r="C1763" s="90" t="s">
        <v>17</v>
      </c>
      <c r="D1763" s="99">
        <v>8931.7800000000007</v>
      </c>
    </row>
    <row r="1764" spans="1:4" ht="13.5" x14ac:dyDescent="0.25">
      <c r="A1764" s="90">
        <v>99323</v>
      </c>
      <c r="B1764" s="90" t="s">
        <v>2380</v>
      </c>
      <c r="C1764" s="90" t="s">
        <v>48</v>
      </c>
      <c r="D1764" s="99">
        <v>2972.06</v>
      </c>
    </row>
    <row r="1765" spans="1:4" ht="13.5" x14ac:dyDescent="0.25">
      <c r="A1765" s="90">
        <v>99324</v>
      </c>
      <c r="B1765" s="90" t="s">
        <v>2381</v>
      </c>
      <c r="C1765" s="90" t="s">
        <v>17</v>
      </c>
      <c r="D1765" s="99">
        <v>9948.48</v>
      </c>
    </row>
    <row r="1766" spans="1:4" ht="13.5" x14ac:dyDescent="0.25">
      <c r="A1766" s="90">
        <v>99325</v>
      </c>
      <c r="B1766" s="90" t="s">
        <v>2382</v>
      </c>
      <c r="C1766" s="90" t="s">
        <v>48</v>
      </c>
      <c r="D1766" s="99">
        <v>3219.46</v>
      </c>
    </row>
    <row r="1767" spans="1:4" ht="13.5" x14ac:dyDescent="0.25">
      <c r="A1767" s="90">
        <v>99326</v>
      </c>
      <c r="B1767" s="90" t="s">
        <v>2383</v>
      </c>
      <c r="C1767" s="90" t="s">
        <v>17</v>
      </c>
      <c r="D1767" s="99">
        <v>8124.21</v>
      </c>
    </row>
    <row r="1768" spans="1:4" ht="13.5" x14ac:dyDescent="0.25">
      <c r="A1768" s="90">
        <v>99327</v>
      </c>
      <c r="B1768" s="90" t="s">
        <v>2384</v>
      </c>
      <c r="C1768" s="90" t="s">
        <v>48</v>
      </c>
      <c r="D1768" s="99">
        <v>4168.67</v>
      </c>
    </row>
    <row r="1769" spans="1:4" ht="13.5" x14ac:dyDescent="0.25">
      <c r="A1769" s="90">
        <v>101800</v>
      </c>
      <c r="B1769" s="90" t="s">
        <v>2385</v>
      </c>
      <c r="C1769" s="90" t="s">
        <v>17</v>
      </c>
      <c r="D1769" s="99">
        <v>1520.9</v>
      </c>
    </row>
    <row r="1770" spans="1:4" ht="13.5" x14ac:dyDescent="0.25">
      <c r="A1770" s="90">
        <v>101801</v>
      </c>
      <c r="B1770" s="90" t="s">
        <v>2386</v>
      </c>
      <c r="C1770" s="90" t="s">
        <v>17</v>
      </c>
      <c r="D1770" s="99">
        <v>1080.24</v>
      </c>
    </row>
    <row r="1771" spans="1:4" ht="13.5" x14ac:dyDescent="0.25">
      <c r="A1771" s="90">
        <v>101806</v>
      </c>
      <c r="B1771" s="90" t="s">
        <v>2387</v>
      </c>
      <c r="C1771" s="90" t="s">
        <v>17</v>
      </c>
      <c r="D1771" s="92">
        <v>526.54</v>
      </c>
    </row>
    <row r="1772" spans="1:4" ht="13.5" x14ac:dyDescent="0.25">
      <c r="A1772" s="90">
        <v>101807</v>
      </c>
      <c r="B1772" s="90" t="s">
        <v>2388</v>
      </c>
      <c r="C1772" s="90" t="s">
        <v>17</v>
      </c>
      <c r="D1772" s="92">
        <v>477.26</v>
      </c>
    </row>
    <row r="1773" spans="1:4" ht="13.5" x14ac:dyDescent="0.25">
      <c r="A1773" s="90">
        <v>101808</v>
      </c>
      <c r="B1773" s="90" t="s">
        <v>2389</v>
      </c>
      <c r="C1773" s="90" t="s">
        <v>17</v>
      </c>
      <c r="D1773" s="92">
        <v>564.49</v>
      </c>
    </row>
    <row r="1774" spans="1:4" ht="13.5" x14ac:dyDescent="0.25">
      <c r="A1774" s="90">
        <v>101809</v>
      </c>
      <c r="B1774" s="90" t="s">
        <v>2390</v>
      </c>
      <c r="C1774" s="90" t="s">
        <v>17</v>
      </c>
      <c r="D1774" s="99">
        <v>2910.62</v>
      </c>
    </row>
    <row r="1775" spans="1:4" ht="13.5" x14ac:dyDescent="0.25">
      <c r="A1775" s="90">
        <v>102139</v>
      </c>
      <c r="B1775" s="90" t="s">
        <v>2391</v>
      </c>
      <c r="C1775" s="90" t="s">
        <v>17</v>
      </c>
      <c r="D1775" s="99">
        <v>1792.56</v>
      </c>
    </row>
    <row r="1776" spans="1:4" ht="13.5" x14ac:dyDescent="0.25">
      <c r="A1776" s="90">
        <v>102141</v>
      </c>
      <c r="B1776" s="90" t="s">
        <v>2392</v>
      </c>
      <c r="C1776" s="90" t="s">
        <v>17</v>
      </c>
      <c r="D1776" s="99">
        <v>2768.77</v>
      </c>
    </row>
    <row r="1777" spans="1:4" ht="13.5" x14ac:dyDescent="0.25">
      <c r="A1777" s="90">
        <v>102142</v>
      </c>
      <c r="B1777" s="90" t="s">
        <v>2393</v>
      </c>
      <c r="C1777" s="90" t="s">
        <v>17</v>
      </c>
      <c r="D1777" s="99">
        <v>2727.97</v>
      </c>
    </row>
    <row r="1778" spans="1:4" ht="13.5" x14ac:dyDescent="0.25">
      <c r="A1778" s="90">
        <v>102457</v>
      </c>
      <c r="B1778" s="90" t="s">
        <v>2394</v>
      </c>
      <c r="C1778" s="90" t="s">
        <v>17</v>
      </c>
      <c r="D1778" s="99">
        <v>1727.78</v>
      </c>
    </row>
    <row r="1779" spans="1:4" ht="13.5" x14ac:dyDescent="0.25">
      <c r="A1779" s="90">
        <v>94263</v>
      </c>
      <c r="B1779" s="90" t="s">
        <v>2395</v>
      </c>
      <c r="C1779" s="90" t="s">
        <v>48</v>
      </c>
      <c r="D1779" s="92">
        <v>34.81</v>
      </c>
    </row>
    <row r="1780" spans="1:4" ht="13.5" x14ac:dyDescent="0.25">
      <c r="A1780" s="90">
        <v>94264</v>
      </c>
      <c r="B1780" s="90" t="s">
        <v>2396</v>
      </c>
      <c r="C1780" s="90" t="s">
        <v>48</v>
      </c>
      <c r="D1780" s="92">
        <v>38.270000000000003</v>
      </c>
    </row>
    <row r="1781" spans="1:4" ht="13.5" x14ac:dyDescent="0.25">
      <c r="A1781" s="90">
        <v>94265</v>
      </c>
      <c r="B1781" s="90" t="s">
        <v>2397</v>
      </c>
      <c r="C1781" s="90" t="s">
        <v>48</v>
      </c>
      <c r="D1781" s="92">
        <v>46.89</v>
      </c>
    </row>
    <row r="1782" spans="1:4" ht="13.5" x14ac:dyDescent="0.25">
      <c r="A1782" s="90">
        <v>94266</v>
      </c>
      <c r="B1782" s="90" t="s">
        <v>2398</v>
      </c>
      <c r="C1782" s="90" t="s">
        <v>48</v>
      </c>
      <c r="D1782" s="92">
        <v>50.84</v>
      </c>
    </row>
    <row r="1783" spans="1:4" ht="13.5" x14ac:dyDescent="0.25">
      <c r="A1783" s="90">
        <v>94267</v>
      </c>
      <c r="B1783" s="90" t="s">
        <v>2399</v>
      </c>
      <c r="C1783" s="90" t="s">
        <v>48</v>
      </c>
      <c r="D1783" s="92">
        <v>56.24</v>
      </c>
    </row>
    <row r="1784" spans="1:4" ht="13.5" x14ac:dyDescent="0.25">
      <c r="A1784" s="90">
        <v>94268</v>
      </c>
      <c r="B1784" s="90" t="s">
        <v>2400</v>
      </c>
      <c r="C1784" s="90" t="s">
        <v>48</v>
      </c>
      <c r="D1784" s="92">
        <v>60.58</v>
      </c>
    </row>
    <row r="1785" spans="1:4" ht="13.5" x14ac:dyDescent="0.25">
      <c r="A1785" s="90">
        <v>94269</v>
      </c>
      <c r="B1785" s="90" t="s">
        <v>2401</v>
      </c>
      <c r="C1785" s="90" t="s">
        <v>48</v>
      </c>
      <c r="D1785" s="92">
        <v>81.430000000000007</v>
      </c>
    </row>
    <row r="1786" spans="1:4" ht="13.5" x14ac:dyDescent="0.25">
      <c r="A1786" s="90">
        <v>94270</v>
      </c>
      <c r="B1786" s="90" t="s">
        <v>2402</v>
      </c>
      <c r="C1786" s="90" t="s">
        <v>48</v>
      </c>
      <c r="D1786" s="92">
        <v>87.49</v>
      </c>
    </row>
    <row r="1787" spans="1:4" ht="13.5" x14ac:dyDescent="0.25">
      <c r="A1787" s="90">
        <v>94271</v>
      </c>
      <c r="B1787" s="90" t="s">
        <v>2403</v>
      </c>
      <c r="C1787" s="90" t="s">
        <v>48</v>
      </c>
      <c r="D1787" s="92">
        <v>99.39</v>
      </c>
    </row>
    <row r="1788" spans="1:4" ht="13.5" x14ac:dyDescent="0.25">
      <c r="A1788" s="90">
        <v>94272</v>
      </c>
      <c r="B1788" s="90" t="s">
        <v>2404</v>
      </c>
      <c r="C1788" s="90" t="s">
        <v>48</v>
      </c>
      <c r="D1788" s="92">
        <v>107.45</v>
      </c>
    </row>
    <row r="1789" spans="1:4" ht="13.5" x14ac:dyDescent="0.25">
      <c r="A1789" s="90">
        <v>94273</v>
      </c>
      <c r="B1789" s="90" t="s">
        <v>2405</v>
      </c>
      <c r="C1789" s="90" t="s">
        <v>48</v>
      </c>
      <c r="D1789" s="92">
        <v>50.52</v>
      </c>
    </row>
    <row r="1790" spans="1:4" ht="13.5" x14ac:dyDescent="0.25">
      <c r="A1790" s="90">
        <v>94274</v>
      </c>
      <c r="B1790" s="90" t="s">
        <v>2406</v>
      </c>
      <c r="C1790" s="90" t="s">
        <v>48</v>
      </c>
      <c r="D1790" s="92">
        <v>54.47</v>
      </c>
    </row>
    <row r="1791" spans="1:4" ht="13.5" x14ac:dyDescent="0.25">
      <c r="A1791" s="90">
        <v>94275</v>
      </c>
      <c r="B1791" s="90" t="s">
        <v>2407</v>
      </c>
      <c r="C1791" s="90" t="s">
        <v>48</v>
      </c>
      <c r="D1791" s="92">
        <v>45.42</v>
      </c>
    </row>
    <row r="1792" spans="1:4" ht="13.5" x14ac:dyDescent="0.25">
      <c r="A1792" s="90">
        <v>94276</v>
      </c>
      <c r="B1792" s="90" t="s">
        <v>2408</v>
      </c>
      <c r="C1792" s="90" t="s">
        <v>48</v>
      </c>
      <c r="D1792" s="92">
        <v>49.37</v>
      </c>
    </row>
    <row r="1793" spans="1:4" ht="13.5" x14ac:dyDescent="0.25">
      <c r="A1793" s="90">
        <v>94277</v>
      </c>
      <c r="B1793" s="90" t="s">
        <v>2409</v>
      </c>
      <c r="C1793" s="90" t="s">
        <v>48</v>
      </c>
      <c r="D1793" s="92">
        <v>40.090000000000003</v>
      </c>
    </row>
    <row r="1794" spans="1:4" ht="13.5" x14ac:dyDescent="0.25">
      <c r="A1794" s="90">
        <v>94278</v>
      </c>
      <c r="B1794" s="90" t="s">
        <v>2410</v>
      </c>
      <c r="C1794" s="90" t="s">
        <v>48</v>
      </c>
      <c r="D1794" s="92">
        <v>44.06</v>
      </c>
    </row>
    <row r="1795" spans="1:4" ht="13.5" x14ac:dyDescent="0.25">
      <c r="A1795" s="90">
        <v>94279</v>
      </c>
      <c r="B1795" s="90" t="s">
        <v>2411</v>
      </c>
      <c r="C1795" s="90" t="s">
        <v>48</v>
      </c>
      <c r="D1795" s="92">
        <v>46.37</v>
      </c>
    </row>
    <row r="1796" spans="1:4" ht="13.5" x14ac:dyDescent="0.25">
      <c r="A1796" s="90">
        <v>94280</v>
      </c>
      <c r="B1796" s="90" t="s">
        <v>2412</v>
      </c>
      <c r="C1796" s="90" t="s">
        <v>48</v>
      </c>
      <c r="D1796" s="92">
        <v>50.34</v>
      </c>
    </row>
    <row r="1797" spans="1:4" ht="13.5" x14ac:dyDescent="0.25">
      <c r="A1797" s="90">
        <v>94281</v>
      </c>
      <c r="B1797" s="90" t="s">
        <v>2413</v>
      </c>
      <c r="C1797" s="90" t="s">
        <v>48</v>
      </c>
      <c r="D1797" s="92">
        <v>58.04</v>
      </c>
    </row>
    <row r="1798" spans="1:4" ht="13.5" x14ac:dyDescent="0.25">
      <c r="A1798" s="90">
        <v>94282</v>
      </c>
      <c r="B1798" s="90" t="s">
        <v>2414</v>
      </c>
      <c r="C1798" s="90" t="s">
        <v>48</v>
      </c>
      <c r="D1798" s="92">
        <v>70.099999999999994</v>
      </c>
    </row>
    <row r="1799" spans="1:4" ht="13.5" x14ac:dyDescent="0.25">
      <c r="A1799" s="90">
        <v>94283</v>
      </c>
      <c r="B1799" s="90" t="s">
        <v>2415</v>
      </c>
      <c r="C1799" s="90" t="s">
        <v>48</v>
      </c>
      <c r="D1799" s="92">
        <v>75.77</v>
      </c>
    </row>
    <row r="1800" spans="1:4" ht="13.5" x14ac:dyDescent="0.25">
      <c r="A1800" s="90">
        <v>94284</v>
      </c>
      <c r="B1800" s="90" t="s">
        <v>2416</v>
      </c>
      <c r="C1800" s="90" t="s">
        <v>48</v>
      </c>
      <c r="D1800" s="92">
        <v>87.84</v>
      </c>
    </row>
    <row r="1801" spans="1:4" ht="13.5" x14ac:dyDescent="0.25">
      <c r="A1801" s="90">
        <v>94285</v>
      </c>
      <c r="B1801" s="90" t="s">
        <v>2417</v>
      </c>
      <c r="C1801" s="90" t="s">
        <v>48</v>
      </c>
      <c r="D1801" s="92">
        <v>92.93</v>
      </c>
    </row>
    <row r="1802" spans="1:4" ht="13.5" x14ac:dyDescent="0.25">
      <c r="A1802" s="90">
        <v>94286</v>
      </c>
      <c r="B1802" s="90" t="s">
        <v>2418</v>
      </c>
      <c r="C1802" s="90" t="s">
        <v>48</v>
      </c>
      <c r="D1802" s="92">
        <v>105</v>
      </c>
    </row>
    <row r="1803" spans="1:4" ht="13.5" x14ac:dyDescent="0.25">
      <c r="A1803" s="90">
        <v>94287</v>
      </c>
      <c r="B1803" s="90" t="s">
        <v>2419</v>
      </c>
      <c r="C1803" s="90" t="s">
        <v>48</v>
      </c>
      <c r="D1803" s="92">
        <v>44.42</v>
      </c>
    </row>
    <row r="1804" spans="1:4" ht="13.5" x14ac:dyDescent="0.25">
      <c r="A1804" s="90">
        <v>94288</v>
      </c>
      <c r="B1804" s="90" t="s">
        <v>2420</v>
      </c>
      <c r="C1804" s="90" t="s">
        <v>48</v>
      </c>
      <c r="D1804" s="92">
        <v>54.97</v>
      </c>
    </row>
    <row r="1805" spans="1:4" ht="13.5" x14ac:dyDescent="0.25">
      <c r="A1805" s="90">
        <v>94289</v>
      </c>
      <c r="B1805" s="90" t="s">
        <v>2421</v>
      </c>
      <c r="C1805" s="90" t="s">
        <v>48</v>
      </c>
      <c r="D1805" s="92">
        <v>57.03</v>
      </c>
    </row>
    <row r="1806" spans="1:4" ht="13.5" x14ac:dyDescent="0.25">
      <c r="A1806" s="90">
        <v>94290</v>
      </c>
      <c r="B1806" s="90" t="s">
        <v>2422</v>
      </c>
      <c r="C1806" s="90" t="s">
        <v>48</v>
      </c>
      <c r="D1806" s="92">
        <v>67.58</v>
      </c>
    </row>
    <row r="1807" spans="1:4" ht="13.5" x14ac:dyDescent="0.25">
      <c r="A1807" s="90">
        <v>94291</v>
      </c>
      <c r="B1807" s="90" t="s">
        <v>2423</v>
      </c>
      <c r="C1807" s="90" t="s">
        <v>48</v>
      </c>
      <c r="D1807" s="92">
        <v>69.099999999999994</v>
      </c>
    </row>
    <row r="1808" spans="1:4" ht="13.5" x14ac:dyDescent="0.25">
      <c r="A1808" s="90">
        <v>94292</v>
      </c>
      <c r="B1808" s="90" t="s">
        <v>2424</v>
      </c>
      <c r="C1808" s="90" t="s">
        <v>48</v>
      </c>
      <c r="D1808" s="92">
        <v>79.66</v>
      </c>
    </row>
    <row r="1809" spans="1:4" ht="13.5" x14ac:dyDescent="0.25">
      <c r="A1809" s="90">
        <v>94293</v>
      </c>
      <c r="B1809" s="90" t="s">
        <v>2425</v>
      </c>
      <c r="C1809" s="90" t="s">
        <v>48</v>
      </c>
      <c r="D1809" s="92">
        <v>188</v>
      </c>
    </row>
    <row r="1810" spans="1:4" ht="13.5" x14ac:dyDescent="0.25">
      <c r="A1810" s="90">
        <v>94294</v>
      </c>
      <c r="B1810" s="90" t="s">
        <v>2426</v>
      </c>
      <c r="C1810" s="90" t="s">
        <v>48</v>
      </c>
      <c r="D1810" s="92">
        <v>8.9600000000000009</v>
      </c>
    </row>
    <row r="1811" spans="1:4" ht="13.5" x14ac:dyDescent="0.25">
      <c r="A1811" s="90">
        <v>104491</v>
      </c>
      <c r="B1811" s="90" t="s">
        <v>2427</v>
      </c>
      <c r="C1811" s="90" t="s">
        <v>48</v>
      </c>
      <c r="D1811" s="99">
        <v>4225.28</v>
      </c>
    </row>
    <row r="1812" spans="1:4" ht="13.5" x14ac:dyDescent="0.25">
      <c r="A1812" s="90">
        <v>104492</v>
      </c>
      <c r="B1812" s="90" t="s">
        <v>2428</v>
      </c>
      <c r="C1812" s="90" t="s">
        <v>48</v>
      </c>
      <c r="D1812" s="99">
        <v>5283.71</v>
      </c>
    </row>
    <row r="1813" spans="1:4" ht="13.5" x14ac:dyDescent="0.25">
      <c r="A1813" s="90">
        <v>104494</v>
      </c>
      <c r="B1813" s="90" t="s">
        <v>2429</v>
      </c>
      <c r="C1813" s="90" t="s">
        <v>48</v>
      </c>
      <c r="D1813" s="99">
        <v>7138.85</v>
      </c>
    </row>
    <row r="1814" spans="1:4" ht="13.5" x14ac:dyDescent="0.25">
      <c r="A1814" s="90">
        <v>104497</v>
      </c>
      <c r="B1814" s="90" t="s">
        <v>2430</v>
      </c>
      <c r="C1814" s="90" t="s">
        <v>48</v>
      </c>
      <c r="D1814" s="99">
        <v>8548.33</v>
      </c>
    </row>
    <row r="1815" spans="1:4" ht="13.5" x14ac:dyDescent="0.25">
      <c r="A1815" s="90">
        <v>104515</v>
      </c>
      <c r="B1815" s="90" t="s">
        <v>2431</v>
      </c>
      <c r="C1815" s="90" t="s">
        <v>941</v>
      </c>
      <c r="D1815" s="92">
        <v>39.14</v>
      </c>
    </row>
    <row r="1816" spans="1:4" ht="13.5" x14ac:dyDescent="0.25">
      <c r="A1816" s="90">
        <v>102727</v>
      </c>
      <c r="B1816" s="90" t="s">
        <v>2432</v>
      </c>
      <c r="C1816" s="90" t="s">
        <v>941</v>
      </c>
      <c r="D1816" s="92">
        <v>95.31</v>
      </c>
    </row>
    <row r="1817" spans="1:4" ht="13.5" x14ac:dyDescent="0.25">
      <c r="A1817" s="90">
        <v>102728</v>
      </c>
      <c r="B1817" s="90" t="s">
        <v>2433</v>
      </c>
      <c r="C1817" s="90" t="s">
        <v>2057</v>
      </c>
      <c r="D1817" s="92">
        <v>14.48</v>
      </c>
    </row>
    <row r="1818" spans="1:4" ht="13.5" x14ac:dyDescent="0.25">
      <c r="A1818" s="90">
        <v>102729</v>
      </c>
      <c r="B1818" s="90" t="s">
        <v>2434</v>
      </c>
      <c r="C1818" s="90" t="s">
        <v>2057</v>
      </c>
      <c r="D1818" s="92">
        <v>13.59</v>
      </c>
    </row>
    <row r="1819" spans="1:4" ht="13.5" x14ac:dyDescent="0.25">
      <c r="A1819" s="90">
        <v>102730</v>
      </c>
      <c r="B1819" s="90" t="s">
        <v>2435</v>
      </c>
      <c r="C1819" s="90" t="s">
        <v>2057</v>
      </c>
      <c r="D1819" s="92">
        <v>12.11</v>
      </c>
    </row>
    <row r="1820" spans="1:4" ht="13.5" x14ac:dyDescent="0.25">
      <c r="A1820" s="90">
        <v>102731</v>
      </c>
      <c r="B1820" s="90" t="s">
        <v>2436</v>
      </c>
      <c r="C1820" s="90" t="s">
        <v>2057</v>
      </c>
      <c r="D1820" s="92">
        <v>10.199999999999999</v>
      </c>
    </row>
    <row r="1821" spans="1:4" ht="13.5" x14ac:dyDescent="0.25">
      <c r="A1821" s="90">
        <v>102732</v>
      </c>
      <c r="B1821" s="90" t="s">
        <v>2437</v>
      </c>
      <c r="C1821" s="90" t="s">
        <v>2057</v>
      </c>
      <c r="D1821" s="92">
        <v>9.66</v>
      </c>
    </row>
    <row r="1822" spans="1:4" ht="13.5" x14ac:dyDescent="0.25">
      <c r="A1822" s="90">
        <v>102733</v>
      </c>
      <c r="B1822" s="90" t="s">
        <v>2438</v>
      </c>
      <c r="C1822" s="90" t="s">
        <v>2057</v>
      </c>
      <c r="D1822" s="92">
        <v>10.8</v>
      </c>
    </row>
    <row r="1823" spans="1:4" ht="13.5" x14ac:dyDescent="0.25">
      <c r="A1823" s="90">
        <v>102734</v>
      </c>
      <c r="B1823" s="90" t="s">
        <v>2439</v>
      </c>
      <c r="C1823" s="90" t="s">
        <v>2057</v>
      </c>
      <c r="D1823" s="92">
        <v>13.68</v>
      </c>
    </row>
    <row r="1824" spans="1:4" ht="13.5" x14ac:dyDescent="0.25">
      <c r="A1824" s="90">
        <v>102735</v>
      </c>
      <c r="B1824" s="90" t="s">
        <v>2440</v>
      </c>
      <c r="C1824" s="90" t="s">
        <v>2057</v>
      </c>
      <c r="D1824" s="92">
        <v>12.86</v>
      </c>
    </row>
    <row r="1825" spans="1:4" ht="13.5" x14ac:dyDescent="0.25">
      <c r="A1825" s="90">
        <v>102736</v>
      </c>
      <c r="B1825" s="90" t="s">
        <v>2441</v>
      </c>
      <c r="C1825" s="90" t="s">
        <v>2066</v>
      </c>
      <c r="D1825" s="92">
        <v>690.77</v>
      </c>
    </row>
    <row r="1826" spans="1:4" ht="13.5" x14ac:dyDescent="0.25">
      <c r="A1826" s="90">
        <v>102737</v>
      </c>
      <c r="B1826" s="90" t="s">
        <v>2442</v>
      </c>
      <c r="C1826" s="90" t="s">
        <v>17</v>
      </c>
      <c r="D1826" s="99">
        <v>1080.81</v>
      </c>
    </row>
    <row r="1827" spans="1:4" ht="13.5" x14ac:dyDescent="0.25">
      <c r="A1827" s="90">
        <v>102738</v>
      </c>
      <c r="B1827" s="90" t="s">
        <v>2443</v>
      </c>
      <c r="C1827" s="90" t="s">
        <v>17</v>
      </c>
      <c r="D1827" s="99">
        <v>2218.94</v>
      </c>
    </row>
    <row r="1828" spans="1:4" ht="13.5" x14ac:dyDescent="0.25">
      <c r="A1828" s="90">
        <v>102739</v>
      </c>
      <c r="B1828" s="90" t="s">
        <v>2444</v>
      </c>
      <c r="C1828" s="90" t="s">
        <v>17</v>
      </c>
      <c r="D1828" s="99">
        <v>3723.04</v>
      </c>
    </row>
    <row r="1829" spans="1:4" ht="13.5" x14ac:dyDescent="0.25">
      <c r="A1829" s="90">
        <v>102740</v>
      </c>
      <c r="B1829" s="90" t="s">
        <v>2445</v>
      </c>
      <c r="C1829" s="90" t="s">
        <v>17</v>
      </c>
      <c r="D1829" s="99">
        <v>5588.87</v>
      </c>
    </row>
    <row r="1830" spans="1:4" ht="13.5" x14ac:dyDescent="0.25">
      <c r="A1830" s="90">
        <v>102741</v>
      </c>
      <c r="B1830" s="90" t="s">
        <v>2446</v>
      </c>
      <c r="C1830" s="90" t="s">
        <v>17</v>
      </c>
      <c r="D1830" s="99">
        <v>7854.74</v>
      </c>
    </row>
    <row r="1831" spans="1:4" ht="13.5" x14ac:dyDescent="0.25">
      <c r="A1831" s="90">
        <v>102742</v>
      </c>
      <c r="B1831" s="90" t="s">
        <v>2447</v>
      </c>
      <c r="C1831" s="90" t="s">
        <v>17</v>
      </c>
      <c r="D1831" s="99">
        <v>13617.74</v>
      </c>
    </row>
    <row r="1832" spans="1:4" ht="13.5" x14ac:dyDescent="0.25">
      <c r="A1832" s="90">
        <v>102743</v>
      </c>
      <c r="B1832" s="90" t="s">
        <v>2448</v>
      </c>
      <c r="C1832" s="90" t="s">
        <v>17</v>
      </c>
      <c r="D1832" s="99">
        <v>4507.59</v>
      </c>
    </row>
    <row r="1833" spans="1:4" ht="13.5" x14ac:dyDescent="0.25">
      <c r="A1833" s="90">
        <v>102744</v>
      </c>
      <c r="B1833" s="90" t="s">
        <v>2449</v>
      </c>
      <c r="C1833" s="90" t="s">
        <v>17</v>
      </c>
      <c r="D1833" s="99">
        <v>6763.91</v>
      </c>
    </row>
    <row r="1834" spans="1:4" ht="13.5" x14ac:dyDescent="0.25">
      <c r="A1834" s="90">
        <v>102745</v>
      </c>
      <c r="B1834" s="90" t="s">
        <v>2450</v>
      </c>
      <c r="C1834" s="90" t="s">
        <v>17</v>
      </c>
      <c r="D1834" s="99">
        <v>9520.4599999999991</v>
      </c>
    </row>
    <row r="1835" spans="1:4" ht="13.5" x14ac:dyDescent="0.25">
      <c r="A1835" s="90">
        <v>102746</v>
      </c>
      <c r="B1835" s="90" t="s">
        <v>2451</v>
      </c>
      <c r="C1835" s="90" t="s">
        <v>17</v>
      </c>
      <c r="D1835" s="99">
        <v>16526.73</v>
      </c>
    </row>
    <row r="1836" spans="1:4" ht="13.5" x14ac:dyDescent="0.25">
      <c r="A1836" s="90">
        <v>102747</v>
      </c>
      <c r="B1836" s="90" t="s">
        <v>2452</v>
      </c>
      <c r="C1836" s="90" t="s">
        <v>17</v>
      </c>
      <c r="D1836" s="99">
        <v>8398.83</v>
      </c>
    </row>
    <row r="1837" spans="1:4" ht="13.5" x14ac:dyDescent="0.25">
      <c r="A1837" s="90">
        <v>102748</v>
      </c>
      <c r="B1837" s="90" t="s">
        <v>2453</v>
      </c>
      <c r="C1837" s="90" t="s">
        <v>17</v>
      </c>
      <c r="D1837" s="99">
        <v>11769.97</v>
      </c>
    </row>
    <row r="1838" spans="1:4" ht="13.5" x14ac:dyDescent="0.25">
      <c r="A1838" s="90">
        <v>102749</v>
      </c>
      <c r="B1838" s="90" t="s">
        <v>2454</v>
      </c>
      <c r="C1838" s="90" t="s">
        <v>17</v>
      </c>
      <c r="D1838" s="99">
        <v>20233.91</v>
      </c>
    </row>
    <row r="1839" spans="1:4" ht="13.5" x14ac:dyDescent="0.25">
      <c r="A1839" s="90">
        <v>102750</v>
      </c>
      <c r="B1839" s="90" t="s">
        <v>2455</v>
      </c>
      <c r="C1839" s="90" t="s">
        <v>17</v>
      </c>
      <c r="D1839" s="99">
        <v>2708.46</v>
      </c>
    </row>
    <row r="1840" spans="1:4" ht="13.5" x14ac:dyDescent="0.25">
      <c r="A1840" s="90">
        <v>102751</v>
      </c>
      <c r="B1840" s="90" t="s">
        <v>2456</v>
      </c>
      <c r="C1840" s="90" t="s">
        <v>17</v>
      </c>
      <c r="D1840" s="99">
        <v>4720.91</v>
      </c>
    </row>
    <row r="1841" spans="1:4" ht="13.5" x14ac:dyDescent="0.25">
      <c r="A1841" s="90">
        <v>102752</v>
      </c>
      <c r="B1841" s="90" t="s">
        <v>2457</v>
      </c>
      <c r="C1841" s="90" t="s">
        <v>17</v>
      </c>
      <c r="D1841" s="99">
        <v>7538.67</v>
      </c>
    </row>
    <row r="1842" spans="1:4" ht="13.5" x14ac:dyDescent="0.25">
      <c r="A1842" s="90">
        <v>102753</v>
      </c>
      <c r="B1842" s="90" t="s">
        <v>2458</v>
      </c>
      <c r="C1842" s="90" t="s">
        <v>17</v>
      </c>
      <c r="D1842" s="99">
        <v>11182.36</v>
      </c>
    </row>
    <row r="1843" spans="1:4" ht="13.5" x14ac:dyDescent="0.25">
      <c r="A1843" s="90">
        <v>102754</v>
      </c>
      <c r="B1843" s="90" t="s">
        <v>2459</v>
      </c>
      <c r="C1843" s="90" t="s">
        <v>17</v>
      </c>
      <c r="D1843" s="99">
        <v>21286.02</v>
      </c>
    </row>
    <row r="1844" spans="1:4" ht="13.5" x14ac:dyDescent="0.25">
      <c r="A1844" s="90">
        <v>102755</v>
      </c>
      <c r="B1844" s="90" t="s">
        <v>2460</v>
      </c>
      <c r="C1844" s="90" t="s">
        <v>17</v>
      </c>
      <c r="D1844" s="99">
        <v>10541.97</v>
      </c>
    </row>
    <row r="1845" spans="1:4" ht="13.5" x14ac:dyDescent="0.25">
      <c r="A1845" s="90">
        <v>102756</v>
      </c>
      <c r="B1845" s="90" t="s">
        <v>2461</v>
      </c>
      <c r="C1845" s="90" t="s">
        <v>17</v>
      </c>
      <c r="D1845" s="99">
        <v>15688.16</v>
      </c>
    </row>
    <row r="1846" spans="1:4" ht="13.5" x14ac:dyDescent="0.25">
      <c r="A1846" s="90">
        <v>102757</v>
      </c>
      <c r="B1846" s="90" t="s">
        <v>2462</v>
      </c>
      <c r="C1846" s="90" t="s">
        <v>17</v>
      </c>
      <c r="D1846" s="99">
        <v>29222.32</v>
      </c>
    </row>
    <row r="1847" spans="1:4" ht="13.5" x14ac:dyDescent="0.25">
      <c r="A1847" s="90">
        <v>102758</v>
      </c>
      <c r="B1847" s="90" t="s">
        <v>2463</v>
      </c>
      <c r="C1847" s="90" t="s">
        <v>17</v>
      </c>
      <c r="D1847" s="99">
        <v>13558.98</v>
      </c>
    </row>
    <row r="1848" spans="1:4" ht="13.5" x14ac:dyDescent="0.25">
      <c r="A1848" s="90">
        <v>102759</v>
      </c>
      <c r="B1848" s="90" t="s">
        <v>2464</v>
      </c>
      <c r="C1848" s="90" t="s">
        <v>17</v>
      </c>
      <c r="D1848" s="99">
        <v>20214.78</v>
      </c>
    </row>
    <row r="1849" spans="1:4" ht="13.5" x14ac:dyDescent="0.25">
      <c r="A1849" s="90">
        <v>102760</v>
      </c>
      <c r="B1849" s="90" t="s">
        <v>2465</v>
      </c>
      <c r="C1849" s="90" t="s">
        <v>17</v>
      </c>
      <c r="D1849" s="99">
        <v>37306.69</v>
      </c>
    </row>
    <row r="1850" spans="1:4" ht="13.5" x14ac:dyDescent="0.25">
      <c r="A1850" s="90">
        <v>102761</v>
      </c>
      <c r="B1850" s="90" t="s">
        <v>2466</v>
      </c>
      <c r="C1850" s="90" t="s">
        <v>17</v>
      </c>
      <c r="D1850" s="99">
        <v>12879.79</v>
      </c>
    </row>
    <row r="1851" spans="1:4" ht="13.5" x14ac:dyDescent="0.25">
      <c r="A1851" s="90">
        <v>102762</v>
      </c>
      <c r="B1851" s="90" t="s">
        <v>2467</v>
      </c>
      <c r="C1851" s="90" t="s">
        <v>17</v>
      </c>
      <c r="D1851" s="99">
        <v>19974.59</v>
      </c>
    </row>
    <row r="1852" spans="1:4" ht="13.5" x14ac:dyDescent="0.25">
      <c r="A1852" s="90">
        <v>102763</v>
      </c>
      <c r="B1852" s="90" t="s">
        <v>2468</v>
      </c>
      <c r="C1852" s="90" t="s">
        <v>17</v>
      </c>
      <c r="D1852" s="99">
        <v>27770.21</v>
      </c>
    </row>
    <row r="1853" spans="1:4" ht="13.5" x14ac:dyDescent="0.25">
      <c r="A1853" s="90">
        <v>102764</v>
      </c>
      <c r="B1853" s="90" t="s">
        <v>2469</v>
      </c>
      <c r="C1853" s="90" t="s">
        <v>17</v>
      </c>
      <c r="D1853" s="99">
        <v>39306.120000000003</v>
      </c>
    </row>
    <row r="1854" spans="1:4" ht="13.5" x14ac:dyDescent="0.25">
      <c r="A1854" s="90">
        <v>102765</v>
      </c>
      <c r="B1854" s="90" t="s">
        <v>2470</v>
      </c>
      <c r="C1854" s="90" t="s">
        <v>17</v>
      </c>
      <c r="D1854" s="99">
        <v>16046.46</v>
      </c>
    </row>
    <row r="1855" spans="1:4" ht="13.5" x14ac:dyDescent="0.25">
      <c r="A1855" s="90">
        <v>102766</v>
      </c>
      <c r="B1855" s="90" t="s">
        <v>2471</v>
      </c>
      <c r="C1855" s="90" t="s">
        <v>17</v>
      </c>
      <c r="D1855" s="99">
        <v>24258.17</v>
      </c>
    </row>
    <row r="1856" spans="1:4" ht="13.5" x14ac:dyDescent="0.25">
      <c r="A1856" s="90">
        <v>102767</v>
      </c>
      <c r="B1856" s="90" t="s">
        <v>2472</v>
      </c>
      <c r="C1856" s="90" t="s">
        <v>17</v>
      </c>
      <c r="D1856" s="99">
        <v>33920.35</v>
      </c>
    </row>
    <row r="1857" spans="1:4" ht="13.5" x14ac:dyDescent="0.25">
      <c r="A1857" s="90">
        <v>102768</v>
      </c>
      <c r="B1857" s="90" t="s">
        <v>2473</v>
      </c>
      <c r="C1857" s="90" t="s">
        <v>17</v>
      </c>
      <c r="D1857" s="99">
        <v>47565.23</v>
      </c>
    </row>
    <row r="1858" spans="1:4" ht="13.5" x14ac:dyDescent="0.25">
      <c r="A1858" s="90">
        <v>102769</v>
      </c>
      <c r="B1858" s="90" t="s">
        <v>2474</v>
      </c>
      <c r="C1858" s="90" t="s">
        <v>17</v>
      </c>
      <c r="D1858" s="99">
        <v>18590.810000000001</v>
      </c>
    </row>
    <row r="1859" spans="1:4" ht="13.5" x14ac:dyDescent="0.25">
      <c r="A1859" s="90">
        <v>102770</v>
      </c>
      <c r="B1859" s="90" t="s">
        <v>2475</v>
      </c>
      <c r="C1859" s="90" t="s">
        <v>17</v>
      </c>
      <c r="D1859" s="99">
        <v>28594.959999999999</v>
      </c>
    </row>
    <row r="1860" spans="1:4" ht="13.5" x14ac:dyDescent="0.25">
      <c r="A1860" s="90">
        <v>102771</v>
      </c>
      <c r="B1860" s="90" t="s">
        <v>2476</v>
      </c>
      <c r="C1860" s="90" t="s">
        <v>17</v>
      </c>
      <c r="D1860" s="99">
        <v>39965.360000000001</v>
      </c>
    </row>
    <row r="1861" spans="1:4" ht="13.5" x14ac:dyDescent="0.25">
      <c r="A1861" s="90">
        <v>102772</v>
      </c>
      <c r="B1861" s="90" t="s">
        <v>2477</v>
      </c>
      <c r="C1861" s="90" t="s">
        <v>17</v>
      </c>
      <c r="D1861" s="99">
        <v>56396.41</v>
      </c>
    </row>
    <row r="1862" spans="1:4" ht="13.5" x14ac:dyDescent="0.25">
      <c r="A1862" s="90">
        <v>102773</v>
      </c>
      <c r="B1862" s="90" t="s">
        <v>2478</v>
      </c>
      <c r="C1862" s="90" t="s">
        <v>17</v>
      </c>
      <c r="D1862" s="99">
        <v>7178.4</v>
      </c>
    </row>
    <row r="1863" spans="1:4" ht="13.5" x14ac:dyDescent="0.25">
      <c r="A1863" s="90">
        <v>102774</v>
      </c>
      <c r="B1863" s="90" t="s">
        <v>2479</v>
      </c>
      <c r="C1863" s="90" t="s">
        <v>17</v>
      </c>
      <c r="D1863" s="99">
        <v>7178.4</v>
      </c>
    </row>
    <row r="1864" spans="1:4" ht="13.5" x14ac:dyDescent="0.25">
      <c r="A1864" s="90">
        <v>102775</v>
      </c>
      <c r="B1864" s="90" t="s">
        <v>2480</v>
      </c>
      <c r="C1864" s="90" t="s">
        <v>17</v>
      </c>
      <c r="D1864" s="99">
        <v>10731.6</v>
      </c>
    </row>
    <row r="1865" spans="1:4" ht="13.5" x14ac:dyDescent="0.25">
      <c r="A1865" s="90">
        <v>102776</v>
      </c>
      <c r="B1865" s="90" t="s">
        <v>2481</v>
      </c>
      <c r="C1865" s="90" t="s">
        <v>17</v>
      </c>
      <c r="D1865" s="99">
        <v>10731.6</v>
      </c>
    </row>
    <row r="1866" spans="1:4" ht="13.5" x14ac:dyDescent="0.25">
      <c r="A1866" s="90">
        <v>102777</v>
      </c>
      <c r="B1866" s="90" t="s">
        <v>2482</v>
      </c>
      <c r="C1866" s="90" t="s">
        <v>17</v>
      </c>
      <c r="D1866" s="99">
        <v>16253.46</v>
      </c>
    </row>
    <row r="1867" spans="1:4" ht="13.5" x14ac:dyDescent="0.25">
      <c r="A1867" s="90">
        <v>102778</v>
      </c>
      <c r="B1867" s="90" t="s">
        <v>2483</v>
      </c>
      <c r="C1867" s="90" t="s">
        <v>17</v>
      </c>
      <c r="D1867" s="99">
        <v>23967.42</v>
      </c>
    </row>
    <row r="1868" spans="1:4" ht="13.5" x14ac:dyDescent="0.25">
      <c r="A1868" s="90">
        <v>102779</v>
      </c>
      <c r="B1868" s="90" t="s">
        <v>2484</v>
      </c>
      <c r="C1868" s="90" t="s">
        <v>17</v>
      </c>
      <c r="D1868" s="99">
        <v>7178.4</v>
      </c>
    </row>
    <row r="1869" spans="1:4" ht="13.5" x14ac:dyDescent="0.25">
      <c r="A1869" s="90">
        <v>102780</v>
      </c>
      <c r="B1869" s="90" t="s">
        <v>2485</v>
      </c>
      <c r="C1869" s="90" t="s">
        <v>17</v>
      </c>
      <c r="D1869" s="99">
        <v>8258.76</v>
      </c>
    </row>
    <row r="1870" spans="1:4" ht="13.5" x14ac:dyDescent="0.25">
      <c r="A1870" s="90">
        <v>102781</v>
      </c>
      <c r="B1870" s="90" t="s">
        <v>2486</v>
      </c>
      <c r="C1870" s="90" t="s">
        <v>17</v>
      </c>
      <c r="D1870" s="99">
        <v>12256.11</v>
      </c>
    </row>
    <row r="1871" spans="1:4" ht="13.5" x14ac:dyDescent="0.25">
      <c r="A1871" s="90">
        <v>102782</v>
      </c>
      <c r="B1871" s="90" t="s">
        <v>2487</v>
      </c>
      <c r="C1871" s="90" t="s">
        <v>17</v>
      </c>
      <c r="D1871" s="99">
        <v>13598.7</v>
      </c>
    </row>
    <row r="1872" spans="1:4" ht="13.5" x14ac:dyDescent="0.25">
      <c r="A1872" s="90">
        <v>102783</v>
      </c>
      <c r="B1872" s="90" t="s">
        <v>2488</v>
      </c>
      <c r="C1872" s="90" t="s">
        <v>17</v>
      </c>
      <c r="D1872" s="99">
        <v>18040.2</v>
      </c>
    </row>
    <row r="1873" spans="1:4" ht="13.5" x14ac:dyDescent="0.25">
      <c r="A1873" s="90">
        <v>102784</v>
      </c>
      <c r="B1873" s="90" t="s">
        <v>2489</v>
      </c>
      <c r="C1873" s="90" t="s">
        <v>17</v>
      </c>
      <c r="D1873" s="99">
        <v>27824.400000000001</v>
      </c>
    </row>
    <row r="1874" spans="1:4" ht="13.5" x14ac:dyDescent="0.25">
      <c r="A1874" s="90">
        <v>102785</v>
      </c>
      <c r="B1874" s="90" t="s">
        <v>2490</v>
      </c>
      <c r="C1874" s="90" t="s">
        <v>17</v>
      </c>
      <c r="D1874" s="99">
        <v>8258.76</v>
      </c>
    </row>
    <row r="1875" spans="1:4" ht="13.5" x14ac:dyDescent="0.25">
      <c r="A1875" s="90">
        <v>102786</v>
      </c>
      <c r="B1875" s="90" t="s">
        <v>2491</v>
      </c>
      <c r="C1875" s="90" t="s">
        <v>17</v>
      </c>
      <c r="D1875" s="99">
        <v>9157.2000000000007</v>
      </c>
    </row>
    <row r="1876" spans="1:4" ht="13.5" x14ac:dyDescent="0.25">
      <c r="A1876" s="90">
        <v>102787</v>
      </c>
      <c r="B1876" s="90" t="s">
        <v>2492</v>
      </c>
      <c r="C1876" s="90" t="s">
        <v>17</v>
      </c>
      <c r="D1876" s="99">
        <v>13598.7</v>
      </c>
    </row>
    <row r="1877" spans="1:4" ht="13.5" x14ac:dyDescent="0.25">
      <c r="A1877" s="90">
        <v>102788</v>
      </c>
      <c r="B1877" s="90" t="s">
        <v>2493</v>
      </c>
      <c r="C1877" s="90" t="s">
        <v>17</v>
      </c>
      <c r="D1877" s="99">
        <v>14907.18</v>
      </c>
    </row>
    <row r="1878" spans="1:4" ht="13.5" x14ac:dyDescent="0.25">
      <c r="A1878" s="90">
        <v>102789</v>
      </c>
      <c r="B1878" s="90" t="s">
        <v>2494</v>
      </c>
      <c r="C1878" s="90" t="s">
        <v>17</v>
      </c>
      <c r="D1878" s="99">
        <v>19622.28</v>
      </c>
    </row>
    <row r="1879" spans="1:4" ht="13.5" x14ac:dyDescent="0.25">
      <c r="A1879" s="90">
        <v>102790</v>
      </c>
      <c r="B1879" s="90" t="s">
        <v>2495</v>
      </c>
      <c r="C1879" s="90" t="s">
        <v>17</v>
      </c>
      <c r="D1879" s="99">
        <v>32249.88</v>
      </c>
    </row>
    <row r="1880" spans="1:4" ht="13.5" x14ac:dyDescent="0.25">
      <c r="A1880" s="90">
        <v>102791</v>
      </c>
      <c r="B1880" s="90" t="s">
        <v>2496</v>
      </c>
      <c r="C1880" s="90" t="s">
        <v>17</v>
      </c>
      <c r="D1880" s="99">
        <v>26130.12</v>
      </c>
    </row>
    <row r="1881" spans="1:4" ht="13.5" x14ac:dyDescent="0.25">
      <c r="A1881" s="90">
        <v>102792</v>
      </c>
      <c r="B1881" s="90" t="s">
        <v>2497</v>
      </c>
      <c r="C1881" s="90" t="s">
        <v>17</v>
      </c>
      <c r="D1881" s="99">
        <v>42441.63</v>
      </c>
    </row>
    <row r="1882" spans="1:4" ht="13.5" x14ac:dyDescent="0.25">
      <c r="A1882" s="90">
        <v>102793</v>
      </c>
      <c r="B1882" s="90" t="s">
        <v>2498</v>
      </c>
      <c r="C1882" s="90" t="s">
        <v>17</v>
      </c>
      <c r="D1882" s="99">
        <v>57019.56</v>
      </c>
    </row>
    <row r="1883" spans="1:4" ht="13.5" x14ac:dyDescent="0.25">
      <c r="A1883" s="90">
        <v>102794</v>
      </c>
      <c r="B1883" s="90" t="s">
        <v>2499</v>
      </c>
      <c r="C1883" s="90" t="s">
        <v>17</v>
      </c>
      <c r="D1883" s="99">
        <v>81684.33</v>
      </c>
    </row>
    <row r="1884" spans="1:4" ht="13.5" x14ac:dyDescent="0.25">
      <c r="A1884" s="90">
        <v>102795</v>
      </c>
      <c r="B1884" s="90" t="s">
        <v>2500</v>
      </c>
      <c r="C1884" s="90" t="s">
        <v>17</v>
      </c>
      <c r="D1884" s="99">
        <v>27867.96</v>
      </c>
    </row>
    <row r="1885" spans="1:4" ht="13.5" x14ac:dyDescent="0.25">
      <c r="A1885" s="90">
        <v>102796</v>
      </c>
      <c r="B1885" s="90" t="s">
        <v>2501</v>
      </c>
      <c r="C1885" s="90" t="s">
        <v>17</v>
      </c>
      <c r="D1885" s="99">
        <v>44872.77</v>
      </c>
    </row>
    <row r="1886" spans="1:4" ht="13.5" x14ac:dyDescent="0.25">
      <c r="A1886" s="90">
        <v>102797</v>
      </c>
      <c r="B1886" s="90" t="s">
        <v>2502</v>
      </c>
      <c r="C1886" s="90" t="s">
        <v>17</v>
      </c>
      <c r="D1886" s="99">
        <v>63555.39</v>
      </c>
    </row>
    <row r="1887" spans="1:4" ht="13.5" x14ac:dyDescent="0.25">
      <c r="A1887" s="90">
        <v>102798</v>
      </c>
      <c r="B1887" s="90" t="s">
        <v>2503</v>
      </c>
      <c r="C1887" s="90" t="s">
        <v>17</v>
      </c>
      <c r="D1887" s="99">
        <v>77788.95</v>
      </c>
    </row>
    <row r="1888" spans="1:4" ht="13.5" x14ac:dyDescent="0.25">
      <c r="A1888" s="90">
        <v>102799</v>
      </c>
      <c r="B1888" s="90" t="s">
        <v>2504</v>
      </c>
      <c r="C1888" s="90" t="s">
        <v>17</v>
      </c>
      <c r="D1888" s="99">
        <v>28460.16</v>
      </c>
    </row>
    <row r="1889" spans="1:4" ht="13.5" x14ac:dyDescent="0.25">
      <c r="A1889" s="90">
        <v>102800</v>
      </c>
      <c r="B1889" s="90" t="s">
        <v>2505</v>
      </c>
      <c r="C1889" s="90" t="s">
        <v>17</v>
      </c>
      <c r="D1889" s="99">
        <v>49251.3</v>
      </c>
    </row>
    <row r="1890" spans="1:4" ht="13.5" x14ac:dyDescent="0.25">
      <c r="A1890" s="90">
        <v>102801</v>
      </c>
      <c r="B1890" s="90" t="s">
        <v>2506</v>
      </c>
      <c r="C1890" s="90" t="s">
        <v>17</v>
      </c>
      <c r="D1890" s="99">
        <v>68877.84</v>
      </c>
    </row>
    <row r="1891" spans="1:4" ht="13.5" x14ac:dyDescent="0.25">
      <c r="A1891" s="90">
        <v>102802</v>
      </c>
      <c r="B1891" s="90" t="s">
        <v>2507</v>
      </c>
      <c r="C1891" s="90" t="s">
        <v>17</v>
      </c>
      <c r="D1891" s="99">
        <v>82594.14</v>
      </c>
    </row>
    <row r="1892" spans="1:4" ht="13.5" x14ac:dyDescent="0.25">
      <c r="A1892" s="90">
        <v>101570</v>
      </c>
      <c r="B1892" s="90" t="s">
        <v>2508</v>
      </c>
      <c r="C1892" s="90" t="s">
        <v>941</v>
      </c>
      <c r="D1892" s="92">
        <v>22.66</v>
      </c>
    </row>
    <row r="1893" spans="1:4" ht="13.5" x14ac:dyDescent="0.25">
      <c r="A1893" s="90">
        <v>101571</v>
      </c>
      <c r="B1893" s="90" t="s">
        <v>2509</v>
      </c>
      <c r="C1893" s="90" t="s">
        <v>941</v>
      </c>
      <c r="D1893" s="92">
        <v>30.58</v>
      </c>
    </row>
    <row r="1894" spans="1:4" ht="13.5" x14ac:dyDescent="0.25">
      <c r="A1894" s="90">
        <v>101572</v>
      </c>
      <c r="B1894" s="90" t="s">
        <v>2510</v>
      </c>
      <c r="C1894" s="90" t="s">
        <v>941</v>
      </c>
      <c r="D1894" s="92">
        <v>17.93</v>
      </c>
    </row>
    <row r="1895" spans="1:4" ht="13.5" x14ac:dyDescent="0.25">
      <c r="A1895" s="90">
        <v>101573</v>
      </c>
      <c r="B1895" s="90" t="s">
        <v>2511</v>
      </c>
      <c r="C1895" s="90" t="s">
        <v>941</v>
      </c>
      <c r="D1895" s="92">
        <v>25.85</v>
      </c>
    </row>
    <row r="1896" spans="1:4" ht="13.5" x14ac:dyDescent="0.25">
      <c r="A1896" s="90">
        <v>101574</v>
      </c>
      <c r="B1896" s="90" t="s">
        <v>2512</v>
      </c>
      <c r="C1896" s="90" t="s">
        <v>941</v>
      </c>
      <c r="D1896" s="92">
        <v>14.05</v>
      </c>
    </row>
    <row r="1897" spans="1:4" ht="13.5" x14ac:dyDescent="0.25">
      <c r="A1897" s="90">
        <v>101575</v>
      </c>
      <c r="B1897" s="90" t="s">
        <v>2513</v>
      </c>
      <c r="C1897" s="90" t="s">
        <v>941</v>
      </c>
      <c r="D1897" s="92">
        <v>22.21</v>
      </c>
    </row>
    <row r="1898" spans="1:4" ht="13.5" x14ac:dyDescent="0.25">
      <c r="A1898" s="90">
        <v>101576</v>
      </c>
      <c r="B1898" s="90" t="s">
        <v>2514</v>
      </c>
      <c r="C1898" s="90" t="s">
        <v>941</v>
      </c>
      <c r="D1898" s="92">
        <v>41.69</v>
      </c>
    </row>
    <row r="1899" spans="1:4" ht="13.5" x14ac:dyDescent="0.25">
      <c r="A1899" s="90">
        <v>101577</v>
      </c>
      <c r="B1899" s="90" t="s">
        <v>2515</v>
      </c>
      <c r="C1899" s="90" t="s">
        <v>941</v>
      </c>
      <c r="D1899" s="92">
        <v>51.75</v>
      </c>
    </row>
    <row r="1900" spans="1:4" ht="13.5" x14ac:dyDescent="0.25">
      <c r="A1900" s="90">
        <v>101578</v>
      </c>
      <c r="B1900" s="90" t="s">
        <v>2516</v>
      </c>
      <c r="C1900" s="90" t="s">
        <v>941</v>
      </c>
      <c r="D1900" s="92">
        <v>34.76</v>
      </c>
    </row>
    <row r="1901" spans="1:4" ht="13.5" x14ac:dyDescent="0.25">
      <c r="A1901" s="90">
        <v>101579</v>
      </c>
      <c r="B1901" s="90" t="s">
        <v>2517</v>
      </c>
      <c r="C1901" s="90" t="s">
        <v>941</v>
      </c>
      <c r="D1901" s="92">
        <v>44.83</v>
      </c>
    </row>
    <row r="1902" spans="1:4" ht="13.5" x14ac:dyDescent="0.25">
      <c r="A1902" s="90">
        <v>101580</v>
      </c>
      <c r="B1902" s="90" t="s">
        <v>2518</v>
      </c>
      <c r="C1902" s="90" t="s">
        <v>941</v>
      </c>
      <c r="D1902" s="92">
        <v>31.42</v>
      </c>
    </row>
    <row r="1903" spans="1:4" ht="13.5" x14ac:dyDescent="0.25">
      <c r="A1903" s="90">
        <v>101581</v>
      </c>
      <c r="B1903" s="90" t="s">
        <v>2519</v>
      </c>
      <c r="C1903" s="90" t="s">
        <v>941</v>
      </c>
      <c r="D1903" s="92">
        <v>41.73</v>
      </c>
    </row>
    <row r="1904" spans="1:4" ht="13.5" x14ac:dyDescent="0.25">
      <c r="A1904" s="90">
        <v>101582</v>
      </c>
      <c r="B1904" s="90" t="s">
        <v>2520</v>
      </c>
      <c r="C1904" s="90" t="s">
        <v>941</v>
      </c>
      <c r="D1904" s="92">
        <v>68.56</v>
      </c>
    </row>
    <row r="1905" spans="1:4" ht="13.5" x14ac:dyDescent="0.25">
      <c r="A1905" s="90">
        <v>101583</v>
      </c>
      <c r="B1905" s="90" t="s">
        <v>2521</v>
      </c>
      <c r="C1905" s="90" t="s">
        <v>941</v>
      </c>
      <c r="D1905" s="92">
        <v>84.1</v>
      </c>
    </row>
    <row r="1906" spans="1:4" ht="13.5" x14ac:dyDescent="0.25">
      <c r="A1906" s="90">
        <v>101584</v>
      </c>
      <c r="B1906" s="90" t="s">
        <v>2522</v>
      </c>
      <c r="C1906" s="90" t="s">
        <v>941</v>
      </c>
      <c r="D1906" s="92">
        <v>56.8</v>
      </c>
    </row>
    <row r="1907" spans="1:4" ht="13.5" x14ac:dyDescent="0.25">
      <c r="A1907" s="90">
        <v>101585</v>
      </c>
      <c r="B1907" s="90" t="s">
        <v>2523</v>
      </c>
      <c r="C1907" s="90" t="s">
        <v>941</v>
      </c>
      <c r="D1907" s="92">
        <v>72.34</v>
      </c>
    </row>
    <row r="1908" spans="1:4" ht="13.5" x14ac:dyDescent="0.25">
      <c r="A1908" s="90">
        <v>101586</v>
      </c>
      <c r="B1908" s="90" t="s">
        <v>2524</v>
      </c>
      <c r="C1908" s="90" t="s">
        <v>941</v>
      </c>
      <c r="D1908" s="92">
        <v>50.01</v>
      </c>
    </row>
    <row r="1909" spans="1:4" ht="13.5" x14ac:dyDescent="0.25">
      <c r="A1909" s="90">
        <v>101587</v>
      </c>
      <c r="B1909" s="90" t="s">
        <v>2525</v>
      </c>
      <c r="C1909" s="90" t="s">
        <v>941</v>
      </c>
      <c r="D1909" s="92">
        <v>65.790000000000006</v>
      </c>
    </row>
    <row r="1910" spans="1:4" ht="13.5" x14ac:dyDescent="0.25">
      <c r="A1910" s="90">
        <v>101588</v>
      </c>
      <c r="B1910" s="90" t="s">
        <v>2526</v>
      </c>
      <c r="C1910" s="90" t="s">
        <v>941</v>
      </c>
      <c r="D1910" s="92">
        <v>90.02</v>
      </c>
    </row>
    <row r="1911" spans="1:4" ht="13.5" x14ac:dyDescent="0.25">
      <c r="A1911" s="90">
        <v>101589</v>
      </c>
      <c r="B1911" s="90" t="s">
        <v>2527</v>
      </c>
      <c r="C1911" s="90" t="s">
        <v>941</v>
      </c>
      <c r="D1911" s="92">
        <v>130.97</v>
      </c>
    </row>
    <row r="1912" spans="1:4" ht="13.5" x14ac:dyDescent="0.25">
      <c r="A1912" s="90">
        <v>101590</v>
      </c>
      <c r="B1912" s="90" t="s">
        <v>2528</v>
      </c>
      <c r="C1912" s="90" t="s">
        <v>941</v>
      </c>
      <c r="D1912" s="92">
        <v>68.34</v>
      </c>
    </row>
    <row r="1913" spans="1:4" ht="13.5" x14ac:dyDescent="0.25">
      <c r="A1913" s="90">
        <v>101591</v>
      </c>
      <c r="B1913" s="90" t="s">
        <v>2529</v>
      </c>
      <c r="C1913" s="90" t="s">
        <v>941</v>
      </c>
      <c r="D1913" s="92">
        <v>109.3</v>
      </c>
    </row>
    <row r="1914" spans="1:4" ht="13.5" x14ac:dyDescent="0.25">
      <c r="A1914" s="90">
        <v>101592</v>
      </c>
      <c r="B1914" s="90" t="s">
        <v>2530</v>
      </c>
      <c r="C1914" s="90" t="s">
        <v>941</v>
      </c>
      <c r="D1914" s="92">
        <v>48.55</v>
      </c>
    </row>
    <row r="1915" spans="1:4" ht="13.5" x14ac:dyDescent="0.25">
      <c r="A1915" s="90">
        <v>101593</v>
      </c>
      <c r="B1915" s="90" t="s">
        <v>2531</v>
      </c>
      <c r="C1915" s="90" t="s">
        <v>941</v>
      </c>
      <c r="D1915" s="92">
        <v>89.7</v>
      </c>
    </row>
    <row r="1916" spans="1:4" ht="13.5" x14ac:dyDescent="0.25">
      <c r="A1916" s="90">
        <v>101600</v>
      </c>
      <c r="B1916" s="90" t="s">
        <v>2532</v>
      </c>
      <c r="C1916" s="90" t="s">
        <v>941</v>
      </c>
      <c r="D1916" s="92">
        <v>16.7</v>
      </c>
    </row>
    <row r="1917" spans="1:4" ht="13.5" x14ac:dyDescent="0.25">
      <c r="A1917" s="90">
        <v>101601</v>
      </c>
      <c r="B1917" s="90" t="s">
        <v>2533</v>
      </c>
      <c r="C1917" s="90" t="s">
        <v>941</v>
      </c>
      <c r="D1917" s="92">
        <v>24.71</v>
      </c>
    </row>
    <row r="1918" spans="1:4" ht="13.5" x14ac:dyDescent="0.25">
      <c r="A1918" s="90">
        <v>101602</v>
      </c>
      <c r="B1918" s="90" t="s">
        <v>2534</v>
      </c>
      <c r="C1918" s="90" t="s">
        <v>941</v>
      </c>
      <c r="D1918" s="92">
        <v>12.38</v>
      </c>
    </row>
    <row r="1919" spans="1:4" ht="13.5" x14ac:dyDescent="0.25">
      <c r="A1919" s="90">
        <v>101603</v>
      </c>
      <c r="B1919" s="90" t="s">
        <v>2535</v>
      </c>
      <c r="C1919" s="90" t="s">
        <v>941</v>
      </c>
      <c r="D1919" s="92">
        <v>20.399999999999999</v>
      </c>
    </row>
    <row r="1920" spans="1:4" ht="13.5" x14ac:dyDescent="0.25">
      <c r="A1920" s="90">
        <v>101604</v>
      </c>
      <c r="B1920" s="90" t="s">
        <v>2536</v>
      </c>
      <c r="C1920" s="90" t="s">
        <v>941</v>
      </c>
      <c r="D1920" s="92">
        <v>8.1</v>
      </c>
    </row>
    <row r="1921" spans="1:4" ht="13.5" x14ac:dyDescent="0.25">
      <c r="A1921" s="90">
        <v>101605</v>
      </c>
      <c r="B1921" s="90" t="s">
        <v>2537</v>
      </c>
      <c r="C1921" s="90" t="s">
        <v>941</v>
      </c>
      <c r="D1921" s="92">
        <v>16.12</v>
      </c>
    </row>
    <row r="1922" spans="1:4" ht="13.5" x14ac:dyDescent="0.25">
      <c r="A1922" s="90">
        <v>90788</v>
      </c>
      <c r="B1922" s="90" t="s">
        <v>2538</v>
      </c>
      <c r="C1922" s="90" t="s">
        <v>17</v>
      </c>
      <c r="D1922" s="92">
        <v>997.87</v>
      </c>
    </row>
    <row r="1923" spans="1:4" ht="13.5" x14ac:dyDescent="0.25">
      <c r="A1923" s="90">
        <v>90789</v>
      </c>
      <c r="B1923" s="90" t="s">
        <v>2539</v>
      </c>
      <c r="C1923" s="90" t="s">
        <v>17</v>
      </c>
      <c r="D1923" s="92">
        <v>999.46</v>
      </c>
    </row>
    <row r="1924" spans="1:4" ht="13.5" x14ac:dyDescent="0.25">
      <c r="A1924" s="90">
        <v>90790</v>
      </c>
      <c r="B1924" s="90" t="s">
        <v>2540</v>
      </c>
      <c r="C1924" s="90" t="s">
        <v>17</v>
      </c>
      <c r="D1924" s="99">
        <v>1030.56</v>
      </c>
    </row>
    <row r="1925" spans="1:4" ht="13.5" x14ac:dyDescent="0.25">
      <c r="A1925" s="90">
        <v>90791</v>
      </c>
      <c r="B1925" s="90" t="s">
        <v>2541</v>
      </c>
      <c r="C1925" s="90" t="s">
        <v>17</v>
      </c>
      <c r="D1925" s="99">
        <v>1206.9100000000001</v>
      </c>
    </row>
    <row r="1926" spans="1:4" ht="13.5" x14ac:dyDescent="0.25">
      <c r="A1926" s="90">
        <v>90793</v>
      </c>
      <c r="B1926" s="90" t="s">
        <v>2542</v>
      </c>
      <c r="C1926" s="90" t="s">
        <v>17</v>
      </c>
      <c r="D1926" s="99">
        <v>1273.8699999999999</v>
      </c>
    </row>
    <row r="1927" spans="1:4" ht="13.5" x14ac:dyDescent="0.25">
      <c r="A1927" s="90">
        <v>90794</v>
      </c>
      <c r="B1927" s="90" t="s">
        <v>2543</v>
      </c>
      <c r="C1927" s="90" t="s">
        <v>17</v>
      </c>
      <c r="D1927" s="92">
        <v>845.61</v>
      </c>
    </row>
    <row r="1928" spans="1:4" ht="13.5" x14ac:dyDescent="0.25">
      <c r="A1928" s="90">
        <v>90795</v>
      </c>
      <c r="B1928" s="90" t="s">
        <v>2544</v>
      </c>
      <c r="C1928" s="90" t="s">
        <v>17</v>
      </c>
      <c r="D1928" s="92">
        <v>852.45</v>
      </c>
    </row>
    <row r="1929" spans="1:4" ht="13.5" x14ac:dyDescent="0.25">
      <c r="A1929" s="90">
        <v>90796</v>
      </c>
      <c r="B1929" s="90" t="s">
        <v>2545</v>
      </c>
      <c r="C1929" s="90" t="s">
        <v>17</v>
      </c>
      <c r="D1929" s="92">
        <v>859.28</v>
      </c>
    </row>
    <row r="1930" spans="1:4" ht="13.5" x14ac:dyDescent="0.25">
      <c r="A1930" s="90">
        <v>90797</v>
      </c>
      <c r="B1930" s="90" t="s">
        <v>2546</v>
      </c>
      <c r="C1930" s="90" t="s">
        <v>17</v>
      </c>
      <c r="D1930" s="92">
        <v>866.1</v>
      </c>
    </row>
    <row r="1931" spans="1:4" ht="13.5" x14ac:dyDescent="0.25">
      <c r="A1931" s="90">
        <v>90798</v>
      </c>
      <c r="B1931" s="90" t="s">
        <v>2547</v>
      </c>
      <c r="C1931" s="90" t="s">
        <v>17</v>
      </c>
      <c r="D1931" s="99">
        <v>1266.3599999999999</v>
      </c>
    </row>
    <row r="1932" spans="1:4" ht="13.5" x14ac:dyDescent="0.25">
      <c r="A1932" s="90">
        <v>90799</v>
      </c>
      <c r="B1932" s="90" t="s">
        <v>2548</v>
      </c>
      <c r="C1932" s="90" t="s">
        <v>17</v>
      </c>
      <c r="D1932" s="99">
        <v>1305.6300000000001</v>
      </c>
    </row>
    <row r="1933" spans="1:4" ht="13.5" x14ac:dyDescent="0.25">
      <c r="A1933" s="90">
        <v>90801</v>
      </c>
      <c r="B1933" s="90" t="s">
        <v>2549</v>
      </c>
      <c r="C1933" s="90" t="s">
        <v>17</v>
      </c>
      <c r="D1933" s="92">
        <v>358.35</v>
      </c>
    </row>
    <row r="1934" spans="1:4" ht="13.5" x14ac:dyDescent="0.25">
      <c r="A1934" s="90">
        <v>90806</v>
      </c>
      <c r="B1934" s="90" t="s">
        <v>2550</v>
      </c>
      <c r="C1934" s="90" t="s">
        <v>17</v>
      </c>
      <c r="D1934" s="92">
        <v>445.42</v>
      </c>
    </row>
    <row r="1935" spans="1:4" ht="13.5" x14ac:dyDescent="0.25">
      <c r="A1935" s="90">
        <v>90820</v>
      </c>
      <c r="B1935" s="90" t="s">
        <v>482</v>
      </c>
      <c r="C1935" s="90" t="s">
        <v>17</v>
      </c>
      <c r="D1935" s="92">
        <v>371.94</v>
      </c>
    </row>
    <row r="1936" spans="1:4" ht="13.5" x14ac:dyDescent="0.25">
      <c r="A1936" s="90">
        <v>90821</v>
      </c>
      <c r="B1936" s="90" t="s">
        <v>2551</v>
      </c>
      <c r="C1936" s="90" t="s">
        <v>17</v>
      </c>
      <c r="D1936" s="92">
        <v>378.57</v>
      </c>
    </row>
    <row r="1937" spans="1:4" ht="13.5" x14ac:dyDescent="0.25">
      <c r="A1937" s="90">
        <v>90822</v>
      </c>
      <c r="B1937" s="90" t="s">
        <v>2552</v>
      </c>
      <c r="C1937" s="90" t="s">
        <v>17</v>
      </c>
      <c r="D1937" s="92">
        <v>405.91</v>
      </c>
    </row>
    <row r="1938" spans="1:4" ht="13.5" x14ac:dyDescent="0.25">
      <c r="A1938" s="90">
        <v>90823</v>
      </c>
      <c r="B1938" s="90" t="s">
        <v>2553</v>
      </c>
      <c r="C1938" s="90" t="s">
        <v>17</v>
      </c>
      <c r="D1938" s="92">
        <v>501.49</v>
      </c>
    </row>
    <row r="1939" spans="1:4" ht="13.5" x14ac:dyDescent="0.25">
      <c r="A1939" s="90">
        <v>90824</v>
      </c>
      <c r="B1939" s="90" t="s">
        <v>2554</v>
      </c>
      <c r="C1939" s="90" t="s">
        <v>17</v>
      </c>
      <c r="D1939" s="92">
        <v>720.38</v>
      </c>
    </row>
    <row r="1940" spans="1:4" ht="13.5" x14ac:dyDescent="0.25">
      <c r="A1940" s="90">
        <v>90825</v>
      </c>
      <c r="B1940" s="90" t="s">
        <v>2555</v>
      </c>
      <c r="C1940" s="90" t="s">
        <v>17</v>
      </c>
      <c r="D1940" s="92">
        <v>803.1</v>
      </c>
    </row>
    <row r="1941" spans="1:4" ht="13.5" x14ac:dyDescent="0.25">
      <c r="A1941" s="90">
        <v>90830</v>
      </c>
      <c r="B1941" s="90" t="s">
        <v>492</v>
      </c>
      <c r="C1941" s="90" t="s">
        <v>17</v>
      </c>
      <c r="D1941" s="92">
        <v>168.02</v>
      </c>
    </row>
    <row r="1942" spans="1:4" ht="13.5" x14ac:dyDescent="0.25">
      <c r="A1942" s="90">
        <v>90831</v>
      </c>
      <c r="B1942" s="90" t="s">
        <v>2556</v>
      </c>
      <c r="C1942" s="90" t="s">
        <v>17</v>
      </c>
      <c r="D1942" s="92">
        <v>147.58000000000001</v>
      </c>
    </row>
    <row r="1943" spans="1:4" ht="13.5" x14ac:dyDescent="0.25">
      <c r="A1943" s="90">
        <v>90841</v>
      </c>
      <c r="B1943" s="90" t="s">
        <v>2557</v>
      </c>
      <c r="C1943" s="90" t="s">
        <v>17</v>
      </c>
      <c r="D1943" s="99">
        <v>1096.07</v>
      </c>
    </row>
    <row r="1944" spans="1:4" ht="13.5" x14ac:dyDescent="0.25">
      <c r="A1944" s="90">
        <v>90842</v>
      </c>
      <c r="B1944" s="90" t="s">
        <v>2558</v>
      </c>
      <c r="C1944" s="90" t="s">
        <v>17</v>
      </c>
      <c r="D1944" s="99">
        <v>1105.43</v>
      </c>
    </row>
    <row r="1945" spans="1:4" ht="13.5" x14ac:dyDescent="0.25">
      <c r="A1945" s="90">
        <v>90843</v>
      </c>
      <c r="B1945" s="90" t="s">
        <v>2559</v>
      </c>
      <c r="C1945" s="90" t="s">
        <v>17</v>
      </c>
      <c r="D1945" s="99">
        <v>1155.95</v>
      </c>
    </row>
    <row r="1946" spans="1:4" ht="13.5" x14ac:dyDescent="0.25">
      <c r="A1946" s="90">
        <v>90844</v>
      </c>
      <c r="B1946" s="90" t="s">
        <v>2560</v>
      </c>
      <c r="C1946" s="90" t="s">
        <v>17</v>
      </c>
      <c r="D1946" s="99">
        <v>1254.26</v>
      </c>
    </row>
    <row r="1947" spans="1:4" ht="13.5" x14ac:dyDescent="0.25">
      <c r="A1947" s="90">
        <v>90845</v>
      </c>
      <c r="B1947" s="90" t="s">
        <v>2561</v>
      </c>
      <c r="C1947" s="90" t="s">
        <v>17</v>
      </c>
      <c r="D1947" s="99">
        <v>1470.42</v>
      </c>
    </row>
    <row r="1948" spans="1:4" ht="13.5" x14ac:dyDescent="0.25">
      <c r="A1948" s="90">
        <v>90846</v>
      </c>
      <c r="B1948" s="90" t="s">
        <v>2562</v>
      </c>
      <c r="C1948" s="90" t="s">
        <v>17</v>
      </c>
      <c r="D1948" s="99">
        <v>1555.87</v>
      </c>
    </row>
    <row r="1949" spans="1:4" ht="13.5" x14ac:dyDescent="0.25">
      <c r="A1949" s="90">
        <v>90847</v>
      </c>
      <c r="B1949" s="90" t="s">
        <v>2563</v>
      </c>
      <c r="C1949" s="90" t="s">
        <v>17</v>
      </c>
      <c r="D1949" s="92">
        <v>948.49</v>
      </c>
    </row>
    <row r="1950" spans="1:4" ht="13.5" x14ac:dyDescent="0.25">
      <c r="A1950" s="90">
        <v>90848</v>
      </c>
      <c r="B1950" s="90" t="s">
        <v>2564</v>
      </c>
      <c r="C1950" s="90" t="s">
        <v>17</v>
      </c>
      <c r="D1950" s="92">
        <v>957.85</v>
      </c>
    </row>
    <row r="1951" spans="1:4" ht="13.5" x14ac:dyDescent="0.25">
      <c r="A1951" s="90">
        <v>90849</v>
      </c>
      <c r="B1951" s="90" t="s">
        <v>2565</v>
      </c>
      <c r="C1951" s="90" t="s">
        <v>17</v>
      </c>
      <c r="D1951" s="92">
        <v>987.93</v>
      </c>
    </row>
    <row r="1952" spans="1:4" ht="13.5" x14ac:dyDescent="0.25">
      <c r="A1952" s="90">
        <v>90850</v>
      </c>
      <c r="B1952" s="90" t="s">
        <v>2566</v>
      </c>
      <c r="C1952" s="90" t="s">
        <v>17</v>
      </c>
      <c r="D1952" s="99">
        <v>1086.24</v>
      </c>
    </row>
    <row r="1953" spans="1:4" ht="13.5" x14ac:dyDescent="0.25">
      <c r="A1953" s="90">
        <v>90851</v>
      </c>
      <c r="B1953" s="90" t="s">
        <v>2567</v>
      </c>
      <c r="C1953" s="90" t="s">
        <v>17</v>
      </c>
      <c r="D1953" s="99">
        <v>1302.4000000000001</v>
      </c>
    </row>
    <row r="1954" spans="1:4" ht="13.5" x14ac:dyDescent="0.25">
      <c r="A1954" s="90">
        <v>90852</v>
      </c>
      <c r="B1954" s="90" t="s">
        <v>2568</v>
      </c>
      <c r="C1954" s="90" t="s">
        <v>17</v>
      </c>
      <c r="D1954" s="99">
        <v>1387.85</v>
      </c>
    </row>
    <row r="1955" spans="1:4" ht="13.5" x14ac:dyDescent="0.25">
      <c r="A1955" s="90">
        <v>91009</v>
      </c>
      <c r="B1955" s="90" t="s">
        <v>2569</v>
      </c>
      <c r="C1955" s="90" t="s">
        <v>17</v>
      </c>
      <c r="D1955" s="92">
        <v>385.59</v>
      </c>
    </row>
    <row r="1956" spans="1:4" ht="13.5" x14ac:dyDescent="0.25">
      <c r="A1956" s="90">
        <v>91010</v>
      </c>
      <c r="B1956" s="90" t="s">
        <v>2570</v>
      </c>
      <c r="C1956" s="90" t="s">
        <v>17</v>
      </c>
      <c r="D1956" s="92">
        <v>392.87</v>
      </c>
    </row>
    <row r="1957" spans="1:4" ht="13.5" x14ac:dyDescent="0.25">
      <c r="A1957" s="90">
        <v>91011</v>
      </c>
      <c r="B1957" s="90" t="s">
        <v>136</v>
      </c>
      <c r="C1957" s="90" t="s">
        <v>17</v>
      </c>
      <c r="D1957" s="92">
        <v>461.36</v>
      </c>
    </row>
    <row r="1958" spans="1:4" ht="13.5" x14ac:dyDescent="0.25">
      <c r="A1958" s="90">
        <v>91012</v>
      </c>
      <c r="B1958" s="90" t="s">
        <v>2571</v>
      </c>
      <c r="C1958" s="90" t="s">
        <v>17</v>
      </c>
      <c r="D1958" s="92">
        <v>513.6</v>
      </c>
    </row>
    <row r="1959" spans="1:4" ht="13.5" x14ac:dyDescent="0.25">
      <c r="A1959" s="90">
        <v>91013</v>
      </c>
      <c r="B1959" s="90" t="s">
        <v>2572</v>
      </c>
      <c r="C1959" s="90" t="s">
        <v>17</v>
      </c>
      <c r="D1959" s="92">
        <v>962.14</v>
      </c>
    </row>
    <row r="1960" spans="1:4" ht="13.5" x14ac:dyDescent="0.25">
      <c r="A1960" s="90">
        <v>91014</v>
      </c>
      <c r="B1960" s="90" t="s">
        <v>2573</v>
      </c>
      <c r="C1960" s="90" t="s">
        <v>17</v>
      </c>
      <c r="D1960" s="92">
        <v>972.15</v>
      </c>
    </row>
    <row r="1961" spans="1:4" ht="13.5" x14ac:dyDescent="0.25">
      <c r="A1961" s="90">
        <v>91015</v>
      </c>
      <c r="B1961" s="90" t="s">
        <v>2574</v>
      </c>
      <c r="C1961" s="90" t="s">
        <v>17</v>
      </c>
      <c r="D1961" s="99">
        <v>1043.3800000000001</v>
      </c>
    </row>
    <row r="1962" spans="1:4" ht="13.5" x14ac:dyDescent="0.25">
      <c r="A1962" s="90">
        <v>91016</v>
      </c>
      <c r="B1962" s="90" t="s">
        <v>2575</v>
      </c>
      <c r="C1962" s="90" t="s">
        <v>17</v>
      </c>
      <c r="D1962" s="99">
        <v>1098.3499999999999</v>
      </c>
    </row>
    <row r="1963" spans="1:4" ht="13.5" x14ac:dyDescent="0.25">
      <c r="A1963" s="90">
        <v>91287</v>
      </c>
      <c r="B1963" s="90" t="s">
        <v>2576</v>
      </c>
      <c r="C1963" s="90" t="s">
        <v>17</v>
      </c>
      <c r="D1963" s="92">
        <v>257.16000000000003</v>
      </c>
    </row>
    <row r="1964" spans="1:4" ht="13.5" x14ac:dyDescent="0.25">
      <c r="A1964" s="90">
        <v>91292</v>
      </c>
      <c r="B1964" s="90" t="s">
        <v>140</v>
      </c>
      <c r="C1964" s="90" t="s">
        <v>17</v>
      </c>
      <c r="D1964" s="92">
        <v>344.23</v>
      </c>
    </row>
    <row r="1965" spans="1:4" ht="13.5" x14ac:dyDescent="0.25">
      <c r="A1965" s="90">
        <v>91295</v>
      </c>
      <c r="B1965" s="90" t="s">
        <v>2577</v>
      </c>
      <c r="C1965" s="90" t="s">
        <v>17</v>
      </c>
      <c r="D1965" s="92">
        <v>397.42</v>
      </c>
    </row>
    <row r="1966" spans="1:4" ht="13.5" x14ac:dyDescent="0.25">
      <c r="A1966" s="90">
        <v>91296</v>
      </c>
      <c r="B1966" s="90" t="s">
        <v>2578</v>
      </c>
      <c r="C1966" s="90" t="s">
        <v>17</v>
      </c>
      <c r="D1966" s="92">
        <v>425.91</v>
      </c>
    </row>
    <row r="1967" spans="1:4" ht="13.5" x14ac:dyDescent="0.25">
      <c r="A1967" s="90">
        <v>91297</v>
      </c>
      <c r="B1967" s="90" t="s">
        <v>2579</v>
      </c>
      <c r="C1967" s="90" t="s">
        <v>17</v>
      </c>
      <c r="D1967" s="92">
        <v>469.24</v>
      </c>
    </row>
    <row r="1968" spans="1:4" ht="13.5" x14ac:dyDescent="0.25">
      <c r="A1968" s="90">
        <v>91298</v>
      </c>
      <c r="B1968" s="90" t="s">
        <v>2580</v>
      </c>
      <c r="C1968" s="90" t="s">
        <v>17</v>
      </c>
      <c r="D1968" s="92">
        <v>717.26</v>
      </c>
    </row>
    <row r="1969" spans="1:4" ht="13.5" x14ac:dyDescent="0.25">
      <c r="A1969" s="90">
        <v>91299</v>
      </c>
      <c r="B1969" s="90" t="s">
        <v>2581</v>
      </c>
      <c r="C1969" s="90" t="s">
        <v>17</v>
      </c>
      <c r="D1969" s="92">
        <v>994.05</v>
      </c>
    </row>
    <row r="1970" spans="1:4" ht="13.5" x14ac:dyDescent="0.25">
      <c r="A1970" s="90">
        <v>91304</v>
      </c>
      <c r="B1970" s="90" t="s">
        <v>2582</v>
      </c>
      <c r="C1970" s="90" t="s">
        <v>17</v>
      </c>
      <c r="D1970" s="92">
        <v>101.39</v>
      </c>
    </row>
    <row r="1971" spans="1:4" ht="13.5" x14ac:dyDescent="0.25">
      <c r="A1971" s="90">
        <v>91305</v>
      </c>
      <c r="B1971" s="90" t="s">
        <v>2583</v>
      </c>
      <c r="C1971" s="90" t="s">
        <v>17</v>
      </c>
      <c r="D1971" s="92">
        <v>101.74</v>
      </c>
    </row>
    <row r="1972" spans="1:4" ht="13.5" x14ac:dyDescent="0.25">
      <c r="A1972" s="90">
        <v>91306</v>
      </c>
      <c r="B1972" s="90" t="s">
        <v>494</v>
      </c>
      <c r="C1972" s="90" t="s">
        <v>17</v>
      </c>
      <c r="D1972" s="92">
        <v>147.58000000000001</v>
      </c>
    </row>
    <row r="1973" spans="1:4" ht="13.5" x14ac:dyDescent="0.25">
      <c r="A1973" s="90">
        <v>91307</v>
      </c>
      <c r="B1973" s="90" t="s">
        <v>2584</v>
      </c>
      <c r="C1973" s="90" t="s">
        <v>17</v>
      </c>
      <c r="D1973" s="92">
        <v>86.27</v>
      </c>
    </row>
    <row r="1974" spans="1:4" ht="13.5" x14ac:dyDescent="0.25">
      <c r="A1974" s="90">
        <v>91312</v>
      </c>
      <c r="B1974" s="90" t="s">
        <v>2585</v>
      </c>
      <c r="C1974" s="90" t="s">
        <v>17</v>
      </c>
      <c r="D1974" s="92">
        <v>905.36</v>
      </c>
    </row>
    <row r="1975" spans="1:4" ht="13.5" x14ac:dyDescent="0.25">
      <c r="A1975" s="90">
        <v>91313</v>
      </c>
      <c r="B1975" s="90" t="s">
        <v>2586</v>
      </c>
      <c r="C1975" s="90" t="s">
        <v>17</v>
      </c>
      <c r="D1975" s="92">
        <v>898.34</v>
      </c>
    </row>
    <row r="1976" spans="1:4" ht="13.5" x14ac:dyDescent="0.25">
      <c r="A1976" s="90">
        <v>91314</v>
      </c>
      <c r="B1976" s="90" t="s">
        <v>2587</v>
      </c>
      <c r="C1976" s="90" t="s">
        <v>17</v>
      </c>
      <c r="D1976" s="92">
        <v>942.63</v>
      </c>
    </row>
    <row r="1977" spans="1:4" ht="13.5" x14ac:dyDescent="0.25">
      <c r="A1977" s="90">
        <v>91315</v>
      </c>
      <c r="B1977" s="90" t="s">
        <v>2588</v>
      </c>
      <c r="C1977" s="90" t="s">
        <v>17</v>
      </c>
      <c r="D1977" s="99">
        <v>1040.03</v>
      </c>
    </row>
    <row r="1978" spans="1:4" ht="13.5" x14ac:dyDescent="0.25">
      <c r="A1978" s="90">
        <v>91316</v>
      </c>
      <c r="B1978" s="90" t="s">
        <v>2589</v>
      </c>
      <c r="C1978" s="90" t="s">
        <v>17</v>
      </c>
      <c r="D1978" s="99">
        <v>1257.0999999999999</v>
      </c>
    </row>
    <row r="1979" spans="1:4" ht="13.5" x14ac:dyDescent="0.25">
      <c r="A1979" s="90">
        <v>91317</v>
      </c>
      <c r="B1979" s="90" t="s">
        <v>2590</v>
      </c>
      <c r="C1979" s="90" t="s">
        <v>17</v>
      </c>
      <c r="D1979" s="99">
        <v>1341.64</v>
      </c>
    </row>
    <row r="1980" spans="1:4" ht="13.5" x14ac:dyDescent="0.25">
      <c r="A1980" s="90">
        <v>91318</v>
      </c>
      <c r="B1980" s="90" t="s">
        <v>2591</v>
      </c>
      <c r="C1980" s="90" t="s">
        <v>17</v>
      </c>
      <c r="D1980" s="92">
        <v>803.62</v>
      </c>
    </row>
    <row r="1981" spans="1:4" ht="13.5" x14ac:dyDescent="0.25">
      <c r="A1981" s="90">
        <v>91319</v>
      </c>
      <c r="B1981" s="90" t="s">
        <v>2592</v>
      </c>
      <c r="C1981" s="90" t="s">
        <v>17</v>
      </c>
      <c r="D1981" s="92">
        <v>812.07</v>
      </c>
    </row>
    <row r="1982" spans="1:4" ht="13.5" x14ac:dyDescent="0.25">
      <c r="A1982" s="90">
        <v>91320</v>
      </c>
      <c r="B1982" s="90" t="s">
        <v>2593</v>
      </c>
      <c r="C1982" s="90" t="s">
        <v>17</v>
      </c>
      <c r="D1982" s="92">
        <v>841.24</v>
      </c>
    </row>
    <row r="1983" spans="1:4" ht="13.5" x14ac:dyDescent="0.25">
      <c r="A1983" s="90">
        <v>91321</v>
      </c>
      <c r="B1983" s="90" t="s">
        <v>2594</v>
      </c>
      <c r="C1983" s="90" t="s">
        <v>17</v>
      </c>
      <c r="D1983" s="92">
        <v>938.64</v>
      </c>
    </row>
    <row r="1984" spans="1:4" ht="13.5" x14ac:dyDescent="0.25">
      <c r="A1984" s="90">
        <v>91322</v>
      </c>
      <c r="B1984" s="90" t="s">
        <v>2595</v>
      </c>
      <c r="C1984" s="90" t="s">
        <v>17</v>
      </c>
      <c r="D1984" s="99">
        <v>1155.71</v>
      </c>
    </row>
    <row r="1985" spans="1:4" ht="13.5" x14ac:dyDescent="0.25">
      <c r="A1985" s="90">
        <v>91323</v>
      </c>
      <c r="B1985" s="90" t="s">
        <v>2596</v>
      </c>
      <c r="C1985" s="90" t="s">
        <v>17</v>
      </c>
      <c r="D1985" s="99">
        <v>1240.25</v>
      </c>
    </row>
    <row r="1986" spans="1:4" ht="13.5" x14ac:dyDescent="0.25">
      <c r="A1986" s="90">
        <v>91324</v>
      </c>
      <c r="B1986" s="90" t="s">
        <v>2597</v>
      </c>
      <c r="C1986" s="90" t="s">
        <v>17</v>
      </c>
      <c r="D1986" s="92">
        <v>817.27</v>
      </c>
    </row>
    <row r="1987" spans="1:4" ht="13.5" x14ac:dyDescent="0.25">
      <c r="A1987" s="90">
        <v>91325</v>
      </c>
      <c r="B1987" s="90" t="s">
        <v>2598</v>
      </c>
      <c r="C1987" s="90" t="s">
        <v>17</v>
      </c>
      <c r="D1987" s="92">
        <v>826.37</v>
      </c>
    </row>
    <row r="1988" spans="1:4" ht="13.5" x14ac:dyDescent="0.25">
      <c r="A1988" s="90">
        <v>91326</v>
      </c>
      <c r="B1988" s="90" t="s">
        <v>2599</v>
      </c>
      <c r="C1988" s="90" t="s">
        <v>17</v>
      </c>
      <c r="D1988" s="92">
        <v>896.69</v>
      </c>
    </row>
    <row r="1989" spans="1:4" ht="13.5" x14ac:dyDescent="0.25">
      <c r="A1989" s="90">
        <v>91327</v>
      </c>
      <c r="B1989" s="90" t="s">
        <v>2600</v>
      </c>
      <c r="C1989" s="90" t="s">
        <v>17</v>
      </c>
      <c r="D1989" s="92">
        <v>950.75</v>
      </c>
    </row>
    <row r="1990" spans="1:4" ht="13.5" x14ac:dyDescent="0.25">
      <c r="A1990" s="90">
        <v>91328</v>
      </c>
      <c r="B1990" s="90" t="s">
        <v>2601</v>
      </c>
      <c r="C1990" s="90" t="s">
        <v>17</v>
      </c>
      <c r="D1990" s="92">
        <v>973.97</v>
      </c>
    </row>
    <row r="1991" spans="1:4" ht="13.5" x14ac:dyDescent="0.25">
      <c r="A1991" s="90">
        <v>91329</v>
      </c>
      <c r="B1991" s="90" t="s">
        <v>2602</v>
      </c>
      <c r="C1991" s="90" t="s">
        <v>17</v>
      </c>
      <c r="D1991" s="92">
        <v>829.1</v>
      </c>
    </row>
    <row r="1992" spans="1:4" ht="13.5" x14ac:dyDescent="0.25">
      <c r="A1992" s="90">
        <v>91330</v>
      </c>
      <c r="B1992" s="90" t="s">
        <v>2603</v>
      </c>
      <c r="C1992" s="90" t="s">
        <v>17</v>
      </c>
      <c r="D1992" s="99">
        <v>1005.19</v>
      </c>
    </row>
    <row r="1993" spans="1:4" ht="13.5" x14ac:dyDescent="0.25">
      <c r="A1993" s="90">
        <v>91331</v>
      </c>
      <c r="B1993" s="90" t="s">
        <v>2604</v>
      </c>
      <c r="C1993" s="90" t="s">
        <v>17</v>
      </c>
      <c r="D1993" s="92">
        <v>859.41</v>
      </c>
    </row>
    <row r="1994" spans="1:4" ht="13.5" x14ac:dyDescent="0.25">
      <c r="A1994" s="90">
        <v>91332</v>
      </c>
      <c r="B1994" s="90" t="s">
        <v>2605</v>
      </c>
      <c r="C1994" s="90" t="s">
        <v>17</v>
      </c>
      <c r="D1994" s="99">
        <v>1051.26</v>
      </c>
    </row>
    <row r="1995" spans="1:4" ht="13.5" x14ac:dyDescent="0.25">
      <c r="A1995" s="90">
        <v>91333</v>
      </c>
      <c r="B1995" s="90" t="s">
        <v>2606</v>
      </c>
      <c r="C1995" s="90" t="s">
        <v>17</v>
      </c>
      <c r="D1995" s="92">
        <v>904.57</v>
      </c>
    </row>
    <row r="1996" spans="1:4" ht="13.5" x14ac:dyDescent="0.25">
      <c r="A1996" s="90">
        <v>91334</v>
      </c>
      <c r="B1996" s="90" t="s">
        <v>2607</v>
      </c>
      <c r="C1996" s="90" t="s">
        <v>17</v>
      </c>
      <c r="D1996" s="99">
        <v>1299.28</v>
      </c>
    </row>
    <row r="1997" spans="1:4" ht="13.5" x14ac:dyDescent="0.25">
      <c r="A1997" s="90">
        <v>91335</v>
      </c>
      <c r="B1997" s="90" t="s">
        <v>2608</v>
      </c>
      <c r="C1997" s="90" t="s">
        <v>17</v>
      </c>
      <c r="D1997" s="99">
        <v>1152.5899999999999</v>
      </c>
    </row>
    <row r="1998" spans="1:4" ht="13.5" x14ac:dyDescent="0.25">
      <c r="A1998" s="90">
        <v>91336</v>
      </c>
      <c r="B1998" s="90" t="s">
        <v>2609</v>
      </c>
      <c r="C1998" s="90" t="s">
        <v>17</v>
      </c>
      <c r="D1998" s="99">
        <v>1576.07</v>
      </c>
    </row>
    <row r="1999" spans="1:4" ht="13.5" x14ac:dyDescent="0.25">
      <c r="A1999" s="90">
        <v>91337</v>
      </c>
      <c r="B1999" s="90" t="s">
        <v>2610</v>
      </c>
      <c r="C1999" s="90" t="s">
        <v>17</v>
      </c>
      <c r="D1999" s="99">
        <v>1429.38</v>
      </c>
    </row>
    <row r="2000" spans="1:4" ht="13.5" x14ac:dyDescent="0.25">
      <c r="A2000" s="90">
        <v>100659</v>
      </c>
      <c r="B2000" s="90" t="s">
        <v>2611</v>
      </c>
      <c r="C2000" s="90" t="s">
        <v>48</v>
      </c>
      <c r="D2000" s="92">
        <v>13.66</v>
      </c>
    </row>
    <row r="2001" spans="1:4" ht="13.5" x14ac:dyDescent="0.25">
      <c r="A2001" s="90">
        <v>100660</v>
      </c>
      <c r="B2001" s="90" t="s">
        <v>2612</v>
      </c>
      <c r="C2001" s="90" t="s">
        <v>48</v>
      </c>
      <c r="D2001" s="92">
        <v>9.11</v>
      </c>
    </row>
    <row r="2002" spans="1:4" ht="13.5" x14ac:dyDescent="0.25">
      <c r="A2002" s="90">
        <v>100675</v>
      </c>
      <c r="B2002" s="90" t="s">
        <v>2613</v>
      </c>
      <c r="C2002" s="90" t="s">
        <v>17</v>
      </c>
      <c r="D2002" s="99">
        <v>1136.56</v>
      </c>
    </row>
    <row r="2003" spans="1:4" ht="13.5" x14ac:dyDescent="0.25">
      <c r="A2003" s="90">
        <v>100676</v>
      </c>
      <c r="B2003" s="90" t="s">
        <v>2614</v>
      </c>
      <c r="C2003" s="90" t="s">
        <v>17</v>
      </c>
      <c r="D2003" s="92">
        <v>211.12</v>
      </c>
    </row>
    <row r="2004" spans="1:4" ht="13.5" x14ac:dyDescent="0.25">
      <c r="A2004" s="90">
        <v>100678</v>
      </c>
      <c r="B2004" s="90" t="s">
        <v>2615</v>
      </c>
      <c r="C2004" s="90" t="s">
        <v>17</v>
      </c>
      <c r="D2004" s="99">
        <v>1109.72</v>
      </c>
    </row>
    <row r="2005" spans="1:4" ht="13.5" x14ac:dyDescent="0.25">
      <c r="A2005" s="90">
        <v>100679</v>
      </c>
      <c r="B2005" s="90" t="s">
        <v>2616</v>
      </c>
      <c r="C2005" s="90" t="s">
        <v>17</v>
      </c>
      <c r="D2005" s="92">
        <v>919.01</v>
      </c>
    </row>
    <row r="2006" spans="1:4" ht="13.5" x14ac:dyDescent="0.25">
      <c r="A2006" s="90">
        <v>100680</v>
      </c>
      <c r="B2006" s="90" t="s">
        <v>2617</v>
      </c>
      <c r="C2006" s="90" t="s">
        <v>17</v>
      </c>
      <c r="D2006" s="99">
        <v>1119.73</v>
      </c>
    </row>
    <row r="2007" spans="1:4" ht="13.5" x14ac:dyDescent="0.25">
      <c r="A2007" s="90">
        <v>100681</v>
      </c>
      <c r="B2007" s="90" t="s">
        <v>2618</v>
      </c>
      <c r="C2007" s="90" t="s">
        <v>17</v>
      </c>
      <c r="D2007" s="99">
        <v>1152.77</v>
      </c>
    </row>
    <row r="2008" spans="1:4" ht="13.5" x14ac:dyDescent="0.25">
      <c r="A2008" s="90">
        <v>100682</v>
      </c>
      <c r="B2008" s="90" t="s">
        <v>2619</v>
      </c>
      <c r="C2008" s="90" t="s">
        <v>17</v>
      </c>
      <c r="D2008" s="92">
        <v>945.68</v>
      </c>
    </row>
    <row r="2009" spans="1:4" ht="13.5" x14ac:dyDescent="0.25">
      <c r="A2009" s="90">
        <v>100683</v>
      </c>
      <c r="B2009" s="90" t="s">
        <v>2620</v>
      </c>
      <c r="C2009" s="90" t="s">
        <v>17</v>
      </c>
      <c r="D2009" s="99">
        <v>1211.4000000000001</v>
      </c>
    </row>
    <row r="2010" spans="1:4" ht="13.5" x14ac:dyDescent="0.25">
      <c r="A2010" s="90">
        <v>100684</v>
      </c>
      <c r="B2010" s="90" t="s">
        <v>2621</v>
      </c>
      <c r="C2010" s="90" t="s">
        <v>17</v>
      </c>
      <c r="D2010" s="92">
        <v>998.08</v>
      </c>
    </row>
    <row r="2011" spans="1:4" ht="13.5" x14ac:dyDescent="0.25">
      <c r="A2011" s="90">
        <v>100685</v>
      </c>
      <c r="B2011" s="90" t="s">
        <v>2622</v>
      </c>
      <c r="C2011" s="90" t="s">
        <v>17</v>
      </c>
      <c r="D2011" s="99">
        <v>1266.3699999999999</v>
      </c>
    </row>
    <row r="2012" spans="1:4" ht="13.5" x14ac:dyDescent="0.25">
      <c r="A2012" s="90">
        <v>100686</v>
      </c>
      <c r="B2012" s="90" t="s">
        <v>2623</v>
      </c>
      <c r="C2012" s="90" t="s">
        <v>17</v>
      </c>
      <c r="D2012" s="99">
        <v>1052.1400000000001</v>
      </c>
    </row>
    <row r="2013" spans="1:4" ht="13.5" x14ac:dyDescent="0.25">
      <c r="A2013" s="90">
        <v>100687</v>
      </c>
      <c r="B2013" s="90" t="s">
        <v>2624</v>
      </c>
      <c r="C2013" s="90" t="s">
        <v>17</v>
      </c>
      <c r="D2013" s="99">
        <v>1121.55</v>
      </c>
    </row>
    <row r="2014" spans="1:4" ht="13.5" x14ac:dyDescent="0.25">
      <c r="A2014" s="90">
        <v>100688</v>
      </c>
      <c r="B2014" s="90" t="s">
        <v>2625</v>
      </c>
      <c r="C2014" s="90" t="s">
        <v>17</v>
      </c>
      <c r="D2014" s="92">
        <v>930.84</v>
      </c>
    </row>
    <row r="2015" spans="1:4" ht="13.5" x14ac:dyDescent="0.25">
      <c r="A2015" s="90">
        <v>100689</v>
      </c>
      <c r="B2015" s="90" t="s">
        <v>2626</v>
      </c>
      <c r="C2015" s="90" t="s">
        <v>17</v>
      </c>
      <c r="D2015" s="99">
        <v>1219.28</v>
      </c>
    </row>
    <row r="2016" spans="1:4" ht="13.5" x14ac:dyDescent="0.25">
      <c r="A2016" s="90">
        <v>100690</v>
      </c>
      <c r="B2016" s="90" t="s">
        <v>2627</v>
      </c>
      <c r="C2016" s="90" t="s">
        <v>17</v>
      </c>
      <c r="D2016" s="99">
        <v>1005.96</v>
      </c>
    </row>
    <row r="2017" spans="1:4" ht="13.5" x14ac:dyDescent="0.25">
      <c r="A2017" s="90">
        <v>100691</v>
      </c>
      <c r="B2017" s="90" t="s">
        <v>2628</v>
      </c>
      <c r="C2017" s="90" t="s">
        <v>17</v>
      </c>
      <c r="D2017" s="99">
        <v>1467.3</v>
      </c>
    </row>
    <row r="2018" spans="1:4" ht="13.5" x14ac:dyDescent="0.25">
      <c r="A2018" s="90">
        <v>100692</v>
      </c>
      <c r="B2018" s="90" t="s">
        <v>2629</v>
      </c>
      <c r="C2018" s="90" t="s">
        <v>17</v>
      </c>
      <c r="D2018" s="99">
        <v>1253.98</v>
      </c>
    </row>
    <row r="2019" spans="1:4" ht="13.5" x14ac:dyDescent="0.25">
      <c r="A2019" s="90">
        <v>100693</v>
      </c>
      <c r="B2019" s="90" t="s">
        <v>2630</v>
      </c>
      <c r="C2019" s="90" t="s">
        <v>17</v>
      </c>
      <c r="D2019" s="99">
        <v>1744.09</v>
      </c>
    </row>
    <row r="2020" spans="1:4" ht="13.5" x14ac:dyDescent="0.25">
      <c r="A2020" s="90">
        <v>100694</v>
      </c>
      <c r="B2020" s="90" t="s">
        <v>2631</v>
      </c>
      <c r="C2020" s="90" t="s">
        <v>17</v>
      </c>
      <c r="D2020" s="99">
        <v>1530.77</v>
      </c>
    </row>
    <row r="2021" spans="1:4" ht="13.5" x14ac:dyDescent="0.25">
      <c r="A2021" s="90">
        <v>100695</v>
      </c>
      <c r="B2021" s="90" t="s">
        <v>2632</v>
      </c>
      <c r="C2021" s="90" t="s">
        <v>17</v>
      </c>
      <c r="D2021" s="92">
        <v>54.5</v>
      </c>
    </row>
    <row r="2022" spans="1:4" ht="13.5" x14ac:dyDescent="0.25">
      <c r="A2022" s="90">
        <v>100696</v>
      </c>
      <c r="B2022" s="90" t="s">
        <v>2633</v>
      </c>
      <c r="C2022" s="90" t="s">
        <v>17</v>
      </c>
      <c r="D2022" s="92">
        <v>60.63</v>
      </c>
    </row>
    <row r="2023" spans="1:4" ht="13.5" x14ac:dyDescent="0.25">
      <c r="A2023" s="90">
        <v>100697</v>
      </c>
      <c r="B2023" s="90" t="s">
        <v>2634</v>
      </c>
      <c r="C2023" s="90" t="s">
        <v>17</v>
      </c>
      <c r="D2023" s="92">
        <v>66.790000000000006</v>
      </c>
    </row>
    <row r="2024" spans="1:4" ht="13.5" x14ac:dyDescent="0.25">
      <c r="A2024" s="90">
        <v>100698</v>
      </c>
      <c r="B2024" s="90" t="s">
        <v>2635</v>
      </c>
      <c r="C2024" s="90" t="s">
        <v>17</v>
      </c>
      <c r="D2024" s="92">
        <v>72.94</v>
      </c>
    </row>
    <row r="2025" spans="1:4" ht="13.5" x14ac:dyDescent="0.25">
      <c r="A2025" s="90">
        <v>100699</v>
      </c>
      <c r="B2025" s="90" t="s">
        <v>2636</v>
      </c>
      <c r="C2025" s="90" t="s">
        <v>17</v>
      </c>
      <c r="D2025" s="92">
        <v>86.69</v>
      </c>
    </row>
    <row r="2026" spans="1:4" ht="13.5" x14ac:dyDescent="0.25">
      <c r="A2026" s="90">
        <v>100700</v>
      </c>
      <c r="B2026" s="90" t="s">
        <v>2637</v>
      </c>
      <c r="C2026" s="90" t="s">
        <v>17</v>
      </c>
      <c r="D2026" s="92">
        <v>968.35</v>
      </c>
    </row>
    <row r="2027" spans="1:4" ht="13.5" x14ac:dyDescent="0.25">
      <c r="A2027" s="90">
        <v>100712</v>
      </c>
      <c r="B2027" s="90" t="s">
        <v>2638</v>
      </c>
      <c r="C2027" s="90" t="s">
        <v>17</v>
      </c>
      <c r="D2027" s="92">
        <v>912.64</v>
      </c>
    </row>
    <row r="2028" spans="1:4" ht="13.5" x14ac:dyDescent="0.25">
      <c r="A2028" s="90">
        <v>100665</v>
      </c>
      <c r="B2028" s="90" t="s">
        <v>2639</v>
      </c>
      <c r="C2028" s="90" t="s">
        <v>941</v>
      </c>
      <c r="D2028" s="99">
        <v>1191.26</v>
      </c>
    </row>
    <row r="2029" spans="1:4" ht="13.5" x14ac:dyDescent="0.25">
      <c r="A2029" s="90">
        <v>100666</v>
      </c>
      <c r="B2029" s="90" t="s">
        <v>2640</v>
      </c>
      <c r="C2029" s="90" t="s">
        <v>941</v>
      </c>
      <c r="D2029" s="92">
        <v>936.03</v>
      </c>
    </row>
    <row r="2030" spans="1:4" ht="13.5" x14ac:dyDescent="0.25">
      <c r="A2030" s="90">
        <v>100667</v>
      </c>
      <c r="B2030" s="90" t="s">
        <v>2641</v>
      </c>
      <c r="C2030" s="90" t="s">
        <v>941</v>
      </c>
      <c r="D2030" s="99">
        <v>1552.08</v>
      </c>
    </row>
    <row r="2031" spans="1:4" ht="13.5" x14ac:dyDescent="0.25">
      <c r="A2031" s="90">
        <v>100668</v>
      </c>
      <c r="B2031" s="90" t="s">
        <v>2642</v>
      </c>
      <c r="C2031" s="90" t="s">
        <v>941</v>
      </c>
      <c r="D2031" s="99">
        <v>1831.82</v>
      </c>
    </row>
    <row r="2032" spans="1:4" ht="13.5" x14ac:dyDescent="0.25">
      <c r="A2032" s="90">
        <v>100669</v>
      </c>
      <c r="B2032" s="90" t="s">
        <v>2643</v>
      </c>
      <c r="C2032" s="90" t="s">
        <v>941</v>
      </c>
      <c r="D2032" s="99">
        <v>1104.79</v>
      </c>
    </row>
    <row r="2033" spans="1:4" ht="13.5" x14ac:dyDescent="0.25">
      <c r="A2033" s="90">
        <v>100670</v>
      </c>
      <c r="B2033" s="90" t="s">
        <v>2644</v>
      </c>
      <c r="C2033" s="90" t="s">
        <v>941</v>
      </c>
      <c r="D2033" s="99">
        <v>1497.67</v>
      </c>
    </row>
    <row r="2034" spans="1:4" ht="13.5" x14ac:dyDescent="0.25">
      <c r="A2034" s="90">
        <v>100671</v>
      </c>
      <c r="B2034" s="90" t="s">
        <v>2645</v>
      </c>
      <c r="C2034" s="90" t="s">
        <v>941</v>
      </c>
      <c r="D2034" s="99">
        <v>1864.55</v>
      </c>
    </row>
    <row r="2035" spans="1:4" ht="13.5" x14ac:dyDescent="0.25">
      <c r="A2035" s="90">
        <v>100672</v>
      </c>
      <c r="B2035" s="90" t="s">
        <v>2646</v>
      </c>
      <c r="C2035" s="90" t="s">
        <v>941</v>
      </c>
      <c r="D2035" s="99">
        <v>1195.3699999999999</v>
      </c>
    </row>
    <row r="2036" spans="1:4" ht="13.5" x14ac:dyDescent="0.25">
      <c r="A2036" s="90">
        <v>100701</v>
      </c>
      <c r="B2036" s="90" t="s">
        <v>2647</v>
      </c>
      <c r="C2036" s="90" t="s">
        <v>941</v>
      </c>
      <c r="D2036" s="92">
        <v>825.75</v>
      </c>
    </row>
    <row r="2037" spans="1:4" ht="13.5" x14ac:dyDescent="0.25">
      <c r="A2037" s="90">
        <v>94559</v>
      </c>
      <c r="B2037" s="90" t="s">
        <v>2648</v>
      </c>
      <c r="C2037" s="90" t="s">
        <v>941</v>
      </c>
      <c r="D2037" s="92">
        <v>648.28</v>
      </c>
    </row>
    <row r="2038" spans="1:4" ht="13.5" x14ac:dyDescent="0.25">
      <c r="A2038" s="90">
        <v>94562</v>
      </c>
      <c r="B2038" s="90" t="s">
        <v>2649</v>
      </c>
      <c r="C2038" s="90" t="s">
        <v>941</v>
      </c>
      <c r="D2038" s="92">
        <v>603.63</v>
      </c>
    </row>
    <row r="2039" spans="1:4" ht="13.5" x14ac:dyDescent="0.25">
      <c r="A2039" s="90">
        <v>94587</v>
      </c>
      <c r="B2039" s="90" t="s">
        <v>2650</v>
      </c>
      <c r="C2039" s="90" t="s">
        <v>48</v>
      </c>
      <c r="D2039" s="92">
        <v>69.849999999999994</v>
      </c>
    </row>
    <row r="2040" spans="1:4" ht="13.5" x14ac:dyDescent="0.25">
      <c r="A2040" s="90">
        <v>94588</v>
      </c>
      <c r="B2040" s="90" t="s">
        <v>2651</v>
      </c>
      <c r="C2040" s="90" t="s">
        <v>48</v>
      </c>
      <c r="D2040" s="92">
        <v>62.81</v>
      </c>
    </row>
    <row r="2041" spans="1:4" ht="13.5" x14ac:dyDescent="0.25">
      <c r="A2041" s="90">
        <v>99837</v>
      </c>
      <c r="B2041" s="90" t="s">
        <v>2652</v>
      </c>
      <c r="C2041" s="90" t="s">
        <v>48</v>
      </c>
      <c r="D2041" s="92">
        <v>557.16</v>
      </c>
    </row>
    <row r="2042" spans="1:4" ht="13.5" x14ac:dyDescent="0.25">
      <c r="A2042" s="90">
        <v>99839</v>
      </c>
      <c r="B2042" s="90" t="s">
        <v>2653</v>
      </c>
      <c r="C2042" s="90" t="s">
        <v>48</v>
      </c>
      <c r="D2042" s="92">
        <v>456.1</v>
      </c>
    </row>
    <row r="2043" spans="1:4" ht="13.5" x14ac:dyDescent="0.25">
      <c r="A2043" s="90">
        <v>99841</v>
      </c>
      <c r="B2043" s="90" t="s">
        <v>2654</v>
      </c>
      <c r="C2043" s="90" t="s">
        <v>48</v>
      </c>
      <c r="D2043" s="99">
        <v>1141.26</v>
      </c>
    </row>
    <row r="2044" spans="1:4" ht="13.5" x14ac:dyDescent="0.25">
      <c r="A2044" s="90">
        <v>99855</v>
      </c>
      <c r="B2044" s="90" t="s">
        <v>2655</v>
      </c>
      <c r="C2044" s="90" t="s">
        <v>48</v>
      </c>
      <c r="D2044" s="92">
        <v>100.04</v>
      </c>
    </row>
    <row r="2045" spans="1:4" ht="13.5" x14ac:dyDescent="0.25">
      <c r="A2045" s="90">
        <v>99857</v>
      </c>
      <c r="B2045" s="90" t="s">
        <v>2656</v>
      </c>
      <c r="C2045" s="90" t="s">
        <v>48</v>
      </c>
      <c r="D2045" s="92">
        <v>98.08</v>
      </c>
    </row>
    <row r="2046" spans="1:4" ht="13.5" x14ac:dyDescent="0.25">
      <c r="A2046" s="90">
        <v>99861</v>
      </c>
      <c r="B2046" s="90" t="s">
        <v>2657</v>
      </c>
      <c r="C2046" s="90" t="s">
        <v>941</v>
      </c>
      <c r="D2046" s="92">
        <v>576.72</v>
      </c>
    </row>
    <row r="2047" spans="1:4" ht="13.5" x14ac:dyDescent="0.25">
      <c r="A2047" s="90">
        <v>99862</v>
      </c>
      <c r="B2047" s="90" t="s">
        <v>2658</v>
      </c>
      <c r="C2047" s="90" t="s">
        <v>941</v>
      </c>
      <c r="D2047" s="92">
        <v>688.45</v>
      </c>
    </row>
    <row r="2048" spans="1:4" ht="13.5" x14ac:dyDescent="0.25">
      <c r="A2048" s="90">
        <v>90838</v>
      </c>
      <c r="B2048" s="90" t="s">
        <v>2659</v>
      </c>
      <c r="C2048" s="90" t="s">
        <v>17</v>
      </c>
      <c r="D2048" s="99">
        <v>2041.68</v>
      </c>
    </row>
    <row r="2049" spans="1:4" ht="13.5" x14ac:dyDescent="0.25">
      <c r="A2049" s="90">
        <v>91338</v>
      </c>
      <c r="B2049" s="90" t="s">
        <v>2660</v>
      </c>
      <c r="C2049" s="90" t="s">
        <v>941</v>
      </c>
      <c r="D2049" s="92">
        <v>872.41</v>
      </c>
    </row>
    <row r="2050" spans="1:4" ht="13.5" x14ac:dyDescent="0.25">
      <c r="A2050" s="90">
        <v>91341</v>
      </c>
      <c r="B2050" s="90" t="s">
        <v>2661</v>
      </c>
      <c r="C2050" s="90" t="s">
        <v>941</v>
      </c>
      <c r="D2050" s="92">
        <v>697.77</v>
      </c>
    </row>
    <row r="2051" spans="1:4" ht="13.5" x14ac:dyDescent="0.25">
      <c r="A2051" s="90">
        <v>94805</v>
      </c>
      <c r="B2051" s="90" t="s">
        <v>2662</v>
      </c>
      <c r="C2051" s="90" t="s">
        <v>17</v>
      </c>
      <c r="D2051" s="92">
        <v>787.41</v>
      </c>
    </row>
    <row r="2052" spans="1:4" ht="13.5" x14ac:dyDescent="0.25">
      <c r="A2052" s="90">
        <v>94806</v>
      </c>
      <c r="B2052" s="90" t="s">
        <v>2663</v>
      </c>
      <c r="C2052" s="90" t="s">
        <v>17</v>
      </c>
      <c r="D2052" s="92">
        <v>946.36</v>
      </c>
    </row>
    <row r="2053" spans="1:4" ht="13.5" x14ac:dyDescent="0.25">
      <c r="A2053" s="90">
        <v>94807</v>
      </c>
      <c r="B2053" s="90" t="s">
        <v>2664</v>
      </c>
      <c r="C2053" s="90" t="s">
        <v>17</v>
      </c>
      <c r="D2053" s="92">
        <v>859.1</v>
      </c>
    </row>
    <row r="2054" spans="1:4" ht="13.5" x14ac:dyDescent="0.25">
      <c r="A2054" s="90">
        <v>100702</v>
      </c>
      <c r="B2054" s="90" t="s">
        <v>2665</v>
      </c>
      <c r="C2054" s="90" t="s">
        <v>941</v>
      </c>
      <c r="D2054" s="92">
        <v>461.12</v>
      </c>
    </row>
    <row r="2055" spans="1:4" ht="13.5" x14ac:dyDescent="0.25">
      <c r="A2055" s="90">
        <v>102188</v>
      </c>
      <c r="B2055" s="90" t="s">
        <v>2666</v>
      </c>
      <c r="C2055" s="90" t="s">
        <v>17</v>
      </c>
      <c r="D2055" s="92">
        <v>920.81</v>
      </c>
    </row>
    <row r="2056" spans="1:4" ht="13.5" x14ac:dyDescent="0.25">
      <c r="A2056" s="90">
        <v>102189</v>
      </c>
      <c r="B2056" s="90" t="s">
        <v>2667</v>
      </c>
      <c r="C2056" s="90" t="s">
        <v>17</v>
      </c>
      <c r="D2056" s="92">
        <v>240.28</v>
      </c>
    </row>
    <row r="2057" spans="1:4" ht="13.5" x14ac:dyDescent="0.25">
      <c r="A2057" s="90">
        <v>100703</v>
      </c>
      <c r="B2057" s="90" t="s">
        <v>2668</v>
      </c>
      <c r="C2057" s="90" t="s">
        <v>17</v>
      </c>
      <c r="D2057" s="92">
        <v>33.840000000000003</v>
      </c>
    </row>
    <row r="2058" spans="1:4" ht="13.5" x14ac:dyDescent="0.25">
      <c r="A2058" s="90">
        <v>100704</v>
      </c>
      <c r="B2058" s="90" t="s">
        <v>2669</v>
      </c>
      <c r="C2058" s="90" t="s">
        <v>17</v>
      </c>
      <c r="D2058" s="92">
        <v>73.010000000000005</v>
      </c>
    </row>
    <row r="2059" spans="1:4" ht="13.5" x14ac:dyDescent="0.25">
      <c r="A2059" s="90">
        <v>100705</v>
      </c>
      <c r="B2059" s="90" t="s">
        <v>2670</v>
      </c>
      <c r="C2059" s="90" t="s">
        <v>17</v>
      </c>
      <c r="D2059" s="92">
        <v>81.89</v>
      </c>
    </row>
    <row r="2060" spans="1:4" ht="13.5" x14ac:dyDescent="0.25">
      <c r="A2060" s="90">
        <v>100706</v>
      </c>
      <c r="B2060" s="90" t="s">
        <v>2671</v>
      </c>
      <c r="C2060" s="90" t="s">
        <v>17</v>
      </c>
      <c r="D2060" s="92">
        <v>70.349999999999994</v>
      </c>
    </row>
    <row r="2061" spans="1:4" ht="13.5" x14ac:dyDescent="0.25">
      <c r="A2061" s="90">
        <v>100707</v>
      </c>
      <c r="B2061" s="90" t="s">
        <v>2672</v>
      </c>
      <c r="C2061" s="90" t="s">
        <v>17</v>
      </c>
      <c r="D2061" s="92">
        <v>154.43</v>
      </c>
    </row>
    <row r="2062" spans="1:4" ht="13.5" x14ac:dyDescent="0.25">
      <c r="A2062" s="90">
        <v>100708</v>
      </c>
      <c r="B2062" s="90" t="s">
        <v>2673</v>
      </c>
      <c r="C2062" s="90" t="s">
        <v>17</v>
      </c>
      <c r="D2062" s="92">
        <v>194.54</v>
      </c>
    </row>
    <row r="2063" spans="1:4" ht="13.5" x14ac:dyDescent="0.25">
      <c r="A2063" s="90">
        <v>100709</v>
      </c>
      <c r="B2063" s="90" t="s">
        <v>2674</v>
      </c>
      <c r="C2063" s="90" t="s">
        <v>17</v>
      </c>
      <c r="D2063" s="92">
        <v>45.27</v>
      </c>
    </row>
    <row r="2064" spans="1:4" ht="13.5" x14ac:dyDescent="0.25">
      <c r="A2064" s="90">
        <v>100710</v>
      </c>
      <c r="B2064" s="90" t="s">
        <v>2675</v>
      </c>
      <c r="C2064" s="90" t="s">
        <v>17</v>
      </c>
      <c r="D2064" s="92">
        <v>119.21</v>
      </c>
    </row>
    <row r="2065" spans="1:4" ht="13.5" x14ac:dyDescent="0.25">
      <c r="A2065" s="90">
        <v>102151</v>
      </c>
      <c r="B2065" s="90" t="s">
        <v>2676</v>
      </c>
      <c r="C2065" s="90" t="s">
        <v>941</v>
      </c>
      <c r="D2065" s="92">
        <v>163.53</v>
      </c>
    </row>
    <row r="2066" spans="1:4" ht="13.5" x14ac:dyDescent="0.25">
      <c r="A2066" s="90">
        <v>102152</v>
      </c>
      <c r="B2066" s="90" t="s">
        <v>2677</v>
      </c>
      <c r="C2066" s="90" t="s">
        <v>941</v>
      </c>
      <c r="D2066" s="92">
        <v>181.03</v>
      </c>
    </row>
    <row r="2067" spans="1:4" ht="13.5" x14ac:dyDescent="0.25">
      <c r="A2067" s="90">
        <v>102153</v>
      </c>
      <c r="B2067" s="90" t="s">
        <v>2678</v>
      </c>
      <c r="C2067" s="90" t="s">
        <v>941</v>
      </c>
      <c r="D2067" s="92">
        <v>227.69</v>
      </c>
    </row>
    <row r="2068" spans="1:4" ht="13.5" x14ac:dyDescent="0.25">
      <c r="A2068" s="90">
        <v>102154</v>
      </c>
      <c r="B2068" s="90" t="s">
        <v>2679</v>
      </c>
      <c r="C2068" s="90" t="s">
        <v>941</v>
      </c>
      <c r="D2068" s="92">
        <v>196.35</v>
      </c>
    </row>
    <row r="2069" spans="1:4" ht="13.5" x14ac:dyDescent="0.25">
      <c r="A2069" s="90">
        <v>102155</v>
      </c>
      <c r="B2069" s="90" t="s">
        <v>2680</v>
      </c>
      <c r="C2069" s="90" t="s">
        <v>941</v>
      </c>
      <c r="D2069" s="92">
        <v>234.52</v>
      </c>
    </row>
    <row r="2070" spans="1:4" ht="13.5" x14ac:dyDescent="0.25">
      <c r="A2070" s="90">
        <v>102156</v>
      </c>
      <c r="B2070" s="90" t="s">
        <v>2681</v>
      </c>
      <c r="C2070" s="90" t="s">
        <v>941</v>
      </c>
      <c r="D2070" s="92">
        <v>223.66</v>
      </c>
    </row>
    <row r="2071" spans="1:4" ht="13.5" x14ac:dyDescent="0.25">
      <c r="A2071" s="90">
        <v>102157</v>
      </c>
      <c r="B2071" s="90" t="s">
        <v>2682</v>
      </c>
      <c r="C2071" s="90" t="s">
        <v>941</v>
      </c>
      <c r="D2071" s="92">
        <v>305.33</v>
      </c>
    </row>
    <row r="2072" spans="1:4" ht="13.5" x14ac:dyDescent="0.25">
      <c r="A2072" s="90">
        <v>102158</v>
      </c>
      <c r="B2072" s="90" t="s">
        <v>2683</v>
      </c>
      <c r="C2072" s="90" t="s">
        <v>941</v>
      </c>
      <c r="D2072" s="92">
        <v>308.13</v>
      </c>
    </row>
    <row r="2073" spans="1:4" ht="13.5" x14ac:dyDescent="0.25">
      <c r="A2073" s="90">
        <v>102159</v>
      </c>
      <c r="B2073" s="90" t="s">
        <v>2684</v>
      </c>
      <c r="C2073" s="90" t="s">
        <v>941</v>
      </c>
      <c r="D2073" s="92">
        <v>366.46</v>
      </c>
    </row>
    <row r="2074" spans="1:4" ht="13.5" x14ac:dyDescent="0.25">
      <c r="A2074" s="90">
        <v>102160</v>
      </c>
      <c r="B2074" s="90" t="s">
        <v>2685</v>
      </c>
      <c r="C2074" s="90" t="s">
        <v>941</v>
      </c>
      <c r="D2074" s="92">
        <v>157.69</v>
      </c>
    </row>
    <row r="2075" spans="1:4" ht="13.5" x14ac:dyDescent="0.25">
      <c r="A2075" s="90">
        <v>102161</v>
      </c>
      <c r="B2075" s="90" t="s">
        <v>2686</v>
      </c>
      <c r="C2075" s="90" t="s">
        <v>941</v>
      </c>
      <c r="D2075" s="92">
        <v>268.22000000000003</v>
      </c>
    </row>
    <row r="2076" spans="1:4" ht="13.5" x14ac:dyDescent="0.25">
      <c r="A2076" s="90">
        <v>102162</v>
      </c>
      <c r="B2076" s="90" t="s">
        <v>2687</v>
      </c>
      <c r="C2076" s="90" t="s">
        <v>941</v>
      </c>
      <c r="D2076" s="92">
        <v>285.72000000000003</v>
      </c>
    </row>
    <row r="2077" spans="1:4" ht="13.5" x14ac:dyDescent="0.25">
      <c r="A2077" s="90">
        <v>102163</v>
      </c>
      <c r="B2077" s="90" t="s">
        <v>2688</v>
      </c>
      <c r="C2077" s="90" t="s">
        <v>941</v>
      </c>
      <c r="D2077" s="92">
        <v>332.38</v>
      </c>
    </row>
    <row r="2078" spans="1:4" ht="13.5" x14ac:dyDescent="0.25">
      <c r="A2078" s="90">
        <v>102164</v>
      </c>
      <c r="B2078" s="90" t="s">
        <v>2689</v>
      </c>
      <c r="C2078" s="90" t="s">
        <v>941</v>
      </c>
      <c r="D2078" s="92">
        <v>281.8</v>
      </c>
    </row>
    <row r="2079" spans="1:4" ht="13.5" x14ac:dyDescent="0.25">
      <c r="A2079" s="90">
        <v>102165</v>
      </c>
      <c r="B2079" s="90" t="s">
        <v>2690</v>
      </c>
      <c r="C2079" s="90" t="s">
        <v>941</v>
      </c>
      <c r="D2079" s="92">
        <v>319.97000000000003</v>
      </c>
    </row>
    <row r="2080" spans="1:4" ht="13.5" x14ac:dyDescent="0.25">
      <c r="A2080" s="90">
        <v>102166</v>
      </c>
      <c r="B2080" s="90" t="s">
        <v>2691</v>
      </c>
      <c r="C2080" s="90" t="s">
        <v>941</v>
      </c>
      <c r="D2080" s="92">
        <v>289.83</v>
      </c>
    </row>
    <row r="2081" spans="1:4" ht="13.5" x14ac:dyDescent="0.25">
      <c r="A2081" s="90">
        <v>102167</v>
      </c>
      <c r="B2081" s="90" t="s">
        <v>2692</v>
      </c>
      <c r="C2081" s="90" t="s">
        <v>941</v>
      </c>
      <c r="D2081" s="92">
        <v>371.5</v>
      </c>
    </row>
    <row r="2082" spans="1:4" ht="13.5" x14ac:dyDescent="0.25">
      <c r="A2082" s="90">
        <v>102168</v>
      </c>
      <c r="B2082" s="90" t="s">
        <v>2693</v>
      </c>
      <c r="C2082" s="90" t="s">
        <v>941</v>
      </c>
      <c r="D2082" s="92">
        <v>357.18</v>
      </c>
    </row>
    <row r="2083" spans="1:4" ht="13.5" x14ac:dyDescent="0.25">
      <c r="A2083" s="90">
        <v>102169</v>
      </c>
      <c r="B2083" s="90" t="s">
        <v>2694</v>
      </c>
      <c r="C2083" s="90" t="s">
        <v>941</v>
      </c>
      <c r="D2083" s="92">
        <v>409.16</v>
      </c>
    </row>
    <row r="2084" spans="1:4" ht="13.5" x14ac:dyDescent="0.25">
      <c r="A2084" s="90">
        <v>102170</v>
      </c>
      <c r="B2084" s="90" t="s">
        <v>2695</v>
      </c>
      <c r="C2084" s="90" t="s">
        <v>941</v>
      </c>
      <c r="D2084" s="92">
        <v>262.38</v>
      </c>
    </row>
    <row r="2085" spans="1:4" ht="13.5" x14ac:dyDescent="0.25">
      <c r="A2085" s="90">
        <v>102171</v>
      </c>
      <c r="B2085" s="90" t="s">
        <v>2696</v>
      </c>
      <c r="C2085" s="90" t="s">
        <v>941</v>
      </c>
      <c r="D2085" s="92">
        <v>468.47</v>
      </c>
    </row>
    <row r="2086" spans="1:4" ht="13.5" x14ac:dyDescent="0.25">
      <c r="A2086" s="90">
        <v>102172</v>
      </c>
      <c r="B2086" s="90" t="s">
        <v>2697</v>
      </c>
      <c r="C2086" s="90" t="s">
        <v>941</v>
      </c>
      <c r="D2086" s="92">
        <v>453.16</v>
      </c>
    </row>
    <row r="2087" spans="1:4" ht="13.5" x14ac:dyDescent="0.25">
      <c r="A2087" s="90">
        <v>102176</v>
      </c>
      <c r="B2087" s="90" t="s">
        <v>2698</v>
      </c>
      <c r="C2087" s="90" t="s">
        <v>941</v>
      </c>
      <c r="D2087" s="92">
        <v>861.15</v>
      </c>
    </row>
    <row r="2088" spans="1:4" ht="13.5" x14ac:dyDescent="0.25">
      <c r="A2088" s="90">
        <v>102177</v>
      </c>
      <c r="B2088" s="90" t="s">
        <v>2699</v>
      </c>
      <c r="C2088" s="90" t="s">
        <v>941</v>
      </c>
      <c r="D2088" s="99">
        <v>1685.54</v>
      </c>
    </row>
    <row r="2089" spans="1:4" ht="13.5" x14ac:dyDescent="0.25">
      <c r="A2089" s="90">
        <v>102178</v>
      </c>
      <c r="B2089" s="90" t="s">
        <v>2700</v>
      </c>
      <c r="C2089" s="90" t="s">
        <v>941</v>
      </c>
      <c r="D2089" s="99">
        <v>1925.42</v>
      </c>
    </row>
    <row r="2090" spans="1:4" ht="13.5" x14ac:dyDescent="0.25">
      <c r="A2090" s="90">
        <v>102179</v>
      </c>
      <c r="B2090" s="90" t="s">
        <v>2701</v>
      </c>
      <c r="C2090" s="90" t="s">
        <v>941</v>
      </c>
      <c r="D2090" s="92">
        <v>382.26</v>
      </c>
    </row>
    <row r="2091" spans="1:4" ht="13.5" x14ac:dyDescent="0.25">
      <c r="A2091" s="90">
        <v>102180</v>
      </c>
      <c r="B2091" s="90" t="s">
        <v>2702</v>
      </c>
      <c r="C2091" s="90" t="s">
        <v>941</v>
      </c>
      <c r="D2091" s="92">
        <v>437.8</v>
      </c>
    </row>
    <row r="2092" spans="1:4" ht="13.5" x14ac:dyDescent="0.25">
      <c r="A2092" s="90">
        <v>102181</v>
      </c>
      <c r="B2092" s="90" t="s">
        <v>2703</v>
      </c>
      <c r="C2092" s="90" t="s">
        <v>941</v>
      </c>
      <c r="D2092" s="92">
        <v>514.88</v>
      </c>
    </row>
    <row r="2093" spans="1:4" ht="13.5" x14ac:dyDescent="0.25">
      <c r="A2093" s="90">
        <v>102182</v>
      </c>
      <c r="B2093" s="90" t="s">
        <v>2704</v>
      </c>
      <c r="C2093" s="90" t="s">
        <v>17</v>
      </c>
      <c r="D2093" s="99">
        <v>1029.92</v>
      </c>
    </row>
    <row r="2094" spans="1:4" ht="13.5" x14ac:dyDescent="0.25">
      <c r="A2094" s="90">
        <v>102183</v>
      </c>
      <c r="B2094" s="90" t="s">
        <v>2705</v>
      </c>
      <c r="C2094" s="90" t="s">
        <v>17</v>
      </c>
      <c r="D2094" s="99">
        <v>2070.6</v>
      </c>
    </row>
    <row r="2095" spans="1:4" ht="13.5" x14ac:dyDescent="0.25">
      <c r="A2095" s="90">
        <v>102184</v>
      </c>
      <c r="B2095" s="90" t="s">
        <v>2706</v>
      </c>
      <c r="C2095" s="90" t="s">
        <v>17</v>
      </c>
      <c r="D2095" s="99">
        <v>1930.73</v>
      </c>
    </row>
    <row r="2096" spans="1:4" ht="13.5" x14ac:dyDescent="0.25">
      <c r="A2096" s="90">
        <v>102185</v>
      </c>
      <c r="B2096" s="90" t="s">
        <v>2707</v>
      </c>
      <c r="C2096" s="90" t="s">
        <v>17</v>
      </c>
      <c r="D2096" s="99">
        <v>3871.93</v>
      </c>
    </row>
    <row r="2097" spans="1:4" ht="13.5" x14ac:dyDescent="0.25">
      <c r="A2097" s="90">
        <v>102190</v>
      </c>
      <c r="B2097" s="90" t="s">
        <v>2708</v>
      </c>
      <c r="C2097" s="90" t="s">
        <v>941</v>
      </c>
      <c r="D2097" s="92">
        <v>16.53</v>
      </c>
    </row>
    <row r="2098" spans="1:4" ht="13.5" x14ac:dyDescent="0.25">
      <c r="A2098" s="90">
        <v>102191</v>
      </c>
      <c r="B2098" s="90" t="s">
        <v>2709</v>
      </c>
      <c r="C2098" s="90" t="s">
        <v>941</v>
      </c>
      <c r="D2098" s="92">
        <v>20.079999999999998</v>
      </c>
    </row>
    <row r="2099" spans="1:4" ht="13.5" x14ac:dyDescent="0.25">
      <c r="A2099" s="90">
        <v>102192</v>
      </c>
      <c r="B2099" s="90" t="s">
        <v>2710</v>
      </c>
      <c r="C2099" s="90" t="s">
        <v>941</v>
      </c>
      <c r="D2099" s="92">
        <v>14.33</v>
      </c>
    </row>
    <row r="2100" spans="1:4" ht="13.5" x14ac:dyDescent="0.25">
      <c r="A2100" s="90">
        <v>94569</v>
      </c>
      <c r="B2100" s="90" t="s">
        <v>2711</v>
      </c>
      <c r="C2100" s="90" t="s">
        <v>941</v>
      </c>
      <c r="D2100" s="92">
        <v>877.09</v>
      </c>
    </row>
    <row r="2101" spans="1:4" ht="13.5" x14ac:dyDescent="0.25">
      <c r="A2101" s="90">
        <v>94570</v>
      </c>
      <c r="B2101" s="90" t="s">
        <v>2712</v>
      </c>
      <c r="C2101" s="90" t="s">
        <v>941</v>
      </c>
      <c r="D2101" s="92">
        <v>460.02</v>
      </c>
    </row>
    <row r="2102" spans="1:4" ht="13.5" x14ac:dyDescent="0.25">
      <c r="A2102" s="90">
        <v>94572</v>
      </c>
      <c r="B2102" s="90" t="s">
        <v>2713</v>
      </c>
      <c r="C2102" s="90" t="s">
        <v>941</v>
      </c>
      <c r="D2102" s="92">
        <v>657.94</v>
      </c>
    </row>
    <row r="2103" spans="1:4" ht="13.5" x14ac:dyDescent="0.25">
      <c r="A2103" s="90">
        <v>94573</v>
      </c>
      <c r="B2103" s="90" t="s">
        <v>2714</v>
      </c>
      <c r="C2103" s="90" t="s">
        <v>941</v>
      </c>
      <c r="D2103" s="92">
        <v>528.75</v>
      </c>
    </row>
    <row r="2104" spans="1:4" ht="13.5" x14ac:dyDescent="0.25">
      <c r="A2104" s="90">
        <v>94580</v>
      </c>
      <c r="B2104" s="90" t="s">
        <v>2715</v>
      </c>
      <c r="C2104" s="90" t="s">
        <v>941</v>
      </c>
      <c r="D2104" s="92">
        <v>728.06</v>
      </c>
    </row>
    <row r="2105" spans="1:4" ht="13.5" x14ac:dyDescent="0.25">
      <c r="A2105" s="90">
        <v>94589</v>
      </c>
      <c r="B2105" s="90" t="s">
        <v>485</v>
      </c>
      <c r="C2105" s="90" t="s">
        <v>48</v>
      </c>
      <c r="D2105" s="92">
        <v>23.14</v>
      </c>
    </row>
    <row r="2106" spans="1:4" ht="13.5" x14ac:dyDescent="0.25">
      <c r="A2106" s="90">
        <v>94590</v>
      </c>
      <c r="B2106" s="90" t="s">
        <v>2716</v>
      </c>
      <c r="C2106" s="90" t="s">
        <v>48</v>
      </c>
      <c r="D2106" s="92">
        <v>20.16</v>
      </c>
    </row>
    <row r="2107" spans="1:4" ht="13.5" x14ac:dyDescent="0.25">
      <c r="A2107" s="90">
        <v>100674</v>
      </c>
      <c r="B2107" s="90" t="s">
        <v>2717</v>
      </c>
      <c r="C2107" s="90" t="s">
        <v>941</v>
      </c>
      <c r="D2107" s="92">
        <v>969.13</v>
      </c>
    </row>
    <row r="2108" spans="1:4" ht="13.5" x14ac:dyDescent="0.25">
      <c r="A2108" s="90">
        <v>101096</v>
      </c>
      <c r="B2108" s="90" t="s">
        <v>2718</v>
      </c>
      <c r="C2108" s="90" t="s">
        <v>2066</v>
      </c>
      <c r="D2108" s="99">
        <v>1281.6099999999999</v>
      </c>
    </row>
    <row r="2109" spans="1:4" ht="13.5" x14ac:dyDescent="0.25">
      <c r="A2109" s="90">
        <v>101097</v>
      </c>
      <c r="B2109" s="90" t="s">
        <v>2719</v>
      </c>
      <c r="C2109" s="90" t="s">
        <v>2066</v>
      </c>
      <c r="D2109" s="99">
        <v>1212.31</v>
      </c>
    </row>
    <row r="2110" spans="1:4" ht="13.5" x14ac:dyDescent="0.25">
      <c r="A2110" s="90">
        <v>101098</v>
      </c>
      <c r="B2110" s="90" t="s">
        <v>2720</v>
      </c>
      <c r="C2110" s="90" t="s">
        <v>2066</v>
      </c>
      <c r="D2110" s="99">
        <v>1123.97</v>
      </c>
    </row>
    <row r="2111" spans="1:4" ht="13.5" x14ac:dyDescent="0.25">
      <c r="A2111" s="90">
        <v>101099</v>
      </c>
      <c r="B2111" s="90" t="s">
        <v>2721</v>
      </c>
      <c r="C2111" s="90" t="s">
        <v>2066</v>
      </c>
      <c r="D2111" s="99">
        <v>1029.6400000000001</v>
      </c>
    </row>
    <row r="2112" spans="1:4" ht="13.5" x14ac:dyDescent="0.25">
      <c r="A2112" s="90">
        <v>101100</v>
      </c>
      <c r="B2112" s="90" t="s">
        <v>2722</v>
      </c>
      <c r="C2112" s="90" t="s">
        <v>2066</v>
      </c>
      <c r="D2112" s="92">
        <v>936.61</v>
      </c>
    </row>
    <row r="2113" spans="1:4" ht="13.5" x14ac:dyDescent="0.25">
      <c r="A2113" s="90">
        <v>101101</v>
      </c>
      <c r="B2113" s="90" t="s">
        <v>2723</v>
      </c>
      <c r="C2113" s="90" t="s">
        <v>2066</v>
      </c>
      <c r="D2113" s="92">
        <v>915.06</v>
      </c>
    </row>
    <row r="2114" spans="1:4" ht="13.5" x14ac:dyDescent="0.25">
      <c r="A2114" s="90">
        <v>101102</v>
      </c>
      <c r="B2114" s="90" t="s">
        <v>2724</v>
      </c>
      <c r="C2114" s="90" t="s">
        <v>2066</v>
      </c>
      <c r="D2114" s="92">
        <v>892.61</v>
      </c>
    </row>
    <row r="2115" spans="1:4" ht="13.5" x14ac:dyDescent="0.25">
      <c r="A2115" s="90">
        <v>101103</v>
      </c>
      <c r="B2115" s="90" t="s">
        <v>2725</v>
      </c>
      <c r="C2115" s="90" t="s">
        <v>2066</v>
      </c>
      <c r="D2115" s="92">
        <v>841.08</v>
      </c>
    </row>
    <row r="2116" spans="1:4" ht="13.5" x14ac:dyDescent="0.25">
      <c r="A2116" s="90">
        <v>101104</v>
      </c>
      <c r="B2116" s="90" t="s">
        <v>2726</v>
      </c>
      <c r="C2116" s="90" t="s">
        <v>2066</v>
      </c>
      <c r="D2116" s="99">
        <v>1361.42</v>
      </c>
    </row>
    <row r="2117" spans="1:4" ht="13.5" x14ac:dyDescent="0.25">
      <c r="A2117" s="90">
        <v>101105</v>
      </c>
      <c r="B2117" s="90" t="s">
        <v>2727</v>
      </c>
      <c r="C2117" s="90" t="s">
        <v>2066</v>
      </c>
      <c r="D2117" s="99">
        <v>1291.01</v>
      </c>
    </row>
    <row r="2118" spans="1:4" ht="13.5" x14ac:dyDescent="0.25">
      <c r="A2118" s="90">
        <v>101106</v>
      </c>
      <c r="B2118" s="90" t="s">
        <v>2728</v>
      </c>
      <c r="C2118" s="90" t="s">
        <v>2066</v>
      </c>
      <c r="D2118" s="99">
        <v>1201.4000000000001</v>
      </c>
    </row>
    <row r="2119" spans="1:4" ht="13.5" x14ac:dyDescent="0.25">
      <c r="A2119" s="90">
        <v>101107</v>
      </c>
      <c r="B2119" s="90" t="s">
        <v>2729</v>
      </c>
      <c r="C2119" s="90" t="s">
        <v>2066</v>
      </c>
      <c r="D2119" s="99">
        <v>1104.82</v>
      </c>
    </row>
    <row r="2120" spans="1:4" ht="13.5" x14ac:dyDescent="0.25">
      <c r="A2120" s="90">
        <v>101108</v>
      </c>
      <c r="B2120" s="90" t="s">
        <v>2730</v>
      </c>
      <c r="C2120" s="90" t="s">
        <v>2066</v>
      </c>
      <c r="D2120" s="99">
        <v>1011.3</v>
      </c>
    </row>
    <row r="2121" spans="1:4" ht="13.5" x14ac:dyDescent="0.25">
      <c r="A2121" s="90">
        <v>101109</v>
      </c>
      <c r="B2121" s="90" t="s">
        <v>2731</v>
      </c>
      <c r="C2121" s="90" t="s">
        <v>2066</v>
      </c>
      <c r="D2121" s="92">
        <v>988.9</v>
      </c>
    </row>
    <row r="2122" spans="1:4" ht="13.5" x14ac:dyDescent="0.25">
      <c r="A2122" s="90">
        <v>101110</v>
      </c>
      <c r="B2122" s="90" t="s">
        <v>2732</v>
      </c>
      <c r="C2122" s="90" t="s">
        <v>2066</v>
      </c>
      <c r="D2122" s="92">
        <v>965.77</v>
      </c>
    </row>
    <row r="2123" spans="1:4" ht="13.5" x14ac:dyDescent="0.25">
      <c r="A2123" s="90">
        <v>101111</v>
      </c>
      <c r="B2123" s="90" t="s">
        <v>2733</v>
      </c>
      <c r="C2123" s="90" t="s">
        <v>2066</v>
      </c>
      <c r="D2123" s="92">
        <v>912.58</v>
      </c>
    </row>
    <row r="2124" spans="1:4" ht="13.5" x14ac:dyDescent="0.25">
      <c r="A2124" s="90">
        <v>101112</v>
      </c>
      <c r="B2124" s="90" t="s">
        <v>2734</v>
      </c>
      <c r="C2124" s="90" t="s">
        <v>2066</v>
      </c>
      <c r="D2124" s="92">
        <v>914.68</v>
      </c>
    </row>
    <row r="2125" spans="1:4" ht="13.5" x14ac:dyDescent="0.25">
      <c r="A2125" s="90">
        <v>101113</v>
      </c>
      <c r="B2125" s="90" t="s">
        <v>2735</v>
      </c>
      <c r="C2125" s="90" t="s">
        <v>2066</v>
      </c>
      <c r="D2125" s="92">
        <v>999.98</v>
      </c>
    </row>
    <row r="2126" spans="1:4" ht="13.5" x14ac:dyDescent="0.25">
      <c r="A2126" s="90">
        <v>95601</v>
      </c>
      <c r="B2126" s="90" t="s">
        <v>2736</v>
      </c>
      <c r="C2126" s="90" t="s">
        <v>17</v>
      </c>
      <c r="D2126" s="92">
        <v>18.47</v>
      </c>
    </row>
    <row r="2127" spans="1:4" ht="13.5" x14ac:dyDescent="0.25">
      <c r="A2127" s="90">
        <v>95602</v>
      </c>
      <c r="B2127" s="90" t="s">
        <v>2737</v>
      </c>
      <c r="C2127" s="90" t="s">
        <v>17</v>
      </c>
      <c r="D2127" s="92">
        <v>29.58</v>
      </c>
    </row>
    <row r="2128" spans="1:4" ht="13.5" x14ac:dyDescent="0.25">
      <c r="A2128" s="90">
        <v>95603</v>
      </c>
      <c r="B2128" s="90" t="s">
        <v>2738</v>
      </c>
      <c r="C2128" s="90" t="s">
        <v>17</v>
      </c>
      <c r="D2128" s="92">
        <v>50.45</v>
      </c>
    </row>
    <row r="2129" spans="1:4" ht="13.5" x14ac:dyDescent="0.25">
      <c r="A2129" s="90">
        <v>95604</v>
      </c>
      <c r="B2129" s="90" t="s">
        <v>2739</v>
      </c>
      <c r="C2129" s="90" t="s">
        <v>17</v>
      </c>
      <c r="D2129" s="92">
        <v>78.290000000000006</v>
      </c>
    </row>
    <row r="2130" spans="1:4" ht="13.5" x14ac:dyDescent="0.25">
      <c r="A2130" s="90">
        <v>95605</v>
      </c>
      <c r="B2130" s="90" t="s">
        <v>2740</v>
      </c>
      <c r="C2130" s="90" t="s">
        <v>17</v>
      </c>
      <c r="D2130" s="92">
        <v>143.76</v>
      </c>
    </row>
    <row r="2131" spans="1:4" ht="13.5" x14ac:dyDescent="0.25">
      <c r="A2131" s="90">
        <v>95607</v>
      </c>
      <c r="B2131" s="90" t="s">
        <v>2741</v>
      </c>
      <c r="C2131" s="90" t="s">
        <v>17</v>
      </c>
      <c r="D2131" s="92">
        <v>21.48</v>
      </c>
    </row>
    <row r="2132" spans="1:4" ht="13.5" x14ac:dyDescent="0.25">
      <c r="A2132" s="90">
        <v>95608</v>
      </c>
      <c r="B2132" s="90" t="s">
        <v>2742</v>
      </c>
      <c r="C2132" s="90" t="s">
        <v>17</v>
      </c>
      <c r="D2132" s="92">
        <v>31.16</v>
      </c>
    </row>
    <row r="2133" spans="1:4" ht="13.5" x14ac:dyDescent="0.25">
      <c r="A2133" s="90">
        <v>95609</v>
      </c>
      <c r="B2133" s="90" t="s">
        <v>2743</v>
      </c>
      <c r="C2133" s="90" t="s">
        <v>17</v>
      </c>
      <c r="D2133" s="92">
        <v>39.5</v>
      </c>
    </row>
    <row r="2134" spans="1:4" ht="13.5" x14ac:dyDescent="0.25">
      <c r="A2134" s="90">
        <v>100651</v>
      </c>
      <c r="B2134" s="90" t="s">
        <v>2744</v>
      </c>
      <c r="C2134" s="90" t="s">
        <v>48</v>
      </c>
      <c r="D2134" s="92">
        <v>143.05000000000001</v>
      </c>
    </row>
    <row r="2135" spans="1:4" ht="13.5" x14ac:dyDescent="0.25">
      <c r="A2135" s="90">
        <v>100652</v>
      </c>
      <c r="B2135" s="90" t="s">
        <v>2745</v>
      </c>
      <c r="C2135" s="90" t="s">
        <v>48</v>
      </c>
      <c r="D2135" s="92">
        <v>279.08</v>
      </c>
    </row>
    <row r="2136" spans="1:4" ht="13.5" x14ac:dyDescent="0.25">
      <c r="A2136" s="90">
        <v>100653</v>
      </c>
      <c r="B2136" s="90" t="s">
        <v>2746</v>
      </c>
      <c r="C2136" s="90" t="s">
        <v>48</v>
      </c>
      <c r="D2136" s="92">
        <v>468.61</v>
      </c>
    </row>
    <row r="2137" spans="1:4" ht="13.5" x14ac:dyDescent="0.25">
      <c r="A2137" s="90">
        <v>100654</v>
      </c>
      <c r="B2137" s="90" t="s">
        <v>2747</v>
      </c>
      <c r="C2137" s="90" t="s">
        <v>48</v>
      </c>
      <c r="D2137" s="92">
        <v>627.1</v>
      </c>
    </row>
    <row r="2138" spans="1:4" ht="13.5" x14ac:dyDescent="0.25">
      <c r="A2138" s="90">
        <v>100655</v>
      </c>
      <c r="B2138" s="90" t="s">
        <v>2748</v>
      </c>
      <c r="C2138" s="90" t="s">
        <v>48</v>
      </c>
      <c r="D2138" s="92">
        <v>731.32</v>
      </c>
    </row>
    <row r="2139" spans="1:4" ht="13.5" x14ac:dyDescent="0.25">
      <c r="A2139" s="90">
        <v>100656</v>
      </c>
      <c r="B2139" s="90" t="s">
        <v>2749</v>
      </c>
      <c r="C2139" s="90" t="s">
        <v>48</v>
      </c>
      <c r="D2139" s="92">
        <v>117.93</v>
      </c>
    </row>
    <row r="2140" spans="1:4" ht="13.5" x14ac:dyDescent="0.25">
      <c r="A2140" s="90">
        <v>100657</v>
      </c>
      <c r="B2140" s="90" t="s">
        <v>2750</v>
      </c>
      <c r="C2140" s="90" t="s">
        <v>48</v>
      </c>
      <c r="D2140" s="92">
        <v>152.44</v>
      </c>
    </row>
    <row r="2141" spans="1:4" ht="13.5" x14ac:dyDescent="0.25">
      <c r="A2141" s="90">
        <v>100658</v>
      </c>
      <c r="B2141" s="90" t="s">
        <v>2751</v>
      </c>
      <c r="C2141" s="90" t="s">
        <v>48</v>
      </c>
      <c r="D2141" s="92">
        <v>352.09</v>
      </c>
    </row>
    <row r="2142" spans="1:4" ht="13.5" x14ac:dyDescent="0.25">
      <c r="A2142" s="90">
        <v>100889</v>
      </c>
      <c r="B2142" s="90" t="s">
        <v>2752</v>
      </c>
      <c r="C2142" s="90" t="s">
        <v>2057</v>
      </c>
      <c r="D2142" s="92">
        <v>15.99</v>
      </c>
    </row>
    <row r="2143" spans="1:4" ht="13.5" x14ac:dyDescent="0.25">
      <c r="A2143" s="90">
        <v>100890</v>
      </c>
      <c r="B2143" s="90" t="s">
        <v>2753</v>
      </c>
      <c r="C2143" s="90" t="s">
        <v>2057</v>
      </c>
      <c r="D2143" s="92">
        <v>15.81</v>
      </c>
    </row>
    <row r="2144" spans="1:4" ht="13.5" x14ac:dyDescent="0.25">
      <c r="A2144" s="90">
        <v>100892</v>
      </c>
      <c r="B2144" s="90" t="s">
        <v>2754</v>
      </c>
      <c r="C2144" s="90" t="s">
        <v>2057</v>
      </c>
      <c r="D2144" s="92">
        <v>15.2</v>
      </c>
    </row>
    <row r="2145" spans="1:4" ht="13.5" x14ac:dyDescent="0.25">
      <c r="A2145" s="90">
        <v>100893</v>
      </c>
      <c r="B2145" s="90" t="s">
        <v>2755</v>
      </c>
      <c r="C2145" s="90" t="s">
        <v>2057</v>
      </c>
      <c r="D2145" s="92">
        <v>14.99</v>
      </c>
    </row>
    <row r="2146" spans="1:4" ht="13.5" x14ac:dyDescent="0.25">
      <c r="A2146" s="90">
        <v>100894</v>
      </c>
      <c r="B2146" s="90" t="s">
        <v>2756</v>
      </c>
      <c r="C2146" s="90" t="s">
        <v>2057</v>
      </c>
      <c r="D2146" s="92">
        <v>14.88</v>
      </c>
    </row>
    <row r="2147" spans="1:4" ht="13.5" x14ac:dyDescent="0.25">
      <c r="A2147" s="90">
        <v>100896</v>
      </c>
      <c r="B2147" s="90" t="s">
        <v>2757</v>
      </c>
      <c r="C2147" s="90" t="s">
        <v>48</v>
      </c>
      <c r="D2147" s="92">
        <v>64.489999999999995</v>
      </c>
    </row>
    <row r="2148" spans="1:4" ht="13.5" x14ac:dyDescent="0.25">
      <c r="A2148" s="90">
        <v>100897</v>
      </c>
      <c r="B2148" s="90" t="s">
        <v>2758</v>
      </c>
      <c r="C2148" s="90" t="s">
        <v>48</v>
      </c>
      <c r="D2148" s="92">
        <v>127.86</v>
      </c>
    </row>
    <row r="2149" spans="1:4" ht="13.5" x14ac:dyDescent="0.25">
      <c r="A2149" s="90">
        <v>100898</v>
      </c>
      <c r="B2149" s="90" t="s">
        <v>2759</v>
      </c>
      <c r="C2149" s="90" t="s">
        <v>48</v>
      </c>
      <c r="D2149" s="92">
        <v>249.29</v>
      </c>
    </row>
    <row r="2150" spans="1:4" ht="13.5" x14ac:dyDescent="0.25">
      <c r="A2150" s="90">
        <v>100899</v>
      </c>
      <c r="B2150" s="90" t="s">
        <v>2760</v>
      </c>
      <c r="C2150" s="90" t="s">
        <v>48</v>
      </c>
      <c r="D2150" s="92">
        <v>86.71</v>
      </c>
    </row>
    <row r="2151" spans="1:4" ht="13.5" x14ac:dyDescent="0.25">
      <c r="A2151" s="90">
        <v>100900</v>
      </c>
      <c r="B2151" s="90" t="s">
        <v>2761</v>
      </c>
      <c r="C2151" s="90" t="s">
        <v>48</v>
      </c>
      <c r="D2151" s="92">
        <v>286.66000000000003</v>
      </c>
    </row>
    <row r="2152" spans="1:4" ht="13.5" x14ac:dyDescent="0.25">
      <c r="A2152" s="90">
        <v>101173</v>
      </c>
      <c r="B2152" s="90" t="s">
        <v>2762</v>
      </c>
      <c r="C2152" s="90" t="s">
        <v>48</v>
      </c>
      <c r="D2152" s="92">
        <v>58.28</v>
      </c>
    </row>
    <row r="2153" spans="1:4" ht="13.5" x14ac:dyDescent="0.25">
      <c r="A2153" s="90">
        <v>101174</v>
      </c>
      <c r="B2153" s="90" t="s">
        <v>2763</v>
      </c>
      <c r="C2153" s="90" t="s">
        <v>48</v>
      </c>
      <c r="D2153" s="92">
        <v>81.36</v>
      </c>
    </row>
    <row r="2154" spans="1:4" ht="13.5" x14ac:dyDescent="0.25">
      <c r="A2154" s="90">
        <v>101175</v>
      </c>
      <c r="B2154" s="90" t="s">
        <v>2764</v>
      </c>
      <c r="C2154" s="90" t="s">
        <v>48</v>
      </c>
      <c r="D2154" s="92">
        <v>111.14</v>
      </c>
    </row>
    <row r="2155" spans="1:4" ht="13.5" x14ac:dyDescent="0.25">
      <c r="A2155" s="90">
        <v>101176</v>
      </c>
      <c r="B2155" s="90" t="s">
        <v>2765</v>
      </c>
      <c r="C2155" s="90" t="s">
        <v>48</v>
      </c>
      <c r="D2155" s="92">
        <v>138.94</v>
      </c>
    </row>
    <row r="2156" spans="1:4" ht="13.5" x14ac:dyDescent="0.25">
      <c r="A2156" s="90">
        <v>102521</v>
      </c>
      <c r="B2156" s="90" t="s">
        <v>2766</v>
      </c>
      <c r="C2156" s="90" t="s">
        <v>17</v>
      </c>
      <c r="D2156" s="92">
        <v>118.6</v>
      </c>
    </row>
    <row r="2157" spans="1:4" ht="13.5" x14ac:dyDescent="0.25">
      <c r="A2157" s="90">
        <v>102522</v>
      </c>
      <c r="B2157" s="90" t="s">
        <v>2767</v>
      </c>
      <c r="C2157" s="90" t="s">
        <v>17</v>
      </c>
      <c r="D2157" s="92">
        <v>173.98</v>
      </c>
    </row>
    <row r="2158" spans="1:4" ht="13.5" x14ac:dyDescent="0.25">
      <c r="A2158" s="90">
        <v>102523</v>
      </c>
      <c r="B2158" s="90" t="s">
        <v>2768</v>
      </c>
      <c r="C2158" s="90" t="s">
        <v>17</v>
      </c>
      <c r="D2158" s="92">
        <v>229.37</v>
      </c>
    </row>
    <row r="2159" spans="1:4" ht="13.5" x14ac:dyDescent="0.25">
      <c r="A2159" s="90">
        <v>95240</v>
      </c>
      <c r="B2159" s="90" t="s">
        <v>2769</v>
      </c>
      <c r="C2159" s="90" t="s">
        <v>941</v>
      </c>
      <c r="D2159" s="92">
        <v>17.95</v>
      </c>
    </row>
    <row r="2160" spans="1:4" ht="13.5" x14ac:dyDescent="0.25">
      <c r="A2160" s="90">
        <v>95241</v>
      </c>
      <c r="B2160" s="90" t="s">
        <v>2770</v>
      </c>
      <c r="C2160" s="90" t="s">
        <v>941</v>
      </c>
      <c r="D2160" s="92">
        <v>29.92</v>
      </c>
    </row>
    <row r="2161" spans="1:4" ht="13.5" x14ac:dyDescent="0.25">
      <c r="A2161" s="90">
        <v>96616</v>
      </c>
      <c r="B2161" s="90" t="s">
        <v>2771</v>
      </c>
      <c r="C2161" s="90" t="s">
        <v>2066</v>
      </c>
      <c r="D2161" s="92">
        <v>622.13</v>
      </c>
    </row>
    <row r="2162" spans="1:4" ht="13.5" x14ac:dyDescent="0.25">
      <c r="A2162" s="90">
        <v>96617</v>
      </c>
      <c r="B2162" s="90" t="s">
        <v>2772</v>
      </c>
      <c r="C2162" s="90" t="s">
        <v>941</v>
      </c>
      <c r="D2162" s="92">
        <v>18.649999999999999</v>
      </c>
    </row>
    <row r="2163" spans="1:4" ht="13.5" x14ac:dyDescent="0.25">
      <c r="A2163" s="90">
        <v>96619</v>
      </c>
      <c r="B2163" s="90" t="s">
        <v>2773</v>
      </c>
      <c r="C2163" s="90" t="s">
        <v>941</v>
      </c>
      <c r="D2163" s="92">
        <v>31.09</v>
      </c>
    </row>
    <row r="2164" spans="1:4" ht="13.5" x14ac:dyDescent="0.25">
      <c r="A2164" s="90">
        <v>96620</v>
      </c>
      <c r="B2164" s="90" t="s">
        <v>2774</v>
      </c>
      <c r="C2164" s="90" t="s">
        <v>2066</v>
      </c>
      <c r="D2164" s="92">
        <v>598.75</v>
      </c>
    </row>
    <row r="2165" spans="1:4" ht="13.5" x14ac:dyDescent="0.25">
      <c r="A2165" s="90">
        <v>96621</v>
      </c>
      <c r="B2165" s="90" t="s">
        <v>2775</v>
      </c>
      <c r="C2165" s="90" t="s">
        <v>2066</v>
      </c>
      <c r="D2165" s="92">
        <v>220.05</v>
      </c>
    </row>
    <row r="2166" spans="1:4" ht="13.5" x14ac:dyDescent="0.25">
      <c r="A2166" s="90">
        <v>96622</v>
      </c>
      <c r="B2166" s="90" t="s">
        <v>2776</v>
      </c>
      <c r="C2166" s="90" t="s">
        <v>2066</v>
      </c>
      <c r="D2166" s="92">
        <v>151.26</v>
      </c>
    </row>
    <row r="2167" spans="1:4" ht="13.5" x14ac:dyDescent="0.25">
      <c r="A2167" s="90">
        <v>96623</v>
      </c>
      <c r="B2167" s="90" t="s">
        <v>2777</v>
      </c>
      <c r="C2167" s="90" t="s">
        <v>2066</v>
      </c>
      <c r="D2167" s="92">
        <v>204.05</v>
      </c>
    </row>
    <row r="2168" spans="1:4" ht="13.5" x14ac:dyDescent="0.25">
      <c r="A2168" s="90">
        <v>96624</v>
      </c>
      <c r="B2168" s="90" t="s">
        <v>2778</v>
      </c>
      <c r="C2168" s="90" t="s">
        <v>2066</v>
      </c>
      <c r="D2168" s="92">
        <v>145.62</v>
      </c>
    </row>
    <row r="2169" spans="1:4" ht="13.5" x14ac:dyDescent="0.25">
      <c r="A2169" s="90">
        <v>97082</v>
      </c>
      <c r="B2169" s="90" t="s">
        <v>2779</v>
      </c>
      <c r="C2169" s="90" t="s">
        <v>2066</v>
      </c>
      <c r="D2169" s="92">
        <v>57.35</v>
      </c>
    </row>
    <row r="2170" spans="1:4" ht="13.5" x14ac:dyDescent="0.25">
      <c r="A2170" s="90">
        <v>97083</v>
      </c>
      <c r="B2170" s="90" t="s">
        <v>2780</v>
      </c>
      <c r="C2170" s="90" t="s">
        <v>941</v>
      </c>
      <c r="D2170" s="92">
        <v>3.08</v>
      </c>
    </row>
    <row r="2171" spans="1:4" ht="13.5" x14ac:dyDescent="0.25">
      <c r="A2171" s="90">
        <v>97084</v>
      </c>
      <c r="B2171" s="90" t="s">
        <v>2781</v>
      </c>
      <c r="C2171" s="90" t="s">
        <v>941</v>
      </c>
      <c r="D2171" s="92">
        <v>0.63</v>
      </c>
    </row>
    <row r="2172" spans="1:4" ht="13.5" x14ac:dyDescent="0.25">
      <c r="A2172" s="90">
        <v>97086</v>
      </c>
      <c r="B2172" s="90" t="s">
        <v>2782</v>
      </c>
      <c r="C2172" s="90" t="s">
        <v>941</v>
      </c>
      <c r="D2172" s="92">
        <v>122.95</v>
      </c>
    </row>
    <row r="2173" spans="1:4" ht="13.5" x14ac:dyDescent="0.25">
      <c r="A2173" s="90">
        <v>97087</v>
      </c>
      <c r="B2173" s="90" t="s">
        <v>2783</v>
      </c>
      <c r="C2173" s="90" t="s">
        <v>941</v>
      </c>
      <c r="D2173" s="92">
        <v>2.0499999999999998</v>
      </c>
    </row>
    <row r="2174" spans="1:4" ht="13.5" x14ac:dyDescent="0.25">
      <c r="A2174" s="90">
        <v>97088</v>
      </c>
      <c r="B2174" s="90" t="s">
        <v>2784</v>
      </c>
      <c r="C2174" s="90" t="s">
        <v>2057</v>
      </c>
      <c r="D2174" s="92">
        <v>16.02</v>
      </c>
    </row>
    <row r="2175" spans="1:4" ht="13.5" x14ac:dyDescent="0.25">
      <c r="A2175" s="90">
        <v>97089</v>
      </c>
      <c r="B2175" s="90" t="s">
        <v>2785</v>
      </c>
      <c r="C2175" s="90" t="s">
        <v>2057</v>
      </c>
      <c r="D2175" s="92">
        <v>14.64</v>
      </c>
    </row>
    <row r="2176" spans="1:4" ht="13.5" x14ac:dyDescent="0.25">
      <c r="A2176" s="90">
        <v>97090</v>
      </c>
      <c r="B2176" s="90" t="s">
        <v>2786</v>
      </c>
      <c r="C2176" s="90" t="s">
        <v>2057</v>
      </c>
      <c r="D2176" s="92">
        <v>14.36</v>
      </c>
    </row>
    <row r="2177" spans="1:4" ht="13.5" x14ac:dyDescent="0.25">
      <c r="A2177" s="90">
        <v>97091</v>
      </c>
      <c r="B2177" s="90" t="s">
        <v>2787</v>
      </c>
      <c r="C2177" s="90" t="s">
        <v>2057</v>
      </c>
      <c r="D2177" s="92">
        <v>13.91</v>
      </c>
    </row>
    <row r="2178" spans="1:4" ht="13.5" x14ac:dyDescent="0.25">
      <c r="A2178" s="90">
        <v>97092</v>
      </c>
      <c r="B2178" s="90" t="s">
        <v>2788</v>
      </c>
      <c r="C2178" s="90" t="s">
        <v>2057</v>
      </c>
      <c r="D2178" s="92">
        <v>13.46</v>
      </c>
    </row>
    <row r="2179" spans="1:4" ht="13.5" x14ac:dyDescent="0.25">
      <c r="A2179" s="90">
        <v>97093</v>
      </c>
      <c r="B2179" s="90" t="s">
        <v>2789</v>
      </c>
      <c r="C2179" s="90" t="s">
        <v>2057</v>
      </c>
      <c r="D2179" s="92">
        <v>12.6</v>
      </c>
    </row>
    <row r="2180" spans="1:4" ht="13.5" x14ac:dyDescent="0.25">
      <c r="A2180" s="90">
        <v>97096</v>
      </c>
      <c r="B2180" s="90" t="s">
        <v>2790</v>
      </c>
      <c r="C2180" s="90" t="s">
        <v>2066</v>
      </c>
      <c r="D2180" s="92">
        <v>681.65</v>
      </c>
    </row>
    <row r="2181" spans="1:4" ht="13.5" x14ac:dyDescent="0.25">
      <c r="A2181" s="90">
        <v>97097</v>
      </c>
      <c r="B2181" s="90" t="s">
        <v>2791</v>
      </c>
      <c r="C2181" s="90" t="s">
        <v>941</v>
      </c>
      <c r="D2181" s="92">
        <v>39.76</v>
      </c>
    </row>
    <row r="2182" spans="1:4" ht="13.5" x14ac:dyDescent="0.25">
      <c r="A2182" s="90">
        <v>97101</v>
      </c>
      <c r="B2182" s="90" t="s">
        <v>2792</v>
      </c>
      <c r="C2182" s="90" t="s">
        <v>941</v>
      </c>
      <c r="D2182" s="92">
        <v>176.73</v>
      </c>
    </row>
    <row r="2183" spans="1:4" ht="13.5" x14ac:dyDescent="0.25">
      <c r="A2183" s="90">
        <v>97102</v>
      </c>
      <c r="B2183" s="90" t="s">
        <v>2793</v>
      </c>
      <c r="C2183" s="90" t="s">
        <v>941</v>
      </c>
      <c r="D2183" s="92">
        <v>223.75</v>
      </c>
    </row>
    <row r="2184" spans="1:4" ht="13.5" x14ac:dyDescent="0.25">
      <c r="A2184" s="90">
        <v>97103</v>
      </c>
      <c r="B2184" s="90" t="s">
        <v>2794</v>
      </c>
      <c r="C2184" s="90" t="s">
        <v>941</v>
      </c>
      <c r="D2184" s="92">
        <v>267.20999999999998</v>
      </c>
    </row>
    <row r="2185" spans="1:4" ht="13.5" x14ac:dyDescent="0.25">
      <c r="A2185" s="90">
        <v>100322</v>
      </c>
      <c r="B2185" s="90" t="s">
        <v>2795</v>
      </c>
      <c r="C2185" s="90" t="s">
        <v>2066</v>
      </c>
      <c r="D2185" s="92">
        <v>138.79</v>
      </c>
    </row>
    <row r="2186" spans="1:4" ht="13.5" x14ac:dyDescent="0.25">
      <c r="A2186" s="90">
        <v>100323</v>
      </c>
      <c r="B2186" s="90" t="s">
        <v>2796</v>
      </c>
      <c r="C2186" s="90" t="s">
        <v>2066</v>
      </c>
      <c r="D2186" s="92">
        <v>139.97</v>
      </c>
    </row>
    <row r="2187" spans="1:4" ht="13.5" x14ac:dyDescent="0.25">
      <c r="A2187" s="90">
        <v>100324</v>
      </c>
      <c r="B2187" s="90" t="s">
        <v>2797</v>
      </c>
      <c r="C2187" s="90" t="s">
        <v>2066</v>
      </c>
      <c r="D2187" s="92">
        <v>145.32</v>
      </c>
    </row>
    <row r="2188" spans="1:4" ht="13.5" x14ac:dyDescent="0.25">
      <c r="A2188" s="90">
        <v>103072</v>
      </c>
      <c r="B2188" s="90" t="s">
        <v>2798</v>
      </c>
      <c r="C2188" s="90" t="s">
        <v>941</v>
      </c>
      <c r="D2188" s="92">
        <v>317.38</v>
      </c>
    </row>
    <row r="2189" spans="1:4" ht="13.5" x14ac:dyDescent="0.25">
      <c r="A2189" s="90">
        <v>103073</v>
      </c>
      <c r="B2189" s="90" t="s">
        <v>2799</v>
      </c>
      <c r="C2189" s="90" t="s">
        <v>941</v>
      </c>
      <c r="D2189" s="92">
        <v>383.09</v>
      </c>
    </row>
    <row r="2190" spans="1:4" ht="13.5" x14ac:dyDescent="0.25">
      <c r="A2190" s="90">
        <v>103074</v>
      </c>
      <c r="B2190" s="90" t="s">
        <v>2800</v>
      </c>
      <c r="C2190" s="90" t="s">
        <v>941</v>
      </c>
      <c r="D2190" s="92">
        <v>176.08</v>
      </c>
    </row>
    <row r="2191" spans="1:4" ht="13.5" x14ac:dyDescent="0.25">
      <c r="A2191" s="90">
        <v>103075</v>
      </c>
      <c r="B2191" s="90" t="s">
        <v>2801</v>
      </c>
      <c r="C2191" s="90" t="s">
        <v>941</v>
      </c>
      <c r="D2191" s="92">
        <v>215.84</v>
      </c>
    </row>
    <row r="2192" spans="1:4" ht="13.5" x14ac:dyDescent="0.25">
      <c r="A2192" s="90">
        <v>103076</v>
      </c>
      <c r="B2192" s="90" t="s">
        <v>2802</v>
      </c>
      <c r="C2192" s="90" t="s">
        <v>941</v>
      </c>
      <c r="D2192" s="92">
        <v>150.38</v>
      </c>
    </row>
    <row r="2193" spans="1:4" ht="13.5" x14ac:dyDescent="0.25">
      <c r="A2193" s="90">
        <v>103077</v>
      </c>
      <c r="B2193" s="90" t="s">
        <v>2803</v>
      </c>
      <c r="C2193" s="90" t="s">
        <v>941</v>
      </c>
      <c r="D2193" s="92">
        <v>197.4</v>
      </c>
    </row>
    <row r="2194" spans="1:4" ht="13.5" x14ac:dyDescent="0.25">
      <c r="A2194" s="90">
        <v>103078</v>
      </c>
      <c r="B2194" s="90" t="s">
        <v>2804</v>
      </c>
      <c r="C2194" s="90" t="s">
        <v>941</v>
      </c>
      <c r="D2194" s="92">
        <v>240.87</v>
      </c>
    </row>
    <row r="2195" spans="1:4" ht="13.5" x14ac:dyDescent="0.25">
      <c r="A2195" s="90">
        <v>103079</v>
      </c>
      <c r="B2195" s="90" t="s">
        <v>2805</v>
      </c>
      <c r="C2195" s="90" t="s">
        <v>941</v>
      </c>
      <c r="D2195" s="92">
        <v>291.02999999999997</v>
      </c>
    </row>
    <row r="2196" spans="1:4" ht="13.5" x14ac:dyDescent="0.25">
      <c r="A2196" s="90">
        <v>103080</v>
      </c>
      <c r="B2196" s="90" t="s">
        <v>2806</v>
      </c>
      <c r="C2196" s="90" t="s">
        <v>941</v>
      </c>
      <c r="D2196" s="92">
        <v>356.74</v>
      </c>
    </row>
    <row r="2197" spans="1:4" ht="13.5" x14ac:dyDescent="0.25">
      <c r="A2197" s="90">
        <v>92263</v>
      </c>
      <c r="B2197" s="90" t="s">
        <v>2807</v>
      </c>
      <c r="C2197" s="90" t="s">
        <v>941</v>
      </c>
      <c r="D2197" s="92">
        <v>168.8</v>
      </c>
    </row>
    <row r="2198" spans="1:4" ht="13.5" x14ac:dyDescent="0.25">
      <c r="A2198" s="90">
        <v>92264</v>
      </c>
      <c r="B2198" s="90" t="s">
        <v>2808</v>
      </c>
      <c r="C2198" s="90" t="s">
        <v>941</v>
      </c>
      <c r="D2198" s="92">
        <v>223.51</v>
      </c>
    </row>
    <row r="2199" spans="1:4" ht="13.5" x14ac:dyDescent="0.25">
      <c r="A2199" s="90">
        <v>92265</v>
      </c>
      <c r="B2199" s="90" t="s">
        <v>2809</v>
      </c>
      <c r="C2199" s="90" t="s">
        <v>941</v>
      </c>
      <c r="D2199" s="92">
        <v>125.39</v>
      </c>
    </row>
    <row r="2200" spans="1:4" ht="13.5" x14ac:dyDescent="0.25">
      <c r="A2200" s="90">
        <v>92266</v>
      </c>
      <c r="B2200" s="90" t="s">
        <v>2810</v>
      </c>
      <c r="C2200" s="90" t="s">
        <v>941</v>
      </c>
      <c r="D2200" s="92">
        <v>172.32</v>
      </c>
    </row>
    <row r="2201" spans="1:4" ht="13.5" x14ac:dyDescent="0.25">
      <c r="A2201" s="90">
        <v>92267</v>
      </c>
      <c r="B2201" s="90" t="s">
        <v>2811</v>
      </c>
      <c r="C2201" s="90" t="s">
        <v>941</v>
      </c>
      <c r="D2201" s="92">
        <v>62.95</v>
      </c>
    </row>
    <row r="2202" spans="1:4" ht="13.5" x14ac:dyDescent="0.25">
      <c r="A2202" s="90">
        <v>92268</v>
      </c>
      <c r="B2202" s="90" t="s">
        <v>2812</v>
      </c>
      <c r="C2202" s="90" t="s">
        <v>941</v>
      </c>
      <c r="D2202" s="92">
        <v>105.94</v>
      </c>
    </row>
    <row r="2203" spans="1:4" ht="13.5" x14ac:dyDescent="0.25">
      <c r="A2203" s="90">
        <v>92269</v>
      </c>
      <c r="B2203" s="90" t="s">
        <v>2813</v>
      </c>
      <c r="C2203" s="90" t="s">
        <v>941</v>
      </c>
      <c r="D2203" s="92">
        <v>122.27</v>
      </c>
    </row>
    <row r="2204" spans="1:4" ht="13.5" x14ac:dyDescent="0.25">
      <c r="A2204" s="90">
        <v>92270</v>
      </c>
      <c r="B2204" s="90" t="s">
        <v>2814</v>
      </c>
      <c r="C2204" s="90" t="s">
        <v>941</v>
      </c>
      <c r="D2204" s="92">
        <v>182.47</v>
      </c>
    </row>
    <row r="2205" spans="1:4" ht="13.5" x14ac:dyDescent="0.25">
      <c r="A2205" s="90">
        <v>92271</v>
      </c>
      <c r="B2205" s="90" t="s">
        <v>2815</v>
      </c>
      <c r="C2205" s="90" t="s">
        <v>941</v>
      </c>
      <c r="D2205" s="92">
        <v>119.72</v>
      </c>
    </row>
    <row r="2206" spans="1:4" ht="13.5" x14ac:dyDescent="0.25">
      <c r="A2206" s="90">
        <v>92272</v>
      </c>
      <c r="B2206" s="90" t="s">
        <v>2816</v>
      </c>
      <c r="C2206" s="90" t="s">
        <v>48</v>
      </c>
      <c r="D2206" s="92">
        <v>37.69</v>
      </c>
    </row>
    <row r="2207" spans="1:4" ht="13.5" x14ac:dyDescent="0.25">
      <c r="A2207" s="90">
        <v>92273</v>
      </c>
      <c r="B2207" s="90" t="s">
        <v>2817</v>
      </c>
      <c r="C2207" s="90" t="s">
        <v>48</v>
      </c>
      <c r="D2207" s="92">
        <v>14.27</v>
      </c>
    </row>
    <row r="2208" spans="1:4" ht="13.5" x14ac:dyDescent="0.25">
      <c r="A2208" s="90">
        <v>92409</v>
      </c>
      <c r="B2208" s="90" t="s">
        <v>2818</v>
      </c>
      <c r="C2208" s="90" t="s">
        <v>941</v>
      </c>
      <c r="D2208" s="92">
        <v>210.83</v>
      </c>
    </row>
    <row r="2209" spans="1:4" ht="13.5" x14ac:dyDescent="0.25">
      <c r="A2209" s="90">
        <v>92411</v>
      </c>
      <c r="B2209" s="90" t="s">
        <v>2819</v>
      </c>
      <c r="C2209" s="90" t="s">
        <v>941</v>
      </c>
      <c r="D2209" s="92">
        <v>140.9</v>
      </c>
    </row>
    <row r="2210" spans="1:4" ht="13.5" x14ac:dyDescent="0.25">
      <c r="A2210" s="90">
        <v>92413</v>
      </c>
      <c r="B2210" s="90" t="s">
        <v>2820</v>
      </c>
      <c r="C2210" s="90" t="s">
        <v>941</v>
      </c>
      <c r="D2210" s="92">
        <v>92.32</v>
      </c>
    </row>
    <row r="2211" spans="1:4" ht="13.5" x14ac:dyDescent="0.25">
      <c r="A2211" s="90">
        <v>92415</v>
      </c>
      <c r="B2211" s="90" t="s">
        <v>2821</v>
      </c>
      <c r="C2211" s="90" t="s">
        <v>941</v>
      </c>
      <c r="D2211" s="92">
        <v>137.24</v>
      </c>
    </row>
    <row r="2212" spans="1:4" ht="13.5" x14ac:dyDescent="0.25">
      <c r="A2212" s="90">
        <v>92417</v>
      </c>
      <c r="B2212" s="90" t="s">
        <v>2822</v>
      </c>
      <c r="C2212" s="90" t="s">
        <v>941</v>
      </c>
      <c r="D2212" s="92">
        <v>157.77000000000001</v>
      </c>
    </row>
    <row r="2213" spans="1:4" ht="13.5" x14ac:dyDescent="0.25">
      <c r="A2213" s="90">
        <v>92419</v>
      </c>
      <c r="B2213" s="90" t="s">
        <v>2823</v>
      </c>
      <c r="C2213" s="90" t="s">
        <v>941</v>
      </c>
      <c r="D2213" s="92">
        <v>85.71</v>
      </c>
    </row>
    <row r="2214" spans="1:4" ht="13.5" x14ac:dyDescent="0.25">
      <c r="A2214" s="90">
        <v>92421</v>
      </c>
      <c r="B2214" s="90" t="s">
        <v>2824</v>
      </c>
      <c r="C2214" s="90" t="s">
        <v>941</v>
      </c>
      <c r="D2214" s="92">
        <v>101.45</v>
      </c>
    </row>
    <row r="2215" spans="1:4" ht="13.5" x14ac:dyDescent="0.25">
      <c r="A2215" s="90">
        <v>92423</v>
      </c>
      <c r="B2215" s="90" t="s">
        <v>2825</v>
      </c>
      <c r="C2215" s="90" t="s">
        <v>941</v>
      </c>
      <c r="D2215" s="92">
        <v>69.83</v>
      </c>
    </row>
    <row r="2216" spans="1:4" ht="13.5" x14ac:dyDescent="0.25">
      <c r="A2216" s="90">
        <v>92425</v>
      </c>
      <c r="B2216" s="90" t="s">
        <v>2826</v>
      </c>
      <c r="C2216" s="90" t="s">
        <v>941</v>
      </c>
      <c r="D2216" s="92">
        <v>83.52</v>
      </c>
    </row>
    <row r="2217" spans="1:4" ht="13.5" x14ac:dyDescent="0.25">
      <c r="A2217" s="90">
        <v>92427</v>
      </c>
      <c r="B2217" s="90" t="s">
        <v>2827</v>
      </c>
      <c r="C2217" s="90" t="s">
        <v>941</v>
      </c>
      <c r="D2217" s="92">
        <v>61.8</v>
      </c>
    </row>
    <row r="2218" spans="1:4" ht="13.5" x14ac:dyDescent="0.25">
      <c r="A2218" s="90">
        <v>92429</v>
      </c>
      <c r="B2218" s="90" t="s">
        <v>2828</v>
      </c>
      <c r="C2218" s="90" t="s">
        <v>941</v>
      </c>
      <c r="D2218" s="92">
        <v>74.489999999999995</v>
      </c>
    </row>
    <row r="2219" spans="1:4" ht="13.5" x14ac:dyDescent="0.25">
      <c r="A2219" s="90">
        <v>92431</v>
      </c>
      <c r="B2219" s="90" t="s">
        <v>2829</v>
      </c>
      <c r="C2219" s="90" t="s">
        <v>941</v>
      </c>
      <c r="D2219" s="92">
        <v>58.93</v>
      </c>
    </row>
    <row r="2220" spans="1:4" ht="13.5" x14ac:dyDescent="0.25">
      <c r="A2220" s="90">
        <v>92433</v>
      </c>
      <c r="B2220" s="90" t="s">
        <v>2830</v>
      </c>
      <c r="C2220" s="90" t="s">
        <v>941</v>
      </c>
      <c r="D2220" s="92">
        <v>70.98</v>
      </c>
    </row>
    <row r="2221" spans="1:4" ht="13.5" x14ac:dyDescent="0.25">
      <c r="A2221" s="90">
        <v>92435</v>
      </c>
      <c r="B2221" s="90" t="s">
        <v>2831</v>
      </c>
      <c r="C2221" s="90" t="s">
        <v>941</v>
      </c>
      <c r="D2221" s="92">
        <v>55.83</v>
      </c>
    </row>
    <row r="2222" spans="1:4" ht="13.5" x14ac:dyDescent="0.25">
      <c r="A2222" s="90">
        <v>92437</v>
      </c>
      <c r="B2222" s="90" t="s">
        <v>2832</v>
      </c>
      <c r="C2222" s="90" t="s">
        <v>941</v>
      </c>
      <c r="D2222" s="92">
        <v>67.47</v>
      </c>
    </row>
    <row r="2223" spans="1:4" ht="13.5" x14ac:dyDescent="0.25">
      <c r="A2223" s="90">
        <v>92439</v>
      </c>
      <c r="B2223" s="90" t="s">
        <v>2833</v>
      </c>
      <c r="C2223" s="90" t="s">
        <v>941</v>
      </c>
      <c r="D2223" s="92">
        <v>53.6</v>
      </c>
    </row>
    <row r="2224" spans="1:4" ht="13.5" x14ac:dyDescent="0.25">
      <c r="A2224" s="90">
        <v>92441</v>
      </c>
      <c r="B2224" s="90" t="s">
        <v>2834</v>
      </c>
      <c r="C2224" s="90" t="s">
        <v>941</v>
      </c>
      <c r="D2224" s="92">
        <v>64.95</v>
      </c>
    </row>
    <row r="2225" spans="1:4" ht="13.5" x14ac:dyDescent="0.25">
      <c r="A2225" s="90">
        <v>92443</v>
      </c>
      <c r="B2225" s="90" t="s">
        <v>2835</v>
      </c>
      <c r="C2225" s="90" t="s">
        <v>941</v>
      </c>
      <c r="D2225" s="92">
        <v>48.73</v>
      </c>
    </row>
    <row r="2226" spans="1:4" ht="13.5" x14ac:dyDescent="0.25">
      <c r="A2226" s="90">
        <v>92445</v>
      </c>
      <c r="B2226" s="90" t="s">
        <v>2836</v>
      </c>
      <c r="C2226" s="90" t="s">
        <v>941</v>
      </c>
      <c r="D2226" s="92">
        <v>59.67</v>
      </c>
    </row>
    <row r="2227" spans="1:4" ht="13.5" x14ac:dyDescent="0.25">
      <c r="A2227" s="90">
        <v>92446</v>
      </c>
      <c r="B2227" s="90" t="s">
        <v>2837</v>
      </c>
      <c r="C2227" s="90" t="s">
        <v>941</v>
      </c>
      <c r="D2227" s="92">
        <v>301.27</v>
      </c>
    </row>
    <row r="2228" spans="1:4" ht="13.5" x14ac:dyDescent="0.25">
      <c r="A2228" s="90">
        <v>92447</v>
      </c>
      <c r="B2228" s="90" t="s">
        <v>2838</v>
      </c>
      <c r="C2228" s="90" t="s">
        <v>941</v>
      </c>
      <c r="D2228" s="92">
        <v>206.7</v>
      </c>
    </row>
    <row r="2229" spans="1:4" ht="13.5" x14ac:dyDescent="0.25">
      <c r="A2229" s="90">
        <v>92448</v>
      </c>
      <c r="B2229" s="90" t="s">
        <v>2839</v>
      </c>
      <c r="C2229" s="90" t="s">
        <v>941</v>
      </c>
      <c r="D2229" s="92">
        <v>159.59</v>
      </c>
    </row>
    <row r="2230" spans="1:4" ht="13.5" x14ac:dyDescent="0.25">
      <c r="A2230" s="90">
        <v>92449</v>
      </c>
      <c r="B2230" s="90" t="s">
        <v>2840</v>
      </c>
      <c r="C2230" s="90" t="s">
        <v>941</v>
      </c>
      <c r="D2230" s="92">
        <v>277.61</v>
      </c>
    </row>
    <row r="2231" spans="1:4" ht="13.5" x14ac:dyDescent="0.25">
      <c r="A2231" s="90">
        <v>92450</v>
      </c>
      <c r="B2231" s="90" t="s">
        <v>2841</v>
      </c>
      <c r="C2231" s="90" t="s">
        <v>941</v>
      </c>
      <c r="D2231" s="92">
        <v>297.58</v>
      </c>
    </row>
    <row r="2232" spans="1:4" ht="13.5" x14ac:dyDescent="0.25">
      <c r="A2232" s="90">
        <v>92451</v>
      </c>
      <c r="B2232" s="90" t="s">
        <v>2842</v>
      </c>
      <c r="C2232" s="90" t="s">
        <v>941</v>
      </c>
      <c r="D2232" s="92">
        <v>189.24</v>
      </c>
    </row>
    <row r="2233" spans="1:4" ht="13.5" x14ac:dyDescent="0.25">
      <c r="A2233" s="90">
        <v>92452</v>
      </c>
      <c r="B2233" s="90" t="s">
        <v>2843</v>
      </c>
      <c r="C2233" s="90" t="s">
        <v>941</v>
      </c>
      <c r="D2233" s="92">
        <v>176.46</v>
      </c>
    </row>
    <row r="2234" spans="1:4" ht="13.5" x14ac:dyDescent="0.25">
      <c r="A2234" s="90">
        <v>92453</v>
      </c>
      <c r="B2234" s="90" t="s">
        <v>2844</v>
      </c>
      <c r="C2234" s="90" t="s">
        <v>941</v>
      </c>
      <c r="D2234" s="92">
        <v>237.04</v>
      </c>
    </row>
    <row r="2235" spans="1:4" ht="13.5" x14ac:dyDescent="0.25">
      <c r="A2235" s="90">
        <v>92454</v>
      </c>
      <c r="B2235" s="90" t="s">
        <v>2845</v>
      </c>
      <c r="C2235" s="90" t="s">
        <v>941</v>
      </c>
      <c r="D2235" s="92">
        <v>266.61</v>
      </c>
    </row>
    <row r="2236" spans="1:4" ht="13.5" x14ac:dyDescent="0.25">
      <c r="A2236" s="90">
        <v>92455</v>
      </c>
      <c r="B2236" s="90" t="s">
        <v>2846</v>
      </c>
      <c r="C2236" s="90" t="s">
        <v>941</v>
      </c>
      <c r="D2236" s="92">
        <v>154.54</v>
      </c>
    </row>
    <row r="2237" spans="1:4" ht="13.5" x14ac:dyDescent="0.25">
      <c r="A2237" s="90">
        <v>92456</v>
      </c>
      <c r="B2237" s="90" t="s">
        <v>2847</v>
      </c>
      <c r="C2237" s="90" t="s">
        <v>941</v>
      </c>
      <c r="D2237" s="92">
        <v>145.13999999999999</v>
      </c>
    </row>
    <row r="2238" spans="1:4" ht="13.5" x14ac:dyDescent="0.25">
      <c r="A2238" s="90">
        <v>92457</v>
      </c>
      <c r="B2238" s="90" t="s">
        <v>2848</v>
      </c>
      <c r="C2238" s="90" t="s">
        <v>941</v>
      </c>
      <c r="D2238" s="92">
        <v>205.66</v>
      </c>
    </row>
    <row r="2239" spans="1:4" ht="13.5" x14ac:dyDescent="0.25">
      <c r="A2239" s="90">
        <v>92458</v>
      </c>
      <c r="B2239" s="90" t="s">
        <v>2849</v>
      </c>
      <c r="C2239" s="90" t="s">
        <v>941</v>
      </c>
      <c r="D2239" s="92">
        <v>247.28</v>
      </c>
    </row>
    <row r="2240" spans="1:4" ht="13.5" x14ac:dyDescent="0.25">
      <c r="A2240" s="90">
        <v>92459</v>
      </c>
      <c r="B2240" s="90" t="s">
        <v>2850</v>
      </c>
      <c r="C2240" s="90" t="s">
        <v>941</v>
      </c>
      <c r="D2240" s="92">
        <v>130.94999999999999</v>
      </c>
    </row>
    <row r="2241" spans="1:4" ht="13.5" x14ac:dyDescent="0.25">
      <c r="A2241" s="90">
        <v>92460</v>
      </c>
      <c r="B2241" s="90" t="s">
        <v>2851</v>
      </c>
      <c r="C2241" s="90" t="s">
        <v>941</v>
      </c>
      <c r="D2241" s="92">
        <v>120.83</v>
      </c>
    </row>
    <row r="2242" spans="1:4" ht="13.5" x14ac:dyDescent="0.25">
      <c r="A2242" s="90">
        <v>92461</v>
      </c>
      <c r="B2242" s="90" t="s">
        <v>2852</v>
      </c>
      <c r="C2242" s="90" t="s">
        <v>941</v>
      </c>
      <c r="D2242" s="92">
        <v>189.79</v>
      </c>
    </row>
    <row r="2243" spans="1:4" ht="13.5" x14ac:dyDescent="0.25">
      <c r="A2243" s="90">
        <v>92462</v>
      </c>
      <c r="B2243" s="90" t="s">
        <v>2853</v>
      </c>
      <c r="C2243" s="90" t="s">
        <v>941</v>
      </c>
      <c r="D2243" s="92">
        <v>235.3</v>
      </c>
    </row>
    <row r="2244" spans="1:4" ht="13.5" x14ac:dyDescent="0.25">
      <c r="A2244" s="90">
        <v>92463</v>
      </c>
      <c r="B2244" s="90" t="s">
        <v>2854</v>
      </c>
      <c r="C2244" s="90" t="s">
        <v>941</v>
      </c>
      <c r="D2244" s="92">
        <v>118.64</v>
      </c>
    </row>
    <row r="2245" spans="1:4" ht="13.5" x14ac:dyDescent="0.25">
      <c r="A2245" s="90">
        <v>92464</v>
      </c>
      <c r="B2245" s="90" t="s">
        <v>2855</v>
      </c>
      <c r="C2245" s="90" t="s">
        <v>941</v>
      </c>
      <c r="D2245" s="92">
        <v>114.37</v>
      </c>
    </row>
    <row r="2246" spans="1:4" ht="13.5" x14ac:dyDescent="0.25">
      <c r="A2246" s="90">
        <v>92465</v>
      </c>
      <c r="B2246" s="90" t="s">
        <v>2856</v>
      </c>
      <c r="C2246" s="90" t="s">
        <v>941</v>
      </c>
      <c r="D2246" s="92">
        <v>152.29</v>
      </c>
    </row>
    <row r="2247" spans="1:4" ht="13.5" x14ac:dyDescent="0.25">
      <c r="A2247" s="90">
        <v>92466</v>
      </c>
      <c r="B2247" s="90" t="s">
        <v>2857</v>
      </c>
      <c r="C2247" s="90" t="s">
        <v>941</v>
      </c>
      <c r="D2247" s="92">
        <v>230.13</v>
      </c>
    </row>
    <row r="2248" spans="1:4" ht="13.5" x14ac:dyDescent="0.25">
      <c r="A2248" s="90">
        <v>92467</v>
      </c>
      <c r="B2248" s="90" t="s">
        <v>2858</v>
      </c>
      <c r="C2248" s="90" t="s">
        <v>941</v>
      </c>
      <c r="D2248" s="92">
        <v>98.82</v>
      </c>
    </row>
    <row r="2249" spans="1:4" ht="13.5" x14ac:dyDescent="0.25">
      <c r="A2249" s="90">
        <v>92468</v>
      </c>
      <c r="B2249" s="90" t="s">
        <v>2859</v>
      </c>
      <c r="C2249" s="90" t="s">
        <v>941</v>
      </c>
      <c r="D2249" s="92">
        <v>109.49</v>
      </c>
    </row>
    <row r="2250" spans="1:4" ht="13.5" x14ac:dyDescent="0.25">
      <c r="A2250" s="90">
        <v>92469</v>
      </c>
      <c r="B2250" s="90" t="s">
        <v>2860</v>
      </c>
      <c r="C2250" s="90" t="s">
        <v>941</v>
      </c>
      <c r="D2250" s="92">
        <v>138.69</v>
      </c>
    </row>
    <row r="2251" spans="1:4" ht="13.5" x14ac:dyDescent="0.25">
      <c r="A2251" s="90">
        <v>92470</v>
      </c>
      <c r="B2251" s="90" t="s">
        <v>2861</v>
      </c>
      <c r="C2251" s="90" t="s">
        <v>941</v>
      </c>
      <c r="D2251" s="92">
        <v>223.53</v>
      </c>
    </row>
    <row r="2252" spans="1:4" ht="13.5" x14ac:dyDescent="0.25">
      <c r="A2252" s="90">
        <v>92471</v>
      </c>
      <c r="B2252" s="90" t="s">
        <v>2862</v>
      </c>
      <c r="C2252" s="90" t="s">
        <v>941</v>
      </c>
      <c r="D2252" s="92">
        <v>90.1</v>
      </c>
    </row>
    <row r="2253" spans="1:4" ht="13.5" x14ac:dyDescent="0.25">
      <c r="A2253" s="90">
        <v>92472</v>
      </c>
      <c r="B2253" s="90" t="s">
        <v>2863</v>
      </c>
      <c r="C2253" s="90" t="s">
        <v>941</v>
      </c>
      <c r="D2253" s="92">
        <v>103.62</v>
      </c>
    </row>
    <row r="2254" spans="1:4" ht="13.5" x14ac:dyDescent="0.25">
      <c r="A2254" s="90">
        <v>92473</v>
      </c>
      <c r="B2254" s="90" t="s">
        <v>2864</v>
      </c>
      <c r="C2254" s="90" t="s">
        <v>941</v>
      </c>
      <c r="D2254" s="92">
        <v>127.75</v>
      </c>
    </row>
    <row r="2255" spans="1:4" ht="13.5" x14ac:dyDescent="0.25">
      <c r="A2255" s="90">
        <v>92474</v>
      </c>
      <c r="B2255" s="90" t="s">
        <v>2865</v>
      </c>
      <c r="C2255" s="90" t="s">
        <v>941</v>
      </c>
      <c r="D2255" s="92">
        <v>217.91</v>
      </c>
    </row>
    <row r="2256" spans="1:4" ht="13.5" x14ac:dyDescent="0.25">
      <c r="A2256" s="90">
        <v>92475</v>
      </c>
      <c r="B2256" s="90" t="s">
        <v>2866</v>
      </c>
      <c r="C2256" s="90" t="s">
        <v>941</v>
      </c>
      <c r="D2256" s="92">
        <v>83.08</v>
      </c>
    </row>
    <row r="2257" spans="1:4" ht="13.5" x14ac:dyDescent="0.25">
      <c r="A2257" s="90">
        <v>92476</v>
      </c>
      <c r="B2257" s="90" t="s">
        <v>2867</v>
      </c>
      <c r="C2257" s="90" t="s">
        <v>941</v>
      </c>
      <c r="D2257" s="92">
        <v>98.7</v>
      </c>
    </row>
    <row r="2258" spans="1:4" ht="13.5" x14ac:dyDescent="0.25">
      <c r="A2258" s="90">
        <v>92477</v>
      </c>
      <c r="B2258" s="90" t="s">
        <v>2868</v>
      </c>
      <c r="C2258" s="90" t="s">
        <v>941</v>
      </c>
      <c r="D2258" s="92">
        <v>104.18</v>
      </c>
    </row>
    <row r="2259" spans="1:4" ht="13.5" x14ac:dyDescent="0.25">
      <c r="A2259" s="90">
        <v>92478</v>
      </c>
      <c r="B2259" s="90" t="s">
        <v>2869</v>
      </c>
      <c r="C2259" s="90" t="s">
        <v>941</v>
      </c>
      <c r="D2259" s="92">
        <v>206.65</v>
      </c>
    </row>
    <row r="2260" spans="1:4" ht="13.5" x14ac:dyDescent="0.25">
      <c r="A2260" s="90">
        <v>92479</v>
      </c>
      <c r="B2260" s="90" t="s">
        <v>2870</v>
      </c>
      <c r="C2260" s="90" t="s">
        <v>941</v>
      </c>
      <c r="D2260" s="92">
        <v>67.930000000000007</v>
      </c>
    </row>
    <row r="2261" spans="1:4" ht="13.5" x14ac:dyDescent="0.25">
      <c r="A2261" s="90">
        <v>92480</v>
      </c>
      <c r="B2261" s="90" t="s">
        <v>2871</v>
      </c>
      <c r="C2261" s="90" t="s">
        <v>941</v>
      </c>
      <c r="D2261" s="92">
        <v>88.72</v>
      </c>
    </row>
    <row r="2262" spans="1:4" ht="13.5" x14ac:dyDescent="0.25">
      <c r="A2262" s="90">
        <v>92482</v>
      </c>
      <c r="B2262" s="90" t="s">
        <v>2872</v>
      </c>
      <c r="C2262" s="90" t="s">
        <v>941</v>
      </c>
      <c r="D2262" s="92">
        <v>336.9</v>
      </c>
    </row>
    <row r="2263" spans="1:4" ht="13.5" x14ac:dyDescent="0.25">
      <c r="A2263" s="90">
        <v>92484</v>
      </c>
      <c r="B2263" s="90" t="s">
        <v>2873</v>
      </c>
      <c r="C2263" s="90" t="s">
        <v>941</v>
      </c>
      <c r="D2263" s="92">
        <v>228.32</v>
      </c>
    </row>
    <row r="2264" spans="1:4" ht="13.5" x14ac:dyDescent="0.25">
      <c r="A2264" s="90">
        <v>92486</v>
      </c>
      <c r="B2264" s="90" t="s">
        <v>2874</v>
      </c>
      <c r="C2264" s="90" t="s">
        <v>941</v>
      </c>
      <c r="D2264" s="92">
        <v>160.03</v>
      </c>
    </row>
    <row r="2265" spans="1:4" ht="13.5" x14ac:dyDescent="0.25">
      <c r="A2265" s="90">
        <v>92488</v>
      </c>
      <c r="B2265" s="90" t="s">
        <v>2875</v>
      </c>
      <c r="C2265" s="90" t="s">
        <v>941</v>
      </c>
      <c r="D2265" s="92">
        <v>108.04</v>
      </c>
    </row>
    <row r="2266" spans="1:4" ht="13.5" x14ac:dyDescent="0.25">
      <c r="A2266" s="90">
        <v>92490</v>
      </c>
      <c r="B2266" s="90" t="s">
        <v>2876</v>
      </c>
      <c r="C2266" s="90" t="s">
        <v>941</v>
      </c>
      <c r="D2266" s="92">
        <v>74.48</v>
      </c>
    </row>
    <row r="2267" spans="1:4" ht="13.5" x14ac:dyDescent="0.25">
      <c r="A2267" s="90">
        <v>92492</v>
      </c>
      <c r="B2267" s="90" t="s">
        <v>2877</v>
      </c>
      <c r="C2267" s="90" t="s">
        <v>941</v>
      </c>
      <c r="D2267" s="92">
        <v>102.46</v>
      </c>
    </row>
    <row r="2268" spans="1:4" ht="13.5" x14ac:dyDescent="0.25">
      <c r="A2268" s="90">
        <v>92494</v>
      </c>
      <c r="B2268" s="90" t="s">
        <v>2878</v>
      </c>
      <c r="C2268" s="90" t="s">
        <v>941</v>
      </c>
      <c r="D2268" s="92">
        <v>69.88</v>
      </c>
    </row>
    <row r="2269" spans="1:4" ht="13.5" x14ac:dyDescent="0.25">
      <c r="A2269" s="90">
        <v>92496</v>
      </c>
      <c r="B2269" s="90" t="s">
        <v>2879</v>
      </c>
      <c r="C2269" s="90" t="s">
        <v>941</v>
      </c>
      <c r="D2269" s="92">
        <v>97.87</v>
      </c>
    </row>
    <row r="2270" spans="1:4" ht="13.5" x14ac:dyDescent="0.25">
      <c r="A2270" s="90">
        <v>92498</v>
      </c>
      <c r="B2270" s="90" t="s">
        <v>2880</v>
      </c>
      <c r="C2270" s="90" t="s">
        <v>941</v>
      </c>
      <c r="D2270" s="92">
        <v>66.13</v>
      </c>
    </row>
    <row r="2271" spans="1:4" ht="13.5" x14ac:dyDescent="0.25">
      <c r="A2271" s="90">
        <v>92500</v>
      </c>
      <c r="B2271" s="90" t="s">
        <v>2881</v>
      </c>
      <c r="C2271" s="90" t="s">
        <v>941</v>
      </c>
      <c r="D2271" s="92">
        <v>94.35</v>
      </c>
    </row>
    <row r="2272" spans="1:4" ht="13.5" x14ac:dyDescent="0.25">
      <c r="A2272" s="90">
        <v>92502</v>
      </c>
      <c r="B2272" s="90" t="s">
        <v>2882</v>
      </c>
      <c r="C2272" s="90" t="s">
        <v>941</v>
      </c>
      <c r="D2272" s="92">
        <v>63.42</v>
      </c>
    </row>
    <row r="2273" spans="1:4" ht="13.5" x14ac:dyDescent="0.25">
      <c r="A2273" s="90">
        <v>92504</v>
      </c>
      <c r="B2273" s="90" t="s">
        <v>2883</v>
      </c>
      <c r="C2273" s="90" t="s">
        <v>941</v>
      </c>
      <c r="D2273" s="92">
        <v>87.85</v>
      </c>
    </row>
    <row r="2274" spans="1:4" ht="13.5" x14ac:dyDescent="0.25">
      <c r="A2274" s="90">
        <v>92506</v>
      </c>
      <c r="B2274" s="90" t="s">
        <v>2884</v>
      </c>
      <c r="C2274" s="90" t="s">
        <v>941</v>
      </c>
      <c r="D2274" s="92">
        <v>58.33</v>
      </c>
    </row>
    <row r="2275" spans="1:4" ht="13.5" x14ac:dyDescent="0.25">
      <c r="A2275" s="90">
        <v>92508</v>
      </c>
      <c r="B2275" s="90" t="s">
        <v>2885</v>
      </c>
      <c r="C2275" s="90" t="s">
        <v>941</v>
      </c>
      <c r="D2275" s="92">
        <v>111.25</v>
      </c>
    </row>
    <row r="2276" spans="1:4" ht="13.5" x14ac:dyDescent="0.25">
      <c r="A2276" s="90">
        <v>92510</v>
      </c>
      <c r="B2276" s="90" t="s">
        <v>2886</v>
      </c>
      <c r="C2276" s="90" t="s">
        <v>941</v>
      </c>
      <c r="D2276" s="92">
        <v>76.010000000000005</v>
      </c>
    </row>
    <row r="2277" spans="1:4" ht="13.5" x14ac:dyDescent="0.25">
      <c r="A2277" s="90">
        <v>92512</v>
      </c>
      <c r="B2277" s="90" t="s">
        <v>2887</v>
      </c>
      <c r="C2277" s="90" t="s">
        <v>941</v>
      </c>
      <c r="D2277" s="92">
        <v>93.87</v>
      </c>
    </row>
    <row r="2278" spans="1:4" ht="13.5" x14ac:dyDescent="0.25">
      <c r="A2278" s="90">
        <v>92514</v>
      </c>
      <c r="B2278" s="90" t="s">
        <v>2888</v>
      </c>
      <c r="C2278" s="90" t="s">
        <v>941</v>
      </c>
      <c r="D2278" s="92">
        <v>59.68</v>
      </c>
    </row>
    <row r="2279" spans="1:4" ht="13.5" x14ac:dyDescent="0.25">
      <c r="A2279" s="90">
        <v>92515</v>
      </c>
      <c r="B2279" s="90" t="s">
        <v>2889</v>
      </c>
      <c r="C2279" s="90" t="s">
        <v>941</v>
      </c>
      <c r="D2279" s="92">
        <v>85.5</v>
      </c>
    </row>
    <row r="2280" spans="1:4" ht="13.5" x14ac:dyDescent="0.25">
      <c r="A2280" s="90">
        <v>92518</v>
      </c>
      <c r="B2280" s="90" t="s">
        <v>2890</v>
      </c>
      <c r="C2280" s="90" t="s">
        <v>941</v>
      </c>
      <c r="D2280" s="92">
        <v>52.29</v>
      </c>
    </row>
    <row r="2281" spans="1:4" ht="13.5" x14ac:dyDescent="0.25">
      <c r="A2281" s="90">
        <v>92520</v>
      </c>
      <c r="B2281" s="90" t="s">
        <v>2891</v>
      </c>
      <c r="C2281" s="90" t="s">
        <v>941</v>
      </c>
      <c r="D2281" s="92">
        <v>80.180000000000007</v>
      </c>
    </row>
    <row r="2282" spans="1:4" ht="13.5" x14ac:dyDescent="0.25">
      <c r="A2282" s="90">
        <v>92522</v>
      </c>
      <c r="B2282" s="90" t="s">
        <v>2892</v>
      </c>
      <c r="C2282" s="90" t="s">
        <v>941</v>
      </c>
      <c r="D2282" s="92">
        <v>47.89</v>
      </c>
    </row>
    <row r="2283" spans="1:4" ht="13.5" x14ac:dyDescent="0.25">
      <c r="A2283" s="90">
        <v>92524</v>
      </c>
      <c r="B2283" s="90" t="s">
        <v>2893</v>
      </c>
      <c r="C2283" s="90" t="s">
        <v>941</v>
      </c>
      <c r="D2283" s="92">
        <v>80.25</v>
      </c>
    </row>
    <row r="2284" spans="1:4" ht="13.5" x14ac:dyDescent="0.25">
      <c r="A2284" s="90">
        <v>92526</v>
      </c>
      <c r="B2284" s="90" t="s">
        <v>2894</v>
      </c>
      <c r="C2284" s="90" t="s">
        <v>941</v>
      </c>
      <c r="D2284" s="92">
        <v>48.82</v>
      </c>
    </row>
    <row r="2285" spans="1:4" ht="13.5" x14ac:dyDescent="0.25">
      <c r="A2285" s="90">
        <v>92528</v>
      </c>
      <c r="B2285" s="90" t="s">
        <v>2895</v>
      </c>
      <c r="C2285" s="90" t="s">
        <v>941</v>
      </c>
      <c r="D2285" s="92">
        <v>76.91</v>
      </c>
    </row>
    <row r="2286" spans="1:4" ht="13.5" x14ac:dyDescent="0.25">
      <c r="A2286" s="90">
        <v>92530</v>
      </c>
      <c r="B2286" s="90" t="s">
        <v>2896</v>
      </c>
      <c r="C2286" s="90" t="s">
        <v>941</v>
      </c>
      <c r="D2286" s="92">
        <v>46.26</v>
      </c>
    </row>
    <row r="2287" spans="1:4" ht="13.5" x14ac:dyDescent="0.25">
      <c r="A2287" s="90">
        <v>92532</v>
      </c>
      <c r="B2287" s="90" t="s">
        <v>2897</v>
      </c>
      <c r="C2287" s="90" t="s">
        <v>941</v>
      </c>
      <c r="D2287" s="92">
        <v>74.05</v>
      </c>
    </row>
    <row r="2288" spans="1:4" ht="13.5" x14ac:dyDescent="0.25">
      <c r="A2288" s="90">
        <v>92534</v>
      </c>
      <c r="B2288" s="90" t="s">
        <v>2898</v>
      </c>
      <c r="C2288" s="90" t="s">
        <v>941</v>
      </c>
      <c r="D2288" s="92">
        <v>44.12</v>
      </c>
    </row>
    <row r="2289" spans="1:4" ht="13.5" x14ac:dyDescent="0.25">
      <c r="A2289" s="90">
        <v>92536</v>
      </c>
      <c r="B2289" s="90" t="s">
        <v>2899</v>
      </c>
      <c r="C2289" s="90" t="s">
        <v>941</v>
      </c>
      <c r="D2289" s="92">
        <v>68.45</v>
      </c>
    </row>
    <row r="2290" spans="1:4" ht="13.5" x14ac:dyDescent="0.25">
      <c r="A2290" s="90">
        <v>92538</v>
      </c>
      <c r="B2290" s="90" t="s">
        <v>2900</v>
      </c>
      <c r="C2290" s="90" t="s">
        <v>941</v>
      </c>
      <c r="D2290" s="92">
        <v>39.79</v>
      </c>
    </row>
    <row r="2291" spans="1:4" ht="13.5" x14ac:dyDescent="0.25">
      <c r="A2291" s="90">
        <v>96252</v>
      </c>
      <c r="B2291" s="90" t="s">
        <v>2901</v>
      </c>
      <c r="C2291" s="90" t="s">
        <v>941</v>
      </c>
      <c r="D2291" s="92">
        <v>253.5</v>
      </c>
    </row>
    <row r="2292" spans="1:4" ht="13.5" x14ac:dyDescent="0.25">
      <c r="A2292" s="90">
        <v>96257</v>
      </c>
      <c r="B2292" s="90" t="s">
        <v>2902</v>
      </c>
      <c r="C2292" s="90" t="s">
        <v>941</v>
      </c>
      <c r="D2292" s="92">
        <v>200.71</v>
      </c>
    </row>
    <row r="2293" spans="1:4" ht="13.5" x14ac:dyDescent="0.25">
      <c r="A2293" s="90">
        <v>96258</v>
      </c>
      <c r="B2293" s="90" t="s">
        <v>2903</v>
      </c>
      <c r="C2293" s="90" t="s">
        <v>941</v>
      </c>
      <c r="D2293" s="92">
        <v>188.68</v>
      </c>
    </row>
    <row r="2294" spans="1:4" ht="13.5" x14ac:dyDescent="0.25">
      <c r="A2294" s="90">
        <v>96259</v>
      </c>
      <c r="B2294" s="90" t="s">
        <v>2904</v>
      </c>
      <c r="C2294" s="90" t="s">
        <v>941</v>
      </c>
      <c r="D2294" s="92">
        <v>221.45</v>
      </c>
    </row>
    <row r="2295" spans="1:4" ht="13.5" x14ac:dyDescent="0.25">
      <c r="A2295" s="90">
        <v>96529</v>
      </c>
      <c r="B2295" s="90" t="s">
        <v>2905</v>
      </c>
      <c r="C2295" s="90" t="s">
        <v>941</v>
      </c>
      <c r="D2295" s="92">
        <v>346.76</v>
      </c>
    </row>
    <row r="2296" spans="1:4" ht="13.5" x14ac:dyDescent="0.25">
      <c r="A2296" s="90">
        <v>96530</v>
      </c>
      <c r="B2296" s="90" t="s">
        <v>2906</v>
      </c>
      <c r="C2296" s="90" t="s">
        <v>941</v>
      </c>
      <c r="D2296" s="92">
        <v>194.72</v>
      </c>
    </row>
    <row r="2297" spans="1:4" ht="13.5" x14ac:dyDescent="0.25">
      <c r="A2297" s="90">
        <v>96531</v>
      </c>
      <c r="B2297" s="90" t="s">
        <v>2907</v>
      </c>
      <c r="C2297" s="90" t="s">
        <v>941</v>
      </c>
      <c r="D2297" s="92">
        <v>131.80000000000001</v>
      </c>
    </row>
    <row r="2298" spans="1:4" ht="13.5" x14ac:dyDescent="0.25">
      <c r="A2298" s="90">
        <v>96532</v>
      </c>
      <c r="B2298" s="90" t="s">
        <v>2908</v>
      </c>
      <c r="C2298" s="90" t="s">
        <v>941</v>
      </c>
      <c r="D2298" s="92">
        <v>215.57</v>
      </c>
    </row>
    <row r="2299" spans="1:4" ht="13.5" x14ac:dyDescent="0.25">
      <c r="A2299" s="90">
        <v>96533</v>
      </c>
      <c r="B2299" s="90" t="s">
        <v>2909</v>
      </c>
      <c r="C2299" s="90" t="s">
        <v>941</v>
      </c>
      <c r="D2299" s="92">
        <v>117.64</v>
      </c>
    </row>
    <row r="2300" spans="1:4" ht="13.5" x14ac:dyDescent="0.25">
      <c r="A2300" s="90">
        <v>96534</v>
      </c>
      <c r="B2300" s="90" t="s">
        <v>2910</v>
      </c>
      <c r="C2300" s="90" t="s">
        <v>941</v>
      </c>
      <c r="D2300" s="92">
        <v>89.21</v>
      </c>
    </row>
    <row r="2301" spans="1:4" ht="13.5" x14ac:dyDescent="0.25">
      <c r="A2301" s="90">
        <v>96535</v>
      </c>
      <c r="B2301" s="90" t="s">
        <v>2911</v>
      </c>
      <c r="C2301" s="90" t="s">
        <v>941</v>
      </c>
      <c r="D2301" s="92">
        <v>147.26</v>
      </c>
    </row>
    <row r="2302" spans="1:4" ht="13.5" x14ac:dyDescent="0.25">
      <c r="A2302" s="90">
        <v>96536</v>
      </c>
      <c r="B2302" s="90" t="s">
        <v>2912</v>
      </c>
      <c r="C2302" s="90" t="s">
        <v>941</v>
      </c>
      <c r="D2302" s="92">
        <v>77.510000000000005</v>
      </c>
    </row>
    <row r="2303" spans="1:4" ht="13.5" x14ac:dyDescent="0.25">
      <c r="A2303" s="90">
        <v>96537</v>
      </c>
      <c r="B2303" s="90" t="s">
        <v>2913</v>
      </c>
      <c r="C2303" s="90" t="s">
        <v>941</v>
      </c>
      <c r="D2303" s="92">
        <v>193.15</v>
      </c>
    </row>
    <row r="2304" spans="1:4" ht="13.5" x14ac:dyDescent="0.25">
      <c r="A2304" s="90">
        <v>96538</v>
      </c>
      <c r="B2304" s="90" t="s">
        <v>2914</v>
      </c>
      <c r="C2304" s="90" t="s">
        <v>941</v>
      </c>
      <c r="D2304" s="92">
        <v>263.69</v>
      </c>
    </row>
    <row r="2305" spans="1:4" ht="13.5" x14ac:dyDescent="0.25">
      <c r="A2305" s="90">
        <v>96539</v>
      </c>
      <c r="B2305" s="90" t="s">
        <v>2915</v>
      </c>
      <c r="C2305" s="90" t="s">
        <v>941</v>
      </c>
      <c r="D2305" s="92">
        <v>123.07</v>
      </c>
    </row>
    <row r="2306" spans="1:4" ht="13.5" x14ac:dyDescent="0.25">
      <c r="A2306" s="90">
        <v>96540</v>
      </c>
      <c r="B2306" s="90" t="s">
        <v>2916</v>
      </c>
      <c r="C2306" s="90" t="s">
        <v>941</v>
      </c>
      <c r="D2306" s="92">
        <v>131.22</v>
      </c>
    </row>
    <row r="2307" spans="1:4" ht="13.5" x14ac:dyDescent="0.25">
      <c r="A2307" s="90">
        <v>96541</v>
      </c>
      <c r="B2307" s="90" t="s">
        <v>2917</v>
      </c>
      <c r="C2307" s="90" t="s">
        <v>941</v>
      </c>
      <c r="D2307" s="92">
        <v>183.32</v>
      </c>
    </row>
    <row r="2308" spans="1:4" ht="13.5" x14ac:dyDescent="0.25">
      <c r="A2308" s="90">
        <v>96542</v>
      </c>
      <c r="B2308" s="90" t="s">
        <v>2918</v>
      </c>
      <c r="C2308" s="90" t="s">
        <v>941</v>
      </c>
      <c r="D2308" s="92">
        <v>89.72</v>
      </c>
    </row>
    <row r="2309" spans="1:4" ht="13.5" x14ac:dyDescent="0.25">
      <c r="A2309" s="90">
        <v>96543</v>
      </c>
      <c r="B2309" s="90" t="s">
        <v>2919</v>
      </c>
      <c r="C2309" s="90" t="s">
        <v>2057</v>
      </c>
      <c r="D2309" s="92">
        <v>17.149999999999999</v>
      </c>
    </row>
    <row r="2310" spans="1:4" ht="13.5" x14ac:dyDescent="0.25">
      <c r="A2310" s="90">
        <v>97747</v>
      </c>
      <c r="B2310" s="90" t="s">
        <v>2920</v>
      </c>
      <c r="C2310" s="90" t="s">
        <v>941</v>
      </c>
      <c r="D2310" s="92">
        <v>206.8</v>
      </c>
    </row>
    <row r="2311" spans="1:4" ht="13.5" x14ac:dyDescent="0.25">
      <c r="A2311" s="90">
        <v>101791</v>
      </c>
      <c r="B2311" s="90" t="s">
        <v>2921</v>
      </c>
      <c r="C2311" s="90" t="s">
        <v>48</v>
      </c>
      <c r="D2311" s="92">
        <v>24.44</v>
      </c>
    </row>
    <row r="2312" spans="1:4" ht="13.5" x14ac:dyDescent="0.25">
      <c r="A2312" s="90">
        <v>101792</v>
      </c>
      <c r="B2312" s="90" t="s">
        <v>2922</v>
      </c>
      <c r="C2312" s="90" t="s">
        <v>2066</v>
      </c>
      <c r="D2312" s="92">
        <v>16.05</v>
      </c>
    </row>
    <row r="2313" spans="1:4" ht="13.5" x14ac:dyDescent="0.25">
      <c r="A2313" s="90">
        <v>101793</v>
      </c>
      <c r="B2313" s="90" t="s">
        <v>2923</v>
      </c>
      <c r="C2313" s="90" t="s">
        <v>2066</v>
      </c>
      <c r="D2313" s="92">
        <v>24.1</v>
      </c>
    </row>
    <row r="2314" spans="1:4" ht="13.5" x14ac:dyDescent="0.25">
      <c r="A2314" s="90">
        <v>101969</v>
      </c>
      <c r="B2314" s="90" t="s">
        <v>2924</v>
      </c>
      <c r="C2314" s="90" t="s">
        <v>941</v>
      </c>
      <c r="D2314" s="92">
        <v>202.99</v>
      </c>
    </row>
    <row r="2315" spans="1:4" ht="13.5" x14ac:dyDescent="0.25">
      <c r="A2315" s="90">
        <v>101971</v>
      </c>
      <c r="B2315" s="90" t="s">
        <v>2925</v>
      </c>
      <c r="C2315" s="90" t="s">
        <v>941</v>
      </c>
      <c r="D2315" s="92">
        <v>153.93</v>
      </c>
    </row>
    <row r="2316" spans="1:4" ht="13.5" x14ac:dyDescent="0.25">
      <c r="A2316" s="90">
        <v>101973</v>
      </c>
      <c r="B2316" s="90" t="s">
        <v>2926</v>
      </c>
      <c r="C2316" s="90" t="s">
        <v>941</v>
      </c>
      <c r="D2316" s="92">
        <v>223.03</v>
      </c>
    </row>
    <row r="2317" spans="1:4" ht="13.5" x14ac:dyDescent="0.25">
      <c r="A2317" s="90">
        <v>101974</v>
      </c>
      <c r="B2317" s="90" t="s">
        <v>2927</v>
      </c>
      <c r="C2317" s="90" t="s">
        <v>941</v>
      </c>
      <c r="D2317" s="92">
        <v>475.01</v>
      </c>
    </row>
    <row r="2318" spans="1:4" ht="13.5" x14ac:dyDescent="0.25">
      <c r="A2318" s="90">
        <v>101975</v>
      </c>
      <c r="B2318" s="90" t="s">
        <v>2928</v>
      </c>
      <c r="C2318" s="90" t="s">
        <v>941</v>
      </c>
      <c r="D2318" s="92">
        <v>405.77</v>
      </c>
    </row>
    <row r="2319" spans="1:4" ht="13.5" x14ac:dyDescent="0.25">
      <c r="A2319" s="90">
        <v>101977</v>
      </c>
      <c r="B2319" s="90" t="s">
        <v>2929</v>
      </c>
      <c r="C2319" s="90" t="s">
        <v>941</v>
      </c>
      <c r="D2319" s="92">
        <v>295.75</v>
      </c>
    </row>
    <row r="2320" spans="1:4" ht="13.5" x14ac:dyDescent="0.25">
      <c r="A2320" s="90">
        <v>101980</v>
      </c>
      <c r="B2320" s="90" t="s">
        <v>2930</v>
      </c>
      <c r="C2320" s="90" t="s">
        <v>941</v>
      </c>
      <c r="D2320" s="92">
        <v>276.47000000000003</v>
      </c>
    </row>
    <row r="2321" spans="1:4" ht="13.5" x14ac:dyDescent="0.25">
      <c r="A2321" s="90">
        <v>101981</v>
      </c>
      <c r="B2321" s="90" t="s">
        <v>2931</v>
      </c>
      <c r="C2321" s="90" t="s">
        <v>941</v>
      </c>
      <c r="D2321" s="92">
        <v>241.75</v>
      </c>
    </row>
    <row r="2322" spans="1:4" ht="13.5" x14ac:dyDescent="0.25">
      <c r="A2322" s="90">
        <v>101982</v>
      </c>
      <c r="B2322" s="90" t="s">
        <v>2932</v>
      </c>
      <c r="C2322" s="90" t="s">
        <v>941</v>
      </c>
      <c r="D2322" s="92">
        <v>214.53</v>
      </c>
    </row>
    <row r="2323" spans="1:4" ht="13.5" x14ac:dyDescent="0.25">
      <c r="A2323" s="90">
        <v>101983</v>
      </c>
      <c r="B2323" s="90" t="s">
        <v>2933</v>
      </c>
      <c r="C2323" s="90" t="s">
        <v>941</v>
      </c>
      <c r="D2323" s="92">
        <v>197.39</v>
      </c>
    </row>
    <row r="2324" spans="1:4" ht="13.5" x14ac:dyDescent="0.25">
      <c r="A2324" s="90">
        <v>101985</v>
      </c>
      <c r="B2324" s="90" t="s">
        <v>2934</v>
      </c>
      <c r="C2324" s="90" t="s">
        <v>941</v>
      </c>
      <c r="D2324" s="92">
        <v>217.4</v>
      </c>
    </row>
    <row r="2325" spans="1:4" ht="13.5" x14ac:dyDescent="0.25">
      <c r="A2325" s="90">
        <v>101986</v>
      </c>
      <c r="B2325" s="90" t="s">
        <v>2935</v>
      </c>
      <c r="C2325" s="90" t="s">
        <v>941</v>
      </c>
      <c r="D2325" s="92">
        <v>155.03</v>
      </c>
    </row>
    <row r="2326" spans="1:4" ht="13.5" x14ac:dyDescent="0.25">
      <c r="A2326" s="90">
        <v>101987</v>
      </c>
      <c r="B2326" s="90" t="s">
        <v>2936</v>
      </c>
      <c r="C2326" s="90" t="s">
        <v>941</v>
      </c>
      <c r="D2326" s="92">
        <v>264.36</v>
      </c>
    </row>
    <row r="2327" spans="1:4" ht="13.5" x14ac:dyDescent="0.25">
      <c r="A2327" s="90">
        <v>101988</v>
      </c>
      <c r="B2327" s="90" t="s">
        <v>2937</v>
      </c>
      <c r="C2327" s="90" t="s">
        <v>941</v>
      </c>
      <c r="D2327" s="92">
        <v>209.64</v>
      </c>
    </row>
    <row r="2328" spans="1:4" ht="13.5" x14ac:dyDescent="0.25">
      <c r="A2328" s="90">
        <v>101989</v>
      </c>
      <c r="B2328" s="90" t="s">
        <v>2938</v>
      </c>
      <c r="C2328" s="90" t="s">
        <v>941</v>
      </c>
      <c r="D2328" s="92">
        <v>161.19999999999999</v>
      </c>
    </row>
    <row r="2329" spans="1:4" ht="13.5" x14ac:dyDescent="0.25">
      <c r="A2329" s="90">
        <v>101990</v>
      </c>
      <c r="B2329" s="90" t="s">
        <v>2939</v>
      </c>
      <c r="C2329" s="90" t="s">
        <v>941</v>
      </c>
      <c r="D2329" s="92">
        <v>240.04</v>
      </c>
    </row>
    <row r="2330" spans="1:4" ht="13.5" x14ac:dyDescent="0.25">
      <c r="A2330" s="90">
        <v>101991</v>
      </c>
      <c r="B2330" s="90" t="s">
        <v>2940</v>
      </c>
      <c r="C2330" s="90" t="s">
        <v>941</v>
      </c>
      <c r="D2330" s="92">
        <v>216.3</v>
      </c>
    </row>
    <row r="2331" spans="1:4" ht="13.5" x14ac:dyDescent="0.25">
      <c r="A2331" s="90">
        <v>101992</v>
      </c>
      <c r="B2331" s="90" t="s">
        <v>2941</v>
      </c>
      <c r="C2331" s="90" t="s">
        <v>941</v>
      </c>
      <c r="D2331" s="92">
        <v>156.68</v>
      </c>
    </row>
    <row r="2332" spans="1:4" ht="13.5" x14ac:dyDescent="0.25">
      <c r="A2332" s="90">
        <v>101993</v>
      </c>
      <c r="B2332" s="90" t="s">
        <v>2942</v>
      </c>
      <c r="C2332" s="90" t="s">
        <v>941</v>
      </c>
      <c r="D2332" s="92">
        <v>311.14999999999998</v>
      </c>
    </row>
    <row r="2333" spans="1:4" ht="13.5" x14ac:dyDescent="0.25">
      <c r="A2333" s="90">
        <v>101994</v>
      </c>
      <c r="B2333" s="90" t="s">
        <v>2943</v>
      </c>
      <c r="C2333" s="90" t="s">
        <v>941</v>
      </c>
      <c r="D2333" s="92">
        <v>223.93</v>
      </c>
    </row>
    <row r="2334" spans="1:4" ht="13.5" x14ac:dyDescent="0.25">
      <c r="A2334" s="90">
        <v>101995</v>
      </c>
      <c r="B2334" s="90" t="s">
        <v>2944</v>
      </c>
      <c r="C2334" s="90" t="s">
        <v>941</v>
      </c>
      <c r="D2334" s="92">
        <v>169.55</v>
      </c>
    </row>
    <row r="2335" spans="1:4" ht="13.5" x14ac:dyDescent="0.25">
      <c r="A2335" s="90">
        <v>101996</v>
      </c>
      <c r="B2335" s="90" t="s">
        <v>2945</v>
      </c>
      <c r="C2335" s="90" t="s">
        <v>941</v>
      </c>
      <c r="D2335" s="92">
        <v>258.57</v>
      </c>
    </row>
    <row r="2336" spans="1:4" ht="13.5" x14ac:dyDescent="0.25">
      <c r="A2336" s="90">
        <v>101997</v>
      </c>
      <c r="B2336" s="90" t="s">
        <v>2946</v>
      </c>
      <c r="C2336" s="90" t="s">
        <v>941</v>
      </c>
      <c r="D2336" s="92">
        <v>216.68</v>
      </c>
    </row>
    <row r="2337" spans="1:4" ht="13.5" x14ac:dyDescent="0.25">
      <c r="A2337" s="90">
        <v>101998</v>
      </c>
      <c r="B2337" s="90" t="s">
        <v>2947</v>
      </c>
      <c r="C2337" s="90" t="s">
        <v>941</v>
      </c>
      <c r="D2337" s="92">
        <v>155.71</v>
      </c>
    </row>
    <row r="2338" spans="1:4" ht="13.5" x14ac:dyDescent="0.25">
      <c r="A2338" s="90">
        <v>101999</v>
      </c>
      <c r="B2338" s="90" t="s">
        <v>2948</v>
      </c>
      <c r="C2338" s="90" t="s">
        <v>941</v>
      </c>
      <c r="D2338" s="92">
        <v>333.82</v>
      </c>
    </row>
    <row r="2339" spans="1:4" ht="13.5" x14ac:dyDescent="0.25">
      <c r="A2339" s="90">
        <v>102000</v>
      </c>
      <c r="B2339" s="90" t="s">
        <v>2949</v>
      </c>
      <c r="C2339" s="90" t="s">
        <v>941</v>
      </c>
      <c r="D2339" s="92">
        <v>492.36</v>
      </c>
    </row>
    <row r="2340" spans="1:4" ht="13.5" x14ac:dyDescent="0.25">
      <c r="A2340" s="90">
        <v>102001</v>
      </c>
      <c r="B2340" s="90" t="s">
        <v>2950</v>
      </c>
      <c r="C2340" s="90" t="s">
        <v>941</v>
      </c>
      <c r="D2340" s="92">
        <v>426.57</v>
      </c>
    </row>
    <row r="2341" spans="1:4" ht="13.5" x14ac:dyDescent="0.25">
      <c r="A2341" s="90">
        <v>102002</v>
      </c>
      <c r="B2341" s="90" t="s">
        <v>2951</v>
      </c>
      <c r="C2341" s="90" t="s">
        <v>941</v>
      </c>
      <c r="D2341" s="92">
        <v>290.93</v>
      </c>
    </row>
    <row r="2342" spans="1:4" ht="13.5" x14ac:dyDescent="0.25">
      <c r="A2342" s="90">
        <v>102003</v>
      </c>
      <c r="B2342" s="90" t="s">
        <v>2952</v>
      </c>
      <c r="C2342" s="90" t="s">
        <v>941</v>
      </c>
      <c r="D2342" s="92">
        <v>270.77</v>
      </c>
    </row>
    <row r="2343" spans="1:4" ht="13.5" x14ac:dyDescent="0.25">
      <c r="A2343" s="90">
        <v>102004</v>
      </c>
      <c r="B2343" s="90" t="s">
        <v>2953</v>
      </c>
      <c r="C2343" s="90" t="s">
        <v>941</v>
      </c>
      <c r="D2343" s="92">
        <v>241.28</v>
      </c>
    </row>
    <row r="2344" spans="1:4" ht="13.5" x14ac:dyDescent="0.25">
      <c r="A2344" s="90">
        <v>102005</v>
      </c>
      <c r="B2344" s="90" t="s">
        <v>2954</v>
      </c>
      <c r="C2344" s="90" t="s">
        <v>941</v>
      </c>
      <c r="D2344" s="92">
        <v>212.47</v>
      </c>
    </row>
    <row r="2345" spans="1:4" ht="13.5" x14ac:dyDescent="0.25">
      <c r="A2345" s="90">
        <v>102006</v>
      </c>
      <c r="B2345" s="90" t="s">
        <v>2955</v>
      </c>
      <c r="C2345" s="90" t="s">
        <v>941</v>
      </c>
      <c r="D2345" s="92">
        <v>194.33</v>
      </c>
    </row>
    <row r="2346" spans="1:4" ht="13.5" x14ac:dyDescent="0.25">
      <c r="A2346" s="90">
        <v>102007</v>
      </c>
      <c r="B2346" s="90" t="s">
        <v>2956</v>
      </c>
      <c r="C2346" s="90" t="s">
        <v>941</v>
      </c>
      <c r="D2346" s="92">
        <v>470.52</v>
      </c>
    </row>
    <row r="2347" spans="1:4" ht="13.5" x14ac:dyDescent="0.25">
      <c r="A2347" s="90">
        <v>102008</v>
      </c>
      <c r="B2347" s="90" t="s">
        <v>2957</v>
      </c>
      <c r="C2347" s="90" t="s">
        <v>941</v>
      </c>
      <c r="D2347" s="92">
        <v>394.41</v>
      </c>
    </row>
    <row r="2348" spans="1:4" ht="13.5" x14ac:dyDescent="0.25">
      <c r="A2348" s="90">
        <v>102009</v>
      </c>
      <c r="B2348" s="90" t="s">
        <v>2958</v>
      </c>
      <c r="C2348" s="90" t="s">
        <v>941</v>
      </c>
      <c r="D2348" s="92">
        <v>296.57</v>
      </c>
    </row>
    <row r="2349" spans="1:4" ht="13.5" x14ac:dyDescent="0.25">
      <c r="A2349" s="90">
        <v>102010</v>
      </c>
      <c r="B2349" s="90" t="s">
        <v>2959</v>
      </c>
      <c r="C2349" s="90" t="s">
        <v>941</v>
      </c>
      <c r="D2349" s="92">
        <v>274.39</v>
      </c>
    </row>
    <row r="2350" spans="1:4" ht="13.5" x14ac:dyDescent="0.25">
      <c r="A2350" s="90">
        <v>102011</v>
      </c>
      <c r="B2350" s="90" t="s">
        <v>2960</v>
      </c>
      <c r="C2350" s="90" t="s">
        <v>941</v>
      </c>
      <c r="D2350" s="92">
        <v>237.49</v>
      </c>
    </row>
    <row r="2351" spans="1:4" ht="13.5" x14ac:dyDescent="0.25">
      <c r="A2351" s="90">
        <v>102012</v>
      </c>
      <c r="B2351" s="90" t="s">
        <v>2961</v>
      </c>
      <c r="C2351" s="90" t="s">
        <v>941</v>
      </c>
      <c r="D2351" s="92">
        <v>209.54</v>
      </c>
    </row>
    <row r="2352" spans="1:4" ht="13.5" x14ac:dyDescent="0.25">
      <c r="A2352" s="90">
        <v>102013</v>
      </c>
      <c r="B2352" s="90" t="s">
        <v>2962</v>
      </c>
      <c r="C2352" s="90" t="s">
        <v>941</v>
      </c>
      <c r="D2352" s="92">
        <v>194.03</v>
      </c>
    </row>
    <row r="2353" spans="1:4" ht="13.5" x14ac:dyDescent="0.25">
      <c r="A2353" s="90">
        <v>102014</v>
      </c>
      <c r="B2353" s="90" t="s">
        <v>2963</v>
      </c>
      <c r="C2353" s="90" t="s">
        <v>941</v>
      </c>
      <c r="D2353" s="92">
        <v>539.34</v>
      </c>
    </row>
    <row r="2354" spans="1:4" ht="13.5" x14ac:dyDescent="0.25">
      <c r="A2354" s="90">
        <v>102015</v>
      </c>
      <c r="B2354" s="90" t="s">
        <v>2964</v>
      </c>
      <c r="C2354" s="90" t="s">
        <v>941</v>
      </c>
      <c r="D2354" s="92">
        <v>453.38</v>
      </c>
    </row>
    <row r="2355" spans="1:4" ht="13.5" x14ac:dyDescent="0.25">
      <c r="A2355" s="90">
        <v>102016</v>
      </c>
      <c r="B2355" s="90" t="s">
        <v>2965</v>
      </c>
      <c r="C2355" s="90" t="s">
        <v>941</v>
      </c>
      <c r="D2355" s="92">
        <v>287.98</v>
      </c>
    </row>
    <row r="2356" spans="1:4" ht="13.5" x14ac:dyDescent="0.25">
      <c r="A2356" s="90">
        <v>102017</v>
      </c>
      <c r="B2356" s="90" t="s">
        <v>2966</v>
      </c>
      <c r="C2356" s="90" t="s">
        <v>941</v>
      </c>
      <c r="D2356" s="92">
        <v>265.61</v>
      </c>
    </row>
    <row r="2357" spans="1:4" ht="13.5" x14ac:dyDescent="0.25">
      <c r="A2357" s="90">
        <v>102036</v>
      </c>
      <c r="B2357" s="90" t="s">
        <v>2967</v>
      </c>
      <c r="C2357" s="90" t="s">
        <v>941</v>
      </c>
      <c r="D2357" s="92">
        <v>234.3</v>
      </c>
    </row>
    <row r="2358" spans="1:4" ht="13.5" x14ac:dyDescent="0.25">
      <c r="A2358" s="90">
        <v>102037</v>
      </c>
      <c r="B2358" s="90" t="s">
        <v>2968</v>
      </c>
      <c r="C2358" s="90" t="s">
        <v>941</v>
      </c>
      <c r="D2358" s="92">
        <v>205.62</v>
      </c>
    </row>
    <row r="2359" spans="1:4" ht="13.5" x14ac:dyDescent="0.25">
      <c r="A2359" s="90">
        <v>102038</v>
      </c>
      <c r="B2359" s="90" t="s">
        <v>2969</v>
      </c>
      <c r="C2359" s="90" t="s">
        <v>941</v>
      </c>
      <c r="D2359" s="92">
        <v>189.71</v>
      </c>
    </row>
    <row r="2360" spans="1:4" ht="13.5" x14ac:dyDescent="0.25">
      <c r="A2360" s="90">
        <v>102039</v>
      </c>
      <c r="B2360" s="90" t="s">
        <v>2970</v>
      </c>
      <c r="C2360" s="90" t="s">
        <v>941</v>
      </c>
      <c r="D2360" s="92">
        <v>495.14</v>
      </c>
    </row>
    <row r="2361" spans="1:4" ht="13.5" x14ac:dyDescent="0.25">
      <c r="A2361" s="90">
        <v>102040</v>
      </c>
      <c r="B2361" s="90" t="s">
        <v>2971</v>
      </c>
      <c r="C2361" s="90" t="s">
        <v>941</v>
      </c>
      <c r="D2361" s="92">
        <v>413.73</v>
      </c>
    </row>
    <row r="2362" spans="1:4" ht="13.5" x14ac:dyDescent="0.25">
      <c r="A2362" s="90">
        <v>102041</v>
      </c>
      <c r="B2362" s="90" t="s">
        <v>2972</v>
      </c>
      <c r="C2362" s="90" t="s">
        <v>941</v>
      </c>
      <c r="D2362" s="92">
        <v>298.17</v>
      </c>
    </row>
    <row r="2363" spans="1:4" ht="13.5" x14ac:dyDescent="0.25">
      <c r="A2363" s="90">
        <v>102042</v>
      </c>
      <c r="B2363" s="90" t="s">
        <v>2973</v>
      </c>
      <c r="C2363" s="90" t="s">
        <v>941</v>
      </c>
      <c r="D2363" s="92">
        <v>272.97000000000003</v>
      </c>
    </row>
    <row r="2364" spans="1:4" ht="13.5" x14ac:dyDescent="0.25">
      <c r="A2364" s="90">
        <v>102043</v>
      </c>
      <c r="B2364" s="90" t="s">
        <v>2974</v>
      </c>
      <c r="C2364" s="90" t="s">
        <v>941</v>
      </c>
      <c r="D2364" s="92">
        <v>237.13</v>
      </c>
    </row>
    <row r="2365" spans="1:4" ht="13.5" x14ac:dyDescent="0.25">
      <c r="A2365" s="90">
        <v>102044</v>
      </c>
      <c r="B2365" s="90" t="s">
        <v>2975</v>
      </c>
      <c r="C2365" s="90" t="s">
        <v>941</v>
      </c>
      <c r="D2365" s="92">
        <v>209.85</v>
      </c>
    </row>
    <row r="2366" spans="1:4" ht="13.5" x14ac:dyDescent="0.25">
      <c r="A2366" s="90">
        <v>102045</v>
      </c>
      <c r="B2366" s="90" t="s">
        <v>2976</v>
      </c>
      <c r="C2366" s="90" t="s">
        <v>941</v>
      </c>
      <c r="D2366" s="92">
        <v>193.48</v>
      </c>
    </row>
    <row r="2367" spans="1:4" ht="13.5" x14ac:dyDescent="0.25">
      <c r="A2367" s="90">
        <v>102046</v>
      </c>
      <c r="B2367" s="90" t="s">
        <v>2977</v>
      </c>
      <c r="C2367" s="90" t="s">
        <v>941</v>
      </c>
      <c r="D2367" s="92">
        <v>552.12</v>
      </c>
    </row>
    <row r="2368" spans="1:4" ht="13.5" x14ac:dyDescent="0.25">
      <c r="A2368" s="90">
        <v>102047</v>
      </c>
      <c r="B2368" s="90" t="s">
        <v>2978</v>
      </c>
      <c r="C2368" s="90" t="s">
        <v>941</v>
      </c>
      <c r="D2368" s="92">
        <v>473.17</v>
      </c>
    </row>
    <row r="2369" spans="1:4" ht="13.5" x14ac:dyDescent="0.25">
      <c r="A2369" s="90">
        <v>102048</v>
      </c>
      <c r="B2369" s="90" t="s">
        <v>2979</v>
      </c>
      <c r="C2369" s="90" t="s">
        <v>941</v>
      </c>
      <c r="D2369" s="92">
        <v>280.58999999999997</v>
      </c>
    </row>
    <row r="2370" spans="1:4" ht="13.5" x14ac:dyDescent="0.25">
      <c r="A2370" s="90">
        <v>102049</v>
      </c>
      <c r="B2370" s="90" t="s">
        <v>2980</v>
      </c>
      <c r="C2370" s="90" t="s">
        <v>941</v>
      </c>
      <c r="D2370" s="92">
        <v>254.42</v>
      </c>
    </row>
    <row r="2371" spans="1:4" ht="13.5" x14ac:dyDescent="0.25">
      <c r="A2371" s="90">
        <v>102050</v>
      </c>
      <c r="B2371" s="90" t="s">
        <v>2981</v>
      </c>
      <c r="C2371" s="90" t="s">
        <v>941</v>
      </c>
      <c r="D2371" s="92">
        <v>225.15</v>
      </c>
    </row>
    <row r="2372" spans="1:4" ht="13.5" x14ac:dyDescent="0.25">
      <c r="A2372" s="90">
        <v>102051</v>
      </c>
      <c r="B2372" s="90" t="s">
        <v>2982</v>
      </c>
      <c r="C2372" s="90" t="s">
        <v>941</v>
      </c>
      <c r="D2372" s="92">
        <v>196.42</v>
      </c>
    </row>
    <row r="2373" spans="1:4" ht="13.5" x14ac:dyDescent="0.25">
      <c r="A2373" s="90">
        <v>102052</v>
      </c>
      <c r="B2373" s="90" t="s">
        <v>2983</v>
      </c>
      <c r="C2373" s="90" t="s">
        <v>941</v>
      </c>
      <c r="D2373" s="92">
        <v>180.49</v>
      </c>
    </row>
    <row r="2374" spans="1:4" ht="13.5" x14ac:dyDescent="0.25">
      <c r="A2374" s="90">
        <v>102059</v>
      </c>
      <c r="B2374" s="90" t="s">
        <v>2984</v>
      </c>
      <c r="C2374" s="90" t="s">
        <v>941</v>
      </c>
      <c r="D2374" s="92">
        <v>460.59</v>
      </c>
    </row>
    <row r="2375" spans="1:4" ht="13.5" x14ac:dyDescent="0.25">
      <c r="A2375" s="90">
        <v>102060</v>
      </c>
      <c r="B2375" s="90" t="s">
        <v>2985</v>
      </c>
      <c r="C2375" s="90" t="s">
        <v>941</v>
      </c>
      <c r="D2375" s="92">
        <v>388.25</v>
      </c>
    </row>
    <row r="2376" spans="1:4" ht="13.5" x14ac:dyDescent="0.25">
      <c r="A2376" s="90">
        <v>102061</v>
      </c>
      <c r="B2376" s="90" t="s">
        <v>2986</v>
      </c>
      <c r="C2376" s="90" t="s">
        <v>941</v>
      </c>
      <c r="D2376" s="92">
        <v>277.85000000000002</v>
      </c>
    </row>
    <row r="2377" spans="1:4" ht="13.5" x14ac:dyDescent="0.25">
      <c r="A2377" s="90">
        <v>102062</v>
      </c>
      <c r="B2377" s="90" t="s">
        <v>2987</v>
      </c>
      <c r="C2377" s="90" t="s">
        <v>941</v>
      </c>
      <c r="D2377" s="92">
        <v>260.43</v>
      </c>
    </row>
    <row r="2378" spans="1:4" ht="13.5" x14ac:dyDescent="0.25">
      <c r="A2378" s="90">
        <v>102063</v>
      </c>
      <c r="B2378" s="90" t="s">
        <v>2988</v>
      </c>
      <c r="C2378" s="90" t="s">
        <v>941</v>
      </c>
      <c r="D2378" s="92">
        <v>225.77</v>
      </c>
    </row>
    <row r="2379" spans="1:4" ht="13.5" x14ac:dyDescent="0.25">
      <c r="A2379" s="90">
        <v>102064</v>
      </c>
      <c r="B2379" s="90" t="s">
        <v>2989</v>
      </c>
      <c r="C2379" s="90" t="s">
        <v>941</v>
      </c>
      <c r="D2379" s="92">
        <v>198.11</v>
      </c>
    </row>
    <row r="2380" spans="1:4" ht="13.5" x14ac:dyDescent="0.25">
      <c r="A2380" s="90">
        <v>102065</v>
      </c>
      <c r="B2380" s="90" t="s">
        <v>2990</v>
      </c>
      <c r="C2380" s="90" t="s">
        <v>941</v>
      </c>
      <c r="D2380" s="92">
        <v>182.81</v>
      </c>
    </row>
    <row r="2381" spans="1:4" ht="13.5" x14ac:dyDescent="0.25">
      <c r="A2381" s="90">
        <v>102066</v>
      </c>
      <c r="B2381" s="90" t="s">
        <v>2991</v>
      </c>
      <c r="C2381" s="90" t="s">
        <v>941</v>
      </c>
      <c r="D2381" s="92">
        <v>488.37</v>
      </c>
    </row>
    <row r="2382" spans="1:4" ht="13.5" x14ac:dyDescent="0.25">
      <c r="A2382" s="90">
        <v>102067</v>
      </c>
      <c r="B2382" s="90" t="s">
        <v>2992</v>
      </c>
      <c r="C2382" s="90" t="s">
        <v>941</v>
      </c>
      <c r="D2382" s="92">
        <v>420.44</v>
      </c>
    </row>
    <row r="2383" spans="1:4" ht="13.5" x14ac:dyDescent="0.25">
      <c r="A2383" s="90">
        <v>102068</v>
      </c>
      <c r="B2383" s="90" t="s">
        <v>2993</v>
      </c>
      <c r="C2383" s="90" t="s">
        <v>941</v>
      </c>
      <c r="D2383" s="92">
        <v>259.51</v>
      </c>
    </row>
    <row r="2384" spans="1:4" ht="13.5" x14ac:dyDescent="0.25">
      <c r="A2384" s="90">
        <v>102069</v>
      </c>
      <c r="B2384" s="90" t="s">
        <v>2994</v>
      </c>
      <c r="C2384" s="90" t="s">
        <v>941</v>
      </c>
      <c r="D2384" s="92">
        <v>241.93</v>
      </c>
    </row>
    <row r="2385" spans="1:4" ht="13.5" x14ac:dyDescent="0.25">
      <c r="A2385" s="90">
        <v>102070</v>
      </c>
      <c r="B2385" s="90" t="s">
        <v>2995</v>
      </c>
      <c r="C2385" s="90" t="s">
        <v>941</v>
      </c>
      <c r="D2385" s="92">
        <v>214.2</v>
      </c>
    </row>
    <row r="2386" spans="1:4" ht="13.5" x14ac:dyDescent="0.25">
      <c r="A2386" s="90">
        <v>102071</v>
      </c>
      <c r="B2386" s="90" t="s">
        <v>2996</v>
      </c>
      <c r="C2386" s="90" t="s">
        <v>941</v>
      </c>
      <c r="D2386" s="92">
        <v>187.47</v>
      </c>
    </row>
    <row r="2387" spans="1:4" ht="13.5" x14ac:dyDescent="0.25">
      <c r="A2387" s="90">
        <v>102072</v>
      </c>
      <c r="B2387" s="90" t="s">
        <v>2997</v>
      </c>
      <c r="C2387" s="90" t="s">
        <v>941</v>
      </c>
      <c r="D2387" s="92">
        <v>175.72</v>
      </c>
    </row>
    <row r="2388" spans="1:4" ht="13.5" x14ac:dyDescent="0.25">
      <c r="A2388" s="90">
        <v>102073</v>
      </c>
      <c r="B2388" s="90" t="s">
        <v>2998</v>
      </c>
      <c r="C2388" s="90" t="s">
        <v>2066</v>
      </c>
      <c r="D2388" s="99">
        <v>3667.17</v>
      </c>
    </row>
    <row r="2389" spans="1:4" ht="13.5" x14ac:dyDescent="0.25">
      <c r="A2389" s="90">
        <v>102074</v>
      </c>
      <c r="B2389" s="90" t="s">
        <v>2999</v>
      </c>
      <c r="C2389" s="90" t="s">
        <v>2066</v>
      </c>
      <c r="D2389" s="99">
        <v>4379.41</v>
      </c>
    </row>
    <row r="2390" spans="1:4" ht="13.5" x14ac:dyDescent="0.25">
      <c r="A2390" s="90">
        <v>102075</v>
      </c>
      <c r="B2390" s="90" t="s">
        <v>3000</v>
      </c>
      <c r="C2390" s="90" t="s">
        <v>2066</v>
      </c>
      <c r="D2390" s="99">
        <v>4543.51</v>
      </c>
    </row>
    <row r="2391" spans="1:4" ht="13.5" x14ac:dyDescent="0.25">
      <c r="A2391" s="90">
        <v>102076</v>
      </c>
      <c r="B2391" s="90" t="s">
        <v>3001</v>
      </c>
      <c r="C2391" s="90" t="s">
        <v>2066</v>
      </c>
      <c r="D2391" s="99">
        <v>4680.03</v>
      </c>
    </row>
    <row r="2392" spans="1:4" ht="13.5" x14ac:dyDescent="0.25">
      <c r="A2392" s="90">
        <v>102077</v>
      </c>
      <c r="B2392" s="90" t="s">
        <v>3002</v>
      </c>
      <c r="C2392" s="90" t="s">
        <v>2066</v>
      </c>
      <c r="D2392" s="99">
        <v>5075.96</v>
      </c>
    </row>
    <row r="2393" spans="1:4" ht="13.5" x14ac:dyDescent="0.25">
      <c r="A2393" s="90">
        <v>102078</v>
      </c>
      <c r="B2393" s="90" t="s">
        <v>3003</v>
      </c>
      <c r="C2393" s="90" t="s">
        <v>2066</v>
      </c>
      <c r="D2393" s="99">
        <v>5214.3500000000004</v>
      </c>
    </row>
    <row r="2394" spans="1:4" ht="13.5" x14ac:dyDescent="0.25">
      <c r="A2394" s="90">
        <v>102079</v>
      </c>
      <c r="B2394" s="90" t="s">
        <v>3004</v>
      </c>
      <c r="C2394" s="90" t="s">
        <v>2066</v>
      </c>
      <c r="D2394" s="99">
        <v>4987.87</v>
      </c>
    </row>
    <row r="2395" spans="1:4" ht="13.5" x14ac:dyDescent="0.25">
      <c r="A2395" s="90">
        <v>102080</v>
      </c>
      <c r="B2395" s="90" t="s">
        <v>3005</v>
      </c>
      <c r="C2395" s="90" t="s">
        <v>2066</v>
      </c>
      <c r="D2395" s="99">
        <v>4391.9399999999996</v>
      </c>
    </row>
    <row r="2396" spans="1:4" ht="13.5" x14ac:dyDescent="0.25">
      <c r="A2396" s="90">
        <v>102086</v>
      </c>
      <c r="B2396" s="90" t="s">
        <v>3006</v>
      </c>
      <c r="C2396" s="90" t="s">
        <v>941</v>
      </c>
      <c r="D2396" s="92">
        <v>214.09</v>
      </c>
    </row>
    <row r="2397" spans="1:4" ht="13.5" x14ac:dyDescent="0.25">
      <c r="A2397" s="90">
        <v>102087</v>
      </c>
      <c r="B2397" s="90" t="s">
        <v>3007</v>
      </c>
      <c r="C2397" s="90" t="s">
        <v>941</v>
      </c>
      <c r="D2397" s="92">
        <v>163.22999999999999</v>
      </c>
    </row>
    <row r="2398" spans="1:4" ht="13.5" x14ac:dyDescent="0.25">
      <c r="A2398" s="90">
        <v>102088</v>
      </c>
      <c r="B2398" s="90" t="s">
        <v>3008</v>
      </c>
      <c r="C2398" s="90" t="s">
        <v>941</v>
      </c>
      <c r="D2398" s="92">
        <v>240.23</v>
      </c>
    </row>
    <row r="2399" spans="1:4" ht="13.5" x14ac:dyDescent="0.25">
      <c r="A2399" s="90">
        <v>102089</v>
      </c>
      <c r="B2399" s="90" t="s">
        <v>3009</v>
      </c>
      <c r="C2399" s="90" t="s">
        <v>941</v>
      </c>
      <c r="D2399" s="92">
        <v>205.67</v>
      </c>
    </row>
    <row r="2400" spans="1:4" ht="13.5" x14ac:dyDescent="0.25">
      <c r="A2400" s="90">
        <v>102090</v>
      </c>
      <c r="B2400" s="90" t="s">
        <v>3010</v>
      </c>
      <c r="C2400" s="90" t="s">
        <v>941</v>
      </c>
      <c r="D2400" s="92">
        <v>147.97</v>
      </c>
    </row>
    <row r="2401" spans="1:4" ht="13.5" x14ac:dyDescent="0.25">
      <c r="A2401" s="90">
        <v>102091</v>
      </c>
      <c r="B2401" s="90" t="s">
        <v>3011</v>
      </c>
      <c r="C2401" s="90" t="s">
        <v>941</v>
      </c>
      <c r="D2401" s="92">
        <v>281.43</v>
      </c>
    </row>
    <row r="2402" spans="1:4" ht="13.5" x14ac:dyDescent="0.25">
      <c r="A2402" s="90">
        <v>103760</v>
      </c>
      <c r="B2402" s="90" t="s">
        <v>3012</v>
      </c>
      <c r="C2402" s="90" t="s">
        <v>941</v>
      </c>
      <c r="D2402" s="92">
        <v>122.52</v>
      </c>
    </row>
    <row r="2403" spans="1:4" ht="13.5" x14ac:dyDescent="0.25">
      <c r="A2403" s="90">
        <v>103761</v>
      </c>
      <c r="B2403" s="90" t="s">
        <v>3013</v>
      </c>
      <c r="C2403" s="90" t="s">
        <v>941</v>
      </c>
      <c r="D2403" s="92">
        <v>80.75</v>
      </c>
    </row>
    <row r="2404" spans="1:4" ht="13.5" x14ac:dyDescent="0.25">
      <c r="A2404" s="90">
        <v>103762</v>
      </c>
      <c r="B2404" s="90" t="s">
        <v>3014</v>
      </c>
      <c r="C2404" s="90" t="s">
        <v>941</v>
      </c>
      <c r="D2404" s="92">
        <v>68.23</v>
      </c>
    </row>
    <row r="2405" spans="1:4" ht="13.5" x14ac:dyDescent="0.25">
      <c r="A2405" s="90">
        <v>103763</v>
      </c>
      <c r="B2405" s="90" t="s">
        <v>3015</v>
      </c>
      <c r="C2405" s="90" t="s">
        <v>941</v>
      </c>
      <c r="D2405" s="92">
        <v>59.64</v>
      </c>
    </row>
    <row r="2406" spans="1:4" ht="13.5" x14ac:dyDescent="0.25">
      <c r="A2406" s="90">
        <v>89996</v>
      </c>
      <c r="B2406" s="90" t="s">
        <v>3016</v>
      </c>
      <c r="C2406" s="90" t="s">
        <v>2057</v>
      </c>
      <c r="D2406" s="92">
        <v>10.79</v>
      </c>
    </row>
    <row r="2407" spans="1:4" ht="13.5" x14ac:dyDescent="0.25">
      <c r="A2407" s="90">
        <v>89997</v>
      </c>
      <c r="B2407" s="90" t="s">
        <v>3017</v>
      </c>
      <c r="C2407" s="90" t="s">
        <v>2057</v>
      </c>
      <c r="D2407" s="92">
        <v>8.82</v>
      </c>
    </row>
    <row r="2408" spans="1:4" ht="13.5" x14ac:dyDescent="0.25">
      <c r="A2408" s="90">
        <v>89998</v>
      </c>
      <c r="B2408" s="90" t="s">
        <v>3018</v>
      </c>
      <c r="C2408" s="90" t="s">
        <v>2057</v>
      </c>
      <c r="D2408" s="92">
        <v>10.31</v>
      </c>
    </row>
    <row r="2409" spans="1:4" ht="13.5" x14ac:dyDescent="0.25">
      <c r="A2409" s="90">
        <v>89999</v>
      </c>
      <c r="B2409" s="90" t="s">
        <v>3019</v>
      </c>
      <c r="C2409" s="90" t="s">
        <v>2057</v>
      </c>
      <c r="D2409" s="92">
        <v>15.76</v>
      </c>
    </row>
    <row r="2410" spans="1:4" ht="13.5" x14ac:dyDescent="0.25">
      <c r="A2410" s="90">
        <v>90000</v>
      </c>
      <c r="B2410" s="90" t="s">
        <v>3020</v>
      </c>
      <c r="C2410" s="90" t="s">
        <v>2057</v>
      </c>
      <c r="D2410" s="92">
        <v>12.81</v>
      </c>
    </row>
    <row r="2411" spans="1:4" ht="13.5" x14ac:dyDescent="0.25">
      <c r="A2411" s="90">
        <v>91593</v>
      </c>
      <c r="B2411" s="90" t="s">
        <v>3021</v>
      </c>
      <c r="C2411" s="90" t="s">
        <v>2057</v>
      </c>
      <c r="D2411" s="92">
        <v>10.11</v>
      </c>
    </row>
    <row r="2412" spans="1:4" ht="13.5" x14ac:dyDescent="0.25">
      <c r="A2412" s="90">
        <v>91594</v>
      </c>
      <c r="B2412" s="90" t="s">
        <v>3022</v>
      </c>
      <c r="C2412" s="90" t="s">
        <v>2057</v>
      </c>
      <c r="D2412" s="92">
        <v>10.51</v>
      </c>
    </row>
    <row r="2413" spans="1:4" ht="13.5" x14ac:dyDescent="0.25">
      <c r="A2413" s="90">
        <v>91595</v>
      </c>
      <c r="B2413" s="90" t="s">
        <v>3023</v>
      </c>
      <c r="C2413" s="90" t="s">
        <v>2057</v>
      </c>
      <c r="D2413" s="92">
        <v>11.18</v>
      </c>
    </row>
    <row r="2414" spans="1:4" ht="13.5" x14ac:dyDescent="0.25">
      <c r="A2414" s="90">
        <v>91596</v>
      </c>
      <c r="B2414" s="90" t="s">
        <v>3024</v>
      </c>
      <c r="C2414" s="90" t="s">
        <v>2057</v>
      </c>
      <c r="D2414" s="92">
        <v>10.4</v>
      </c>
    </row>
    <row r="2415" spans="1:4" ht="13.5" x14ac:dyDescent="0.25">
      <c r="A2415" s="90">
        <v>91597</v>
      </c>
      <c r="B2415" s="90" t="s">
        <v>3025</v>
      </c>
      <c r="C2415" s="90" t="s">
        <v>2057</v>
      </c>
      <c r="D2415" s="92">
        <v>7.4</v>
      </c>
    </row>
    <row r="2416" spans="1:4" ht="13.5" x14ac:dyDescent="0.25">
      <c r="A2416" s="90">
        <v>91598</v>
      </c>
      <c r="B2416" s="90" t="s">
        <v>3026</v>
      </c>
      <c r="C2416" s="90" t="s">
        <v>2057</v>
      </c>
      <c r="D2416" s="92">
        <v>10.23</v>
      </c>
    </row>
    <row r="2417" spans="1:4" ht="13.5" x14ac:dyDescent="0.25">
      <c r="A2417" s="90">
        <v>91599</v>
      </c>
      <c r="B2417" s="90" t="s">
        <v>3027</v>
      </c>
      <c r="C2417" s="90" t="s">
        <v>2057</v>
      </c>
      <c r="D2417" s="92">
        <v>7.76</v>
      </c>
    </row>
    <row r="2418" spans="1:4" ht="13.5" x14ac:dyDescent="0.25">
      <c r="A2418" s="90">
        <v>91600</v>
      </c>
      <c r="B2418" s="90" t="s">
        <v>3028</v>
      </c>
      <c r="C2418" s="90" t="s">
        <v>2057</v>
      </c>
      <c r="D2418" s="92">
        <v>12.8</v>
      </c>
    </row>
    <row r="2419" spans="1:4" ht="13.5" x14ac:dyDescent="0.25">
      <c r="A2419" s="90">
        <v>91601</v>
      </c>
      <c r="B2419" s="90" t="s">
        <v>3029</v>
      </c>
      <c r="C2419" s="90" t="s">
        <v>2057</v>
      </c>
      <c r="D2419" s="92">
        <v>12.53</v>
      </c>
    </row>
    <row r="2420" spans="1:4" ht="13.5" x14ac:dyDescent="0.25">
      <c r="A2420" s="90">
        <v>91602</v>
      </c>
      <c r="B2420" s="90" t="s">
        <v>3030</v>
      </c>
      <c r="C2420" s="90" t="s">
        <v>2057</v>
      </c>
      <c r="D2420" s="92">
        <v>11.63</v>
      </c>
    </row>
    <row r="2421" spans="1:4" ht="13.5" x14ac:dyDescent="0.25">
      <c r="A2421" s="90">
        <v>91603</v>
      </c>
      <c r="B2421" s="90" t="s">
        <v>3031</v>
      </c>
      <c r="C2421" s="90" t="s">
        <v>2057</v>
      </c>
      <c r="D2421" s="92">
        <v>10.98</v>
      </c>
    </row>
    <row r="2422" spans="1:4" ht="13.5" x14ac:dyDescent="0.25">
      <c r="A2422" s="90">
        <v>92759</v>
      </c>
      <c r="B2422" s="90" t="s">
        <v>3032</v>
      </c>
      <c r="C2422" s="90" t="s">
        <v>2057</v>
      </c>
      <c r="D2422" s="92">
        <v>13.91</v>
      </c>
    </row>
    <row r="2423" spans="1:4" ht="13.5" x14ac:dyDescent="0.25">
      <c r="A2423" s="90">
        <v>92760</v>
      </c>
      <c r="B2423" s="90" t="s">
        <v>3033</v>
      </c>
      <c r="C2423" s="90" t="s">
        <v>2057</v>
      </c>
      <c r="D2423" s="92">
        <v>13.33</v>
      </c>
    </row>
    <row r="2424" spans="1:4" ht="13.5" x14ac:dyDescent="0.25">
      <c r="A2424" s="90">
        <v>92761</v>
      </c>
      <c r="B2424" s="90" t="s">
        <v>3034</v>
      </c>
      <c r="C2424" s="90" t="s">
        <v>2057</v>
      </c>
      <c r="D2424" s="92">
        <v>12.64</v>
      </c>
    </row>
    <row r="2425" spans="1:4" ht="13.5" x14ac:dyDescent="0.25">
      <c r="A2425" s="90">
        <v>92762</v>
      </c>
      <c r="B2425" s="90" t="s">
        <v>3035</v>
      </c>
      <c r="C2425" s="90" t="s">
        <v>2057</v>
      </c>
      <c r="D2425" s="92">
        <v>11.33</v>
      </c>
    </row>
    <row r="2426" spans="1:4" ht="13.5" x14ac:dyDescent="0.25">
      <c r="A2426" s="90">
        <v>92763</v>
      </c>
      <c r="B2426" s="90" t="s">
        <v>3036</v>
      </c>
      <c r="C2426" s="90" t="s">
        <v>2057</v>
      </c>
      <c r="D2426" s="92">
        <v>9.56</v>
      </c>
    </row>
    <row r="2427" spans="1:4" ht="13.5" x14ac:dyDescent="0.25">
      <c r="A2427" s="90">
        <v>92764</v>
      </c>
      <c r="B2427" s="90" t="s">
        <v>3037</v>
      </c>
      <c r="C2427" s="90" t="s">
        <v>2057</v>
      </c>
      <c r="D2427" s="92">
        <v>9.2799999999999994</v>
      </c>
    </row>
    <row r="2428" spans="1:4" ht="13.5" x14ac:dyDescent="0.25">
      <c r="A2428" s="90">
        <v>92765</v>
      </c>
      <c r="B2428" s="90" t="s">
        <v>3038</v>
      </c>
      <c r="C2428" s="90" t="s">
        <v>2057</v>
      </c>
      <c r="D2428" s="92">
        <v>10.61</v>
      </c>
    </row>
    <row r="2429" spans="1:4" ht="13.5" x14ac:dyDescent="0.25">
      <c r="A2429" s="90">
        <v>92766</v>
      </c>
      <c r="B2429" s="90" t="s">
        <v>3039</v>
      </c>
      <c r="C2429" s="90" t="s">
        <v>2057</v>
      </c>
      <c r="D2429" s="92">
        <v>10.5</v>
      </c>
    </row>
    <row r="2430" spans="1:4" ht="13.5" x14ac:dyDescent="0.25">
      <c r="A2430" s="90">
        <v>92767</v>
      </c>
      <c r="B2430" s="90" t="s">
        <v>3040</v>
      </c>
      <c r="C2430" s="90" t="s">
        <v>2057</v>
      </c>
      <c r="D2430" s="92">
        <v>15.21</v>
      </c>
    </row>
    <row r="2431" spans="1:4" ht="13.5" x14ac:dyDescent="0.25">
      <c r="A2431" s="90">
        <v>92768</v>
      </c>
      <c r="B2431" s="90" t="s">
        <v>3041</v>
      </c>
      <c r="C2431" s="90" t="s">
        <v>2057</v>
      </c>
      <c r="D2431" s="92">
        <v>13.46</v>
      </c>
    </row>
    <row r="2432" spans="1:4" ht="13.5" x14ac:dyDescent="0.25">
      <c r="A2432" s="90">
        <v>92769</v>
      </c>
      <c r="B2432" s="90" t="s">
        <v>3042</v>
      </c>
      <c r="C2432" s="90" t="s">
        <v>2057</v>
      </c>
      <c r="D2432" s="92">
        <v>12.87</v>
      </c>
    </row>
    <row r="2433" spans="1:4" ht="13.5" x14ac:dyDescent="0.25">
      <c r="A2433" s="90">
        <v>92770</v>
      </c>
      <c r="B2433" s="90" t="s">
        <v>3043</v>
      </c>
      <c r="C2433" s="90" t="s">
        <v>2057</v>
      </c>
      <c r="D2433" s="92">
        <v>12.21</v>
      </c>
    </row>
    <row r="2434" spans="1:4" ht="13.5" x14ac:dyDescent="0.25">
      <c r="A2434" s="90">
        <v>92771</v>
      </c>
      <c r="B2434" s="90" t="s">
        <v>3044</v>
      </c>
      <c r="C2434" s="90" t="s">
        <v>2057</v>
      </c>
      <c r="D2434" s="92">
        <v>10.92</v>
      </c>
    </row>
    <row r="2435" spans="1:4" ht="13.5" x14ac:dyDescent="0.25">
      <c r="A2435" s="90">
        <v>92772</v>
      </c>
      <c r="B2435" s="90" t="s">
        <v>3045</v>
      </c>
      <c r="C2435" s="90" t="s">
        <v>2057</v>
      </c>
      <c r="D2435" s="92">
        <v>9.19</v>
      </c>
    </row>
    <row r="2436" spans="1:4" ht="13.5" x14ac:dyDescent="0.25">
      <c r="A2436" s="90">
        <v>92773</v>
      </c>
      <c r="B2436" s="90" t="s">
        <v>3046</v>
      </c>
      <c r="C2436" s="90" t="s">
        <v>2057</v>
      </c>
      <c r="D2436" s="92">
        <v>9.0299999999999994</v>
      </c>
    </row>
    <row r="2437" spans="1:4" ht="13.5" x14ac:dyDescent="0.25">
      <c r="A2437" s="90">
        <v>92774</v>
      </c>
      <c r="B2437" s="90" t="s">
        <v>3047</v>
      </c>
      <c r="C2437" s="90" t="s">
        <v>2057</v>
      </c>
      <c r="D2437" s="92">
        <v>10.47</v>
      </c>
    </row>
    <row r="2438" spans="1:4" ht="13.5" x14ac:dyDescent="0.25">
      <c r="A2438" s="90">
        <v>92798</v>
      </c>
      <c r="B2438" s="90" t="s">
        <v>3048</v>
      </c>
      <c r="C2438" s="90" t="s">
        <v>2057</v>
      </c>
      <c r="D2438" s="92">
        <v>9.67</v>
      </c>
    </row>
    <row r="2439" spans="1:4" ht="13.5" x14ac:dyDescent="0.25">
      <c r="A2439" s="90">
        <v>92799</v>
      </c>
      <c r="B2439" s="90" t="s">
        <v>3049</v>
      </c>
      <c r="C2439" s="90" t="s">
        <v>2057</v>
      </c>
      <c r="D2439" s="92">
        <v>11.18</v>
      </c>
    </row>
    <row r="2440" spans="1:4" ht="13.5" x14ac:dyDescent="0.25">
      <c r="A2440" s="90">
        <v>92800</v>
      </c>
      <c r="B2440" s="90" t="s">
        <v>3050</v>
      </c>
      <c r="C2440" s="90" t="s">
        <v>2057</v>
      </c>
      <c r="D2440" s="92">
        <v>10.19</v>
      </c>
    </row>
    <row r="2441" spans="1:4" ht="13.5" x14ac:dyDescent="0.25">
      <c r="A2441" s="90">
        <v>92801</v>
      </c>
      <c r="B2441" s="90" t="s">
        <v>3051</v>
      </c>
      <c r="C2441" s="90" t="s">
        <v>2057</v>
      </c>
      <c r="D2441" s="92">
        <v>10.43</v>
      </c>
    </row>
    <row r="2442" spans="1:4" ht="13.5" x14ac:dyDescent="0.25">
      <c r="A2442" s="90">
        <v>92802</v>
      </c>
      <c r="B2442" s="90" t="s">
        <v>3052</v>
      </c>
      <c r="C2442" s="90" t="s">
        <v>2057</v>
      </c>
      <c r="D2442" s="92">
        <v>10.43</v>
      </c>
    </row>
    <row r="2443" spans="1:4" ht="13.5" x14ac:dyDescent="0.25">
      <c r="A2443" s="90">
        <v>92803</v>
      </c>
      <c r="B2443" s="90" t="s">
        <v>3053</v>
      </c>
      <c r="C2443" s="90" t="s">
        <v>2057</v>
      </c>
      <c r="D2443" s="92">
        <v>9.64</v>
      </c>
    </row>
    <row r="2444" spans="1:4" ht="13.5" x14ac:dyDescent="0.25">
      <c r="A2444" s="90">
        <v>92804</v>
      </c>
      <c r="B2444" s="90" t="s">
        <v>3054</v>
      </c>
      <c r="C2444" s="90" t="s">
        <v>2057</v>
      </c>
      <c r="D2444" s="92">
        <v>8.27</v>
      </c>
    </row>
    <row r="2445" spans="1:4" ht="13.5" x14ac:dyDescent="0.25">
      <c r="A2445" s="90">
        <v>92805</v>
      </c>
      <c r="B2445" s="90" t="s">
        <v>3055</v>
      </c>
      <c r="C2445" s="90" t="s">
        <v>2057</v>
      </c>
      <c r="D2445" s="92">
        <v>8.2100000000000009</v>
      </c>
    </row>
    <row r="2446" spans="1:4" ht="13.5" x14ac:dyDescent="0.25">
      <c r="A2446" s="90">
        <v>92806</v>
      </c>
      <c r="B2446" s="90" t="s">
        <v>3056</v>
      </c>
      <c r="C2446" s="90" t="s">
        <v>2057</v>
      </c>
      <c r="D2446" s="92">
        <v>9.68</v>
      </c>
    </row>
    <row r="2447" spans="1:4" ht="13.5" x14ac:dyDescent="0.25">
      <c r="A2447" s="90">
        <v>92875</v>
      </c>
      <c r="B2447" s="90" t="s">
        <v>3057</v>
      </c>
      <c r="C2447" s="90" t="s">
        <v>2057</v>
      </c>
      <c r="D2447" s="92">
        <v>9.84</v>
      </c>
    </row>
    <row r="2448" spans="1:4" ht="13.5" x14ac:dyDescent="0.25">
      <c r="A2448" s="90">
        <v>92876</v>
      </c>
      <c r="B2448" s="90" t="s">
        <v>3058</v>
      </c>
      <c r="C2448" s="90" t="s">
        <v>2057</v>
      </c>
      <c r="D2448" s="92">
        <v>9.64</v>
      </c>
    </row>
    <row r="2449" spans="1:4" ht="13.5" x14ac:dyDescent="0.25">
      <c r="A2449" s="90">
        <v>92877</v>
      </c>
      <c r="B2449" s="90" t="s">
        <v>3059</v>
      </c>
      <c r="C2449" s="90" t="s">
        <v>2057</v>
      </c>
      <c r="D2449" s="92">
        <v>10.45</v>
      </c>
    </row>
    <row r="2450" spans="1:4" ht="13.5" x14ac:dyDescent="0.25">
      <c r="A2450" s="90">
        <v>92878</v>
      </c>
      <c r="B2450" s="90" t="s">
        <v>3060</v>
      </c>
      <c r="C2450" s="90" t="s">
        <v>2057</v>
      </c>
      <c r="D2450" s="92">
        <v>10.3</v>
      </c>
    </row>
    <row r="2451" spans="1:4" ht="13.5" x14ac:dyDescent="0.25">
      <c r="A2451" s="90">
        <v>92879</v>
      </c>
      <c r="B2451" s="90" t="s">
        <v>3061</v>
      </c>
      <c r="C2451" s="90" t="s">
        <v>2057</v>
      </c>
      <c r="D2451" s="92">
        <v>10.210000000000001</v>
      </c>
    </row>
    <row r="2452" spans="1:4" ht="13.5" x14ac:dyDescent="0.25">
      <c r="A2452" s="90">
        <v>92880</v>
      </c>
      <c r="B2452" s="90" t="s">
        <v>3062</v>
      </c>
      <c r="C2452" s="90" t="s">
        <v>2057</v>
      </c>
      <c r="D2452" s="92">
        <v>10.43</v>
      </c>
    </row>
    <row r="2453" spans="1:4" ht="13.5" x14ac:dyDescent="0.25">
      <c r="A2453" s="90">
        <v>92881</v>
      </c>
      <c r="B2453" s="90" t="s">
        <v>3063</v>
      </c>
      <c r="C2453" s="90" t="s">
        <v>2057</v>
      </c>
      <c r="D2453" s="92">
        <v>10.41</v>
      </c>
    </row>
    <row r="2454" spans="1:4" ht="13.5" x14ac:dyDescent="0.25">
      <c r="A2454" s="90">
        <v>92882</v>
      </c>
      <c r="B2454" s="90" t="s">
        <v>3064</v>
      </c>
      <c r="C2454" s="90" t="s">
        <v>2057</v>
      </c>
      <c r="D2454" s="92">
        <v>13.17</v>
      </c>
    </row>
    <row r="2455" spans="1:4" ht="13.5" x14ac:dyDescent="0.25">
      <c r="A2455" s="90">
        <v>92883</v>
      </c>
      <c r="B2455" s="90" t="s">
        <v>3065</v>
      </c>
      <c r="C2455" s="90" t="s">
        <v>2057</v>
      </c>
      <c r="D2455" s="92">
        <v>12.25</v>
      </c>
    </row>
    <row r="2456" spans="1:4" ht="13.5" x14ac:dyDescent="0.25">
      <c r="A2456" s="90">
        <v>92884</v>
      </c>
      <c r="B2456" s="90" t="s">
        <v>3066</v>
      </c>
      <c r="C2456" s="90" t="s">
        <v>2057</v>
      </c>
      <c r="D2456" s="92">
        <v>12.52</v>
      </c>
    </row>
    <row r="2457" spans="1:4" ht="13.5" x14ac:dyDescent="0.25">
      <c r="A2457" s="90">
        <v>92885</v>
      </c>
      <c r="B2457" s="90" t="s">
        <v>3067</v>
      </c>
      <c r="C2457" s="90" t="s">
        <v>2057</v>
      </c>
      <c r="D2457" s="92">
        <v>11.94</v>
      </c>
    </row>
    <row r="2458" spans="1:4" ht="13.5" x14ac:dyDescent="0.25">
      <c r="A2458" s="90">
        <v>92886</v>
      </c>
      <c r="B2458" s="90" t="s">
        <v>3068</v>
      </c>
      <c r="C2458" s="90" t="s">
        <v>2057</v>
      </c>
      <c r="D2458" s="92">
        <v>11.47</v>
      </c>
    </row>
    <row r="2459" spans="1:4" ht="13.5" x14ac:dyDescent="0.25">
      <c r="A2459" s="90">
        <v>92887</v>
      </c>
      <c r="B2459" s="90" t="s">
        <v>3069</v>
      </c>
      <c r="C2459" s="90" t="s">
        <v>2057</v>
      </c>
      <c r="D2459" s="92">
        <v>11.42</v>
      </c>
    </row>
    <row r="2460" spans="1:4" ht="13.5" x14ac:dyDescent="0.25">
      <c r="A2460" s="90">
        <v>92888</v>
      </c>
      <c r="B2460" s="90" t="s">
        <v>3070</v>
      </c>
      <c r="C2460" s="90" t="s">
        <v>2057</v>
      </c>
      <c r="D2460" s="92">
        <v>11.18</v>
      </c>
    </row>
    <row r="2461" spans="1:4" ht="13.5" x14ac:dyDescent="0.25">
      <c r="A2461" s="90">
        <v>92915</v>
      </c>
      <c r="B2461" s="90" t="s">
        <v>3071</v>
      </c>
      <c r="C2461" s="90" t="s">
        <v>2057</v>
      </c>
      <c r="D2461" s="92">
        <v>16.32</v>
      </c>
    </row>
    <row r="2462" spans="1:4" ht="13.5" x14ac:dyDescent="0.25">
      <c r="A2462" s="90">
        <v>92916</v>
      </c>
      <c r="B2462" s="90" t="s">
        <v>3072</v>
      </c>
      <c r="C2462" s="90" t="s">
        <v>2057</v>
      </c>
      <c r="D2462" s="92">
        <v>15.11</v>
      </c>
    </row>
    <row r="2463" spans="1:4" ht="13.5" x14ac:dyDescent="0.25">
      <c r="A2463" s="90">
        <v>92917</v>
      </c>
      <c r="B2463" s="90" t="s">
        <v>3073</v>
      </c>
      <c r="C2463" s="90" t="s">
        <v>2057</v>
      </c>
      <c r="D2463" s="92">
        <v>13.9</v>
      </c>
    </row>
    <row r="2464" spans="1:4" ht="13.5" x14ac:dyDescent="0.25">
      <c r="A2464" s="90">
        <v>92919</v>
      </c>
      <c r="B2464" s="90" t="s">
        <v>3074</v>
      </c>
      <c r="C2464" s="90" t="s">
        <v>2057</v>
      </c>
      <c r="D2464" s="92">
        <v>12.21</v>
      </c>
    </row>
    <row r="2465" spans="1:4" ht="13.5" x14ac:dyDescent="0.25">
      <c r="A2465" s="90">
        <v>92921</v>
      </c>
      <c r="B2465" s="90" t="s">
        <v>3075</v>
      </c>
      <c r="C2465" s="90" t="s">
        <v>2057</v>
      </c>
      <c r="D2465" s="92">
        <v>10.14</v>
      </c>
    </row>
    <row r="2466" spans="1:4" ht="13.5" x14ac:dyDescent="0.25">
      <c r="A2466" s="90">
        <v>92922</v>
      </c>
      <c r="B2466" s="90" t="s">
        <v>3076</v>
      </c>
      <c r="C2466" s="90" t="s">
        <v>2057</v>
      </c>
      <c r="D2466" s="92">
        <v>9.7200000000000006</v>
      </c>
    </row>
    <row r="2467" spans="1:4" ht="13.5" x14ac:dyDescent="0.25">
      <c r="A2467" s="90">
        <v>92923</v>
      </c>
      <c r="B2467" s="90" t="s">
        <v>3077</v>
      </c>
      <c r="C2467" s="90" t="s">
        <v>2057</v>
      </c>
      <c r="D2467" s="92">
        <v>10.95</v>
      </c>
    </row>
    <row r="2468" spans="1:4" ht="13.5" x14ac:dyDescent="0.25">
      <c r="A2468" s="90">
        <v>92924</v>
      </c>
      <c r="B2468" s="90" t="s">
        <v>3078</v>
      </c>
      <c r="C2468" s="90" t="s">
        <v>2057</v>
      </c>
      <c r="D2468" s="92">
        <v>10.77</v>
      </c>
    </row>
    <row r="2469" spans="1:4" ht="13.5" x14ac:dyDescent="0.25">
      <c r="A2469" s="90">
        <v>95448</v>
      </c>
      <c r="B2469" s="90" t="s">
        <v>3079</v>
      </c>
      <c r="C2469" s="90" t="s">
        <v>2057</v>
      </c>
      <c r="D2469" s="92">
        <v>10.62</v>
      </c>
    </row>
    <row r="2470" spans="1:4" ht="13.5" x14ac:dyDescent="0.25">
      <c r="A2470" s="90">
        <v>95576</v>
      </c>
      <c r="B2470" s="90" t="s">
        <v>3080</v>
      </c>
      <c r="C2470" s="90" t="s">
        <v>2057</v>
      </c>
      <c r="D2470" s="92">
        <v>12.82</v>
      </c>
    </row>
    <row r="2471" spans="1:4" ht="13.5" x14ac:dyDescent="0.25">
      <c r="A2471" s="90">
        <v>95577</v>
      </c>
      <c r="B2471" s="90" t="s">
        <v>3081</v>
      </c>
      <c r="C2471" s="90" t="s">
        <v>2057</v>
      </c>
      <c r="D2471" s="92">
        <v>11.02</v>
      </c>
    </row>
    <row r="2472" spans="1:4" ht="13.5" x14ac:dyDescent="0.25">
      <c r="A2472" s="90">
        <v>95578</v>
      </c>
      <c r="B2472" s="90" t="s">
        <v>3082</v>
      </c>
      <c r="C2472" s="90" t="s">
        <v>2057</v>
      </c>
      <c r="D2472" s="92">
        <v>9.2200000000000006</v>
      </c>
    </row>
    <row r="2473" spans="1:4" ht="13.5" x14ac:dyDescent="0.25">
      <c r="A2473" s="90">
        <v>95579</v>
      </c>
      <c r="B2473" s="90" t="s">
        <v>3083</v>
      </c>
      <c r="C2473" s="90" t="s">
        <v>2057</v>
      </c>
      <c r="D2473" s="92">
        <v>8.9499999999999993</v>
      </c>
    </row>
    <row r="2474" spans="1:4" ht="13.5" x14ac:dyDescent="0.25">
      <c r="A2474" s="90">
        <v>95580</v>
      </c>
      <c r="B2474" s="90" t="s">
        <v>3084</v>
      </c>
      <c r="C2474" s="90" t="s">
        <v>2057</v>
      </c>
      <c r="D2474" s="92">
        <v>10.33</v>
      </c>
    </row>
    <row r="2475" spans="1:4" ht="13.5" x14ac:dyDescent="0.25">
      <c r="A2475" s="90">
        <v>95581</v>
      </c>
      <c r="B2475" s="90" t="s">
        <v>3085</v>
      </c>
      <c r="C2475" s="90" t="s">
        <v>2057</v>
      </c>
      <c r="D2475" s="92">
        <v>10.28</v>
      </c>
    </row>
    <row r="2476" spans="1:4" ht="13.5" x14ac:dyDescent="0.25">
      <c r="A2476" s="90">
        <v>95582</v>
      </c>
      <c r="B2476" s="90" t="s">
        <v>3086</v>
      </c>
      <c r="C2476" s="90" t="s">
        <v>2057</v>
      </c>
      <c r="D2476" s="92">
        <v>11.21</v>
      </c>
    </row>
    <row r="2477" spans="1:4" ht="13.5" x14ac:dyDescent="0.25">
      <c r="A2477" s="90">
        <v>95583</v>
      </c>
      <c r="B2477" s="90" t="s">
        <v>3087</v>
      </c>
      <c r="C2477" s="90" t="s">
        <v>2057</v>
      </c>
      <c r="D2477" s="92">
        <v>15.56</v>
      </c>
    </row>
    <row r="2478" spans="1:4" ht="13.5" x14ac:dyDescent="0.25">
      <c r="A2478" s="90">
        <v>95584</v>
      </c>
      <c r="B2478" s="90" t="s">
        <v>3088</v>
      </c>
      <c r="C2478" s="90" t="s">
        <v>2057</v>
      </c>
      <c r="D2478" s="92">
        <v>14</v>
      </c>
    </row>
    <row r="2479" spans="1:4" ht="13.5" x14ac:dyDescent="0.25">
      <c r="A2479" s="90">
        <v>95592</v>
      </c>
      <c r="B2479" s="90" t="s">
        <v>3089</v>
      </c>
      <c r="C2479" s="90" t="s">
        <v>2057</v>
      </c>
      <c r="D2479" s="92">
        <v>15.56</v>
      </c>
    </row>
    <row r="2480" spans="1:4" ht="13.5" x14ac:dyDescent="0.25">
      <c r="A2480" s="90">
        <v>95593</v>
      </c>
      <c r="B2480" s="90" t="s">
        <v>3090</v>
      </c>
      <c r="C2480" s="90" t="s">
        <v>2057</v>
      </c>
      <c r="D2480" s="92">
        <v>14</v>
      </c>
    </row>
    <row r="2481" spans="1:4" ht="13.5" x14ac:dyDescent="0.25">
      <c r="A2481" s="90">
        <v>95943</v>
      </c>
      <c r="B2481" s="90" t="s">
        <v>3091</v>
      </c>
      <c r="C2481" s="90" t="s">
        <v>2057</v>
      </c>
      <c r="D2481" s="92">
        <v>21.04</v>
      </c>
    </row>
    <row r="2482" spans="1:4" ht="13.5" x14ac:dyDescent="0.25">
      <c r="A2482" s="90">
        <v>95944</v>
      </c>
      <c r="B2482" s="90" t="s">
        <v>3092</v>
      </c>
      <c r="C2482" s="90" t="s">
        <v>2057</v>
      </c>
      <c r="D2482" s="92">
        <v>19.329999999999998</v>
      </c>
    </row>
    <row r="2483" spans="1:4" ht="13.5" x14ac:dyDescent="0.25">
      <c r="A2483" s="90">
        <v>95945</v>
      </c>
      <c r="B2483" s="90" t="s">
        <v>3093</v>
      </c>
      <c r="C2483" s="90" t="s">
        <v>2057</v>
      </c>
      <c r="D2483" s="92">
        <v>15.91</v>
      </c>
    </row>
    <row r="2484" spans="1:4" ht="13.5" x14ac:dyDescent="0.25">
      <c r="A2484" s="90">
        <v>95946</v>
      </c>
      <c r="B2484" s="90" t="s">
        <v>3094</v>
      </c>
      <c r="C2484" s="90" t="s">
        <v>2057</v>
      </c>
      <c r="D2484" s="92">
        <v>12.83</v>
      </c>
    </row>
    <row r="2485" spans="1:4" ht="13.5" x14ac:dyDescent="0.25">
      <c r="A2485" s="90">
        <v>95947</v>
      </c>
      <c r="B2485" s="90" t="s">
        <v>3095</v>
      </c>
      <c r="C2485" s="90" t="s">
        <v>2057</v>
      </c>
      <c r="D2485" s="92">
        <v>9.99</v>
      </c>
    </row>
    <row r="2486" spans="1:4" ht="13.5" x14ac:dyDescent="0.25">
      <c r="A2486" s="90">
        <v>95948</v>
      </c>
      <c r="B2486" s="90" t="s">
        <v>3096</v>
      </c>
      <c r="C2486" s="90" t="s">
        <v>2057</v>
      </c>
      <c r="D2486" s="92">
        <v>8.92</v>
      </c>
    </row>
    <row r="2487" spans="1:4" ht="13.5" x14ac:dyDescent="0.25">
      <c r="A2487" s="90">
        <v>96544</v>
      </c>
      <c r="B2487" s="90" t="s">
        <v>3097</v>
      </c>
      <c r="C2487" s="90" t="s">
        <v>2057</v>
      </c>
      <c r="D2487" s="92">
        <v>15.86</v>
      </c>
    </row>
    <row r="2488" spans="1:4" ht="13.5" x14ac:dyDescent="0.25">
      <c r="A2488" s="90">
        <v>96545</v>
      </c>
      <c r="B2488" s="90" t="s">
        <v>3098</v>
      </c>
      <c r="C2488" s="90" t="s">
        <v>2057</v>
      </c>
      <c r="D2488" s="92">
        <v>14.66</v>
      </c>
    </row>
    <row r="2489" spans="1:4" ht="13.5" x14ac:dyDescent="0.25">
      <c r="A2489" s="90">
        <v>96546</v>
      </c>
      <c r="B2489" s="90" t="s">
        <v>3099</v>
      </c>
      <c r="C2489" s="90" t="s">
        <v>2057</v>
      </c>
      <c r="D2489" s="92">
        <v>12.99</v>
      </c>
    </row>
    <row r="2490" spans="1:4" ht="13.5" x14ac:dyDescent="0.25">
      <c r="A2490" s="90">
        <v>96547</v>
      </c>
      <c r="B2490" s="90" t="s">
        <v>3100</v>
      </c>
      <c r="C2490" s="90" t="s">
        <v>2057</v>
      </c>
      <c r="D2490" s="92">
        <v>10.93</v>
      </c>
    </row>
    <row r="2491" spans="1:4" ht="13.5" x14ac:dyDescent="0.25">
      <c r="A2491" s="90">
        <v>96548</v>
      </c>
      <c r="B2491" s="90" t="s">
        <v>3101</v>
      </c>
      <c r="C2491" s="90" t="s">
        <v>2057</v>
      </c>
      <c r="D2491" s="92">
        <v>10.27</v>
      </c>
    </row>
    <row r="2492" spans="1:4" ht="13.5" x14ac:dyDescent="0.25">
      <c r="A2492" s="90">
        <v>96549</v>
      </c>
      <c r="B2492" s="90" t="s">
        <v>3102</v>
      </c>
      <c r="C2492" s="90" t="s">
        <v>2057</v>
      </c>
      <c r="D2492" s="92">
        <v>11.32</v>
      </c>
    </row>
    <row r="2493" spans="1:4" ht="13.5" x14ac:dyDescent="0.25">
      <c r="A2493" s="90">
        <v>96550</v>
      </c>
      <c r="B2493" s="90" t="s">
        <v>3103</v>
      </c>
      <c r="C2493" s="90" t="s">
        <v>2057</v>
      </c>
      <c r="D2493" s="92">
        <v>10.98</v>
      </c>
    </row>
    <row r="2494" spans="1:4" ht="13.5" x14ac:dyDescent="0.25">
      <c r="A2494" s="90">
        <v>100064</v>
      </c>
      <c r="B2494" s="90" t="s">
        <v>3104</v>
      </c>
      <c r="C2494" s="90" t="s">
        <v>2057</v>
      </c>
      <c r="D2494" s="92">
        <v>10.36</v>
      </c>
    </row>
    <row r="2495" spans="1:4" ht="13.5" x14ac:dyDescent="0.25">
      <c r="A2495" s="90">
        <v>100066</v>
      </c>
      <c r="B2495" s="90" t="s">
        <v>3105</v>
      </c>
      <c r="C2495" s="90" t="s">
        <v>2057</v>
      </c>
      <c r="D2495" s="92">
        <v>10.26</v>
      </c>
    </row>
    <row r="2496" spans="1:4" ht="13.5" x14ac:dyDescent="0.25">
      <c r="A2496" s="90">
        <v>100067</v>
      </c>
      <c r="B2496" s="90" t="s">
        <v>3106</v>
      </c>
      <c r="C2496" s="90" t="s">
        <v>2057</v>
      </c>
      <c r="D2496" s="92">
        <v>12.11</v>
      </c>
    </row>
    <row r="2497" spans="1:4" ht="13.5" x14ac:dyDescent="0.25">
      <c r="A2497" s="90">
        <v>100068</v>
      </c>
      <c r="B2497" s="90" t="s">
        <v>3107</v>
      </c>
      <c r="C2497" s="90" t="s">
        <v>2057</v>
      </c>
      <c r="D2497" s="92">
        <v>9.41</v>
      </c>
    </row>
    <row r="2498" spans="1:4" ht="13.5" x14ac:dyDescent="0.25">
      <c r="A2498" s="90">
        <v>102920</v>
      </c>
      <c r="B2498" s="90" t="s">
        <v>3108</v>
      </c>
      <c r="C2498" s="90" t="s">
        <v>2057</v>
      </c>
      <c r="D2498" s="92">
        <v>8.52</v>
      </c>
    </row>
    <row r="2499" spans="1:4" ht="13.5" x14ac:dyDescent="0.25">
      <c r="A2499" s="90">
        <v>102921</v>
      </c>
      <c r="B2499" s="90" t="s">
        <v>3109</v>
      </c>
      <c r="C2499" s="90" t="s">
        <v>2057</v>
      </c>
      <c r="D2499" s="92">
        <v>8.25</v>
      </c>
    </row>
    <row r="2500" spans="1:4" ht="13.5" x14ac:dyDescent="0.25">
      <c r="A2500" s="90">
        <v>102922</v>
      </c>
      <c r="B2500" s="90" t="s">
        <v>3110</v>
      </c>
      <c r="C2500" s="90" t="s">
        <v>2057</v>
      </c>
      <c r="D2500" s="92">
        <v>9.0399999999999991</v>
      </c>
    </row>
    <row r="2501" spans="1:4" ht="13.5" x14ac:dyDescent="0.25">
      <c r="A2501" s="90">
        <v>102923</v>
      </c>
      <c r="B2501" s="90" t="s">
        <v>3111</v>
      </c>
      <c r="C2501" s="90" t="s">
        <v>2057</v>
      </c>
      <c r="D2501" s="92">
        <v>8.06</v>
      </c>
    </row>
    <row r="2502" spans="1:4" ht="13.5" x14ac:dyDescent="0.25">
      <c r="A2502" s="90">
        <v>103088</v>
      </c>
      <c r="B2502" s="90" t="s">
        <v>3112</v>
      </c>
      <c r="C2502" s="90" t="s">
        <v>2057</v>
      </c>
      <c r="D2502" s="92">
        <v>10.11</v>
      </c>
    </row>
    <row r="2503" spans="1:4" ht="13.5" x14ac:dyDescent="0.25">
      <c r="A2503" s="90">
        <v>104104</v>
      </c>
      <c r="B2503" s="90" t="s">
        <v>3113</v>
      </c>
      <c r="C2503" s="90" t="s">
        <v>2057</v>
      </c>
      <c r="D2503" s="92">
        <v>11.36</v>
      </c>
    </row>
    <row r="2504" spans="1:4" ht="13.5" x14ac:dyDescent="0.25">
      <c r="A2504" s="90">
        <v>104105</v>
      </c>
      <c r="B2504" s="90" t="s">
        <v>3114</v>
      </c>
      <c r="C2504" s="90" t="s">
        <v>2057</v>
      </c>
      <c r="D2504" s="92">
        <v>11.36</v>
      </c>
    </row>
    <row r="2505" spans="1:4" ht="13.5" x14ac:dyDescent="0.25">
      <c r="A2505" s="90">
        <v>104106</v>
      </c>
      <c r="B2505" s="90" t="s">
        <v>3115</v>
      </c>
      <c r="C2505" s="90" t="s">
        <v>2057</v>
      </c>
      <c r="D2505" s="92">
        <v>10.31</v>
      </c>
    </row>
    <row r="2506" spans="1:4" ht="13.5" x14ac:dyDescent="0.25">
      <c r="A2506" s="90">
        <v>104107</v>
      </c>
      <c r="B2506" s="90" t="s">
        <v>3116</v>
      </c>
      <c r="C2506" s="90" t="s">
        <v>2057</v>
      </c>
      <c r="D2506" s="92">
        <v>10.9</v>
      </c>
    </row>
    <row r="2507" spans="1:4" ht="13.5" x14ac:dyDescent="0.25">
      <c r="A2507" s="90">
        <v>104108</v>
      </c>
      <c r="B2507" s="90" t="s">
        <v>3117</v>
      </c>
      <c r="C2507" s="90" t="s">
        <v>2057</v>
      </c>
      <c r="D2507" s="92">
        <v>12.9</v>
      </c>
    </row>
    <row r="2508" spans="1:4" ht="13.5" x14ac:dyDescent="0.25">
      <c r="A2508" s="90">
        <v>104109</v>
      </c>
      <c r="B2508" s="90" t="s">
        <v>3118</v>
      </c>
      <c r="C2508" s="90" t="s">
        <v>2057</v>
      </c>
      <c r="D2508" s="92">
        <v>15.6</v>
      </c>
    </row>
    <row r="2509" spans="1:4" ht="13.5" x14ac:dyDescent="0.25">
      <c r="A2509" s="90">
        <v>104110</v>
      </c>
      <c r="B2509" s="90" t="s">
        <v>3119</v>
      </c>
      <c r="C2509" s="90" t="s">
        <v>2057</v>
      </c>
      <c r="D2509" s="92">
        <v>17.489999999999998</v>
      </c>
    </row>
    <row r="2510" spans="1:4" ht="13.5" x14ac:dyDescent="0.25">
      <c r="A2510" s="90">
        <v>104111</v>
      </c>
      <c r="B2510" s="90" t="s">
        <v>3120</v>
      </c>
      <c r="C2510" s="90" t="s">
        <v>2057</v>
      </c>
      <c r="D2510" s="92">
        <v>19.54</v>
      </c>
    </row>
    <row r="2511" spans="1:4" ht="13.5" x14ac:dyDescent="0.25">
      <c r="A2511" s="90">
        <v>89993</v>
      </c>
      <c r="B2511" s="90" t="s">
        <v>3121</v>
      </c>
      <c r="C2511" s="90" t="s">
        <v>2066</v>
      </c>
      <c r="D2511" s="99">
        <v>1003.31</v>
      </c>
    </row>
    <row r="2512" spans="1:4" ht="13.5" x14ac:dyDescent="0.25">
      <c r="A2512" s="90">
        <v>89994</v>
      </c>
      <c r="B2512" s="90" t="s">
        <v>3122</v>
      </c>
      <c r="C2512" s="90" t="s">
        <v>2066</v>
      </c>
      <c r="D2512" s="92">
        <v>872.38</v>
      </c>
    </row>
    <row r="2513" spans="1:4" ht="13.5" x14ac:dyDescent="0.25">
      <c r="A2513" s="90">
        <v>89995</v>
      </c>
      <c r="B2513" s="90" t="s">
        <v>3123</v>
      </c>
      <c r="C2513" s="90" t="s">
        <v>2066</v>
      </c>
      <c r="D2513" s="92">
        <v>969.82</v>
      </c>
    </row>
    <row r="2514" spans="1:4" ht="13.5" x14ac:dyDescent="0.25">
      <c r="A2514" s="90">
        <v>90278</v>
      </c>
      <c r="B2514" s="90" t="s">
        <v>3124</v>
      </c>
      <c r="C2514" s="90" t="s">
        <v>2066</v>
      </c>
      <c r="D2514" s="92">
        <v>515.77</v>
      </c>
    </row>
    <row r="2515" spans="1:4" ht="13.5" x14ac:dyDescent="0.25">
      <c r="A2515" s="90">
        <v>90279</v>
      </c>
      <c r="B2515" s="90" t="s">
        <v>3125</v>
      </c>
      <c r="C2515" s="90" t="s">
        <v>2066</v>
      </c>
      <c r="D2515" s="92">
        <v>572.29999999999995</v>
      </c>
    </row>
    <row r="2516" spans="1:4" ht="13.5" x14ac:dyDescent="0.25">
      <c r="A2516" s="90">
        <v>90280</v>
      </c>
      <c r="B2516" s="90" t="s">
        <v>3126</v>
      </c>
      <c r="C2516" s="90" t="s">
        <v>2066</v>
      </c>
      <c r="D2516" s="92">
        <v>637.91999999999996</v>
      </c>
    </row>
    <row r="2517" spans="1:4" ht="13.5" x14ac:dyDescent="0.25">
      <c r="A2517" s="90">
        <v>90281</v>
      </c>
      <c r="B2517" s="90" t="s">
        <v>3127</v>
      </c>
      <c r="C2517" s="90" t="s">
        <v>2066</v>
      </c>
      <c r="D2517" s="92">
        <v>747.72</v>
      </c>
    </row>
    <row r="2518" spans="1:4" ht="13.5" x14ac:dyDescent="0.25">
      <c r="A2518" s="90">
        <v>90282</v>
      </c>
      <c r="B2518" s="90" t="s">
        <v>3128</v>
      </c>
      <c r="C2518" s="90" t="s">
        <v>2066</v>
      </c>
      <c r="D2518" s="92">
        <v>503.73</v>
      </c>
    </row>
    <row r="2519" spans="1:4" ht="13.5" x14ac:dyDescent="0.25">
      <c r="A2519" s="90">
        <v>90283</v>
      </c>
      <c r="B2519" s="90" t="s">
        <v>3129</v>
      </c>
      <c r="C2519" s="90" t="s">
        <v>2066</v>
      </c>
      <c r="D2519" s="92">
        <v>560.17999999999995</v>
      </c>
    </row>
    <row r="2520" spans="1:4" ht="13.5" x14ac:dyDescent="0.25">
      <c r="A2520" s="90">
        <v>90284</v>
      </c>
      <c r="B2520" s="90" t="s">
        <v>3130</v>
      </c>
      <c r="C2520" s="90" t="s">
        <v>2066</v>
      </c>
      <c r="D2520" s="92">
        <v>630.45000000000005</v>
      </c>
    </row>
    <row r="2521" spans="1:4" ht="13.5" x14ac:dyDescent="0.25">
      <c r="A2521" s="90">
        <v>90285</v>
      </c>
      <c r="B2521" s="90" t="s">
        <v>3131</v>
      </c>
      <c r="C2521" s="90" t="s">
        <v>2066</v>
      </c>
      <c r="D2521" s="92">
        <v>746.15</v>
      </c>
    </row>
    <row r="2522" spans="1:4" ht="13.5" x14ac:dyDescent="0.25">
      <c r="A2522" s="90">
        <v>94962</v>
      </c>
      <c r="B2522" s="90" t="s">
        <v>3132</v>
      </c>
      <c r="C2522" s="90" t="s">
        <v>2066</v>
      </c>
      <c r="D2522" s="92">
        <v>387.89</v>
      </c>
    </row>
    <row r="2523" spans="1:4" ht="13.5" x14ac:dyDescent="0.25">
      <c r="A2523" s="90">
        <v>94963</v>
      </c>
      <c r="B2523" s="90" t="s">
        <v>3133</v>
      </c>
      <c r="C2523" s="90" t="s">
        <v>2066</v>
      </c>
      <c r="D2523" s="92">
        <v>434.12</v>
      </c>
    </row>
    <row r="2524" spans="1:4" ht="13.5" x14ac:dyDescent="0.25">
      <c r="A2524" s="90">
        <v>94964</v>
      </c>
      <c r="B2524" s="90" t="s">
        <v>3134</v>
      </c>
      <c r="C2524" s="90" t="s">
        <v>2066</v>
      </c>
      <c r="D2524" s="92">
        <v>477.55</v>
      </c>
    </row>
    <row r="2525" spans="1:4" ht="13.5" x14ac:dyDescent="0.25">
      <c r="A2525" s="90">
        <v>94965</v>
      </c>
      <c r="B2525" s="90" t="s">
        <v>3135</v>
      </c>
      <c r="C2525" s="90" t="s">
        <v>2066</v>
      </c>
      <c r="D2525" s="92">
        <v>498.98</v>
      </c>
    </row>
    <row r="2526" spans="1:4" ht="13.5" x14ac:dyDescent="0.25">
      <c r="A2526" s="90">
        <v>94966</v>
      </c>
      <c r="B2526" s="90" t="s">
        <v>3136</v>
      </c>
      <c r="C2526" s="90" t="s">
        <v>2066</v>
      </c>
      <c r="D2526" s="92">
        <v>517.45000000000005</v>
      </c>
    </row>
    <row r="2527" spans="1:4" ht="13.5" x14ac:dyDescent="0.25">
      <c r="A2527" s="90">
        <v>94967</v>
      </c>
      <c r="B2527" s="90" t="s">
        <v>3137</v>
      </c>
      <c r="C2527" s="90" t="s">
        <v>2066</v>
      </c>
      <c r="D2527" s="92">
        <v>594.92999999999995</v>
      </c>
    </row>
    <row r="2528" spans="1:4" ht="13.5" x14ac:dyDescent="0.25">
      <c r="A2528" s="90">
        <v>94968</v>
      </c>
      <c r="B2528" s="90" t="s">
        <v>3138</v>
      </c>
      <c r="C2528" s="90" t="s">
        <v>2066</v>
      </c>
      <c r="D2528" s="92">
        <v>384.74</v>
      </c>
    </row>
    <row r="2529" spans="1:4" ht="13.5" x14ac:dyDescent="0.25">
      <c r="A2529" s="90">
        <v>94969</v>
      </c>
      <c r="B2529" s="90" t="s">
        <v>3139</v>
      </c>
      <c r="C2529" s="90" t="s">
        <v>2066</v>
      </c>
      <c r="D2529" s="92">
        <v>427.91</v>
      </c>
    </row>
    <row r="2530" spans="1:4" ht="13.5" x14ac:dyDescent="0.25">
      <c r="A2530" s="90">
        <v>94970</v>
      </c>
      <c r="B2530" s="90" t="s">
        <v>3140</v>
      </c>
      <c r="C2530" s="90" t="s">
        <v>2066</v>
      </c>
      <c r="D2530" s="92">
        <v>465.18</v>
      </c>
    </row>
    <row r="2531" spans="1:4" ht="13.5" x14ac:dyDescent="0.25">
      <c r="A2531" s="90">
        <v>94971</v>
      </c>
      <c r="B2531" s="90" t="s">
        <v>3141</v>
      </c>
      <c r="C2531" s="90" t="s">
        <v>2066</v>
      </c>
      <c r="D2531" s="92">
        <v>492.78</v>
      </c>
    </row>
    <row r="2532" spans="1:4" ht="13.5" x14ac:dyDescent="0.25">
      <c r="A2532" s="90">
        <v>94972</v>
      </c>
      <c r="B2532" s="90" t="s">
        <v>3142</v>
      </c>
      <c r="C2532" s="90" t="s">
        <v>2066</v>
      </c>
      <c r="D2532" s="92">
        <v>511.26</v>
      </c>
    </row>
    <row r="2533" spans="1:4" ht="13.5" x14ac:dyDescent="0.25">
      <c r="A2533" s="90">
        <v>94973</v>
      </c>
      <c r="B2533" s="90" t="s">
        <v>3143</v>
      </c>
      <c r="C2533" s="90" t="s">
        <v>2066</v>
      </c>
      <c r="D2533" s="92">
        <v>587.03</v>
      </c>
    </row>
    <row r="2534" spans="1:4" ht="13.5" x14ac:dyDescent="0.25">
      <c r="A2534" s="90">
        <v>94974</v>
      </c>
      <c r="B2534" s="90" t="s">
        <v>3144</v>
      </c>
      <c r="C2534" s="90" t="s">
        <v>2066</v>
      </c>
      <c r="D2534" s="92">
        <v>439.78</v>
      </c>
    </row>
    <row r="2535" spans="1:4" ht="13.5" x14ac:dyDescent="0.25">
      <c r="A2535" s="90">
        <v>94975</v>
      </c>
      <c r="B2535" s="90" t="s">
        <v>3145</v>
      </c>
      <c r="C2535" s="90" t="s">
        <v>2066</v>
      </c>
      <c r="D2535" s="92">
        <v>481.24</v>
      </c>
    </row>
    <row r="2536" spans="1:4" ht="13.5" x14ac:dyDescent="0.25">
      <c r="A2536" s="90">
        <v>96555</v>
      </c>
      <c r="B2536" s="90" t="s">
        <v>3146</v>
      </c>
      <c r="C2536" s="90" t="s">
        <v>2066</v>
      </c>
      <c r="D2536" s="92">
        <v>696.31</v>
      </c>
    </row>
    <row r="2537" spans="1:4" ht="13.5" x14ac:dyDescent="0.25">
      <c r="A2537" s="90">
        <v>96556</v>
      </c>
      <c r="B2537" s="90" t="s">
        <v>3147</v>
      </c>
      <c r="C2537" s="90" t="s">
        <v>2066</v>
      </c>
      <c r="D2537" s="92">
        <v>775.79</v>
      </c>
    </row>
    <row r="2538" spans="1:4" ht="13.5" x14ac:dyDescent="0.25">
      <c r="A2538" s="90">
        <v>96557</v>
      </c>
      <c r="B2538" s="90" t="s">
        <v>3148</v>
      </c>
      <c r="C2538" s="90" t="s">
        <v>2066</v>
      </c>
      <c r="D2538" s="92">
        <v>739.47</v>
      </c>
    </row>
    <row r="2539" spans="1:4" ht="13.5" x14ac:dyDescent="0.25">
      <c r="A2539" s="90">
        <v>96558</v>
      </c>
      <c r="B2539" s="90" t="s">
        <v>3149</v>
      </c>
      <c r="C2539" s="90" t="s">
        <v>2066</v>
      </c>
      <c r="D2539" s="92">
        <v>746.62</v>
      </c>
    </row>
    <row r="2540" spans="1:4" ht="13.5" x14ac:dyDescent="0.25">
      <c r="A2540" s="90">
        <v>99235</v>
      </c>
      <c r="B2540" s="90" t="s">
        <v>3150</v>
      </c>
      <c r="C2540" s="90" t="s">
        <v>2066</v>
      </c>
      <c r="D2540" s="92">
        <v>717.66</v>
      </c>
    </row>
    <row r="2541" spans="1:4" ht="13.5" x14ac:dyDescent="0.25">
      <c r="A2541" s="90">
        <v>99431</v>
      </c>
      <c r="B2541" s="90" t="s">
        <v>3151</v>
      </c>
      <c r="C2541" s="90" t="s">
        <v>2066</v>
      </c>
      <c r="D2541" s="92">
        <v>740.79</v>
      </c>
    </row>
    <row r="2542" spans="1:4" ht="13.5" x14ac:dyDescent="0.25">
      <c r="A2542" s="90">
        <v>99432</v>
      </c>
      <c r="B2542" s="90" t="s">
        <v>3152</v>
      </c>
      <c r="C2542" s="90" t="s">
        <v>2066</v>
      </c>
      <c r="D2542" s="92">
        <v>719.57</v>
      </c>
    </row>
    <row r="2543" spans="1:4" ht="13.5" x14ac:dyDescent="0.25">
      <c r="A2543" s="90">
        <v>99433</v>
      </c>
      <c r="B2543" s="90" t="s">
        <v>3153</v>
      </c>
      <c r="C2543" s="90" t="s">
        <v>2066</v>
      </c>
      <c r="D2543" s="92">
        <v>778.17</v>
      </c>
    </row>
    <row r="2544" spans="1:4" ht="13.5" x14ac:dyDescent="0.25">
      <c r="A2544" s="90">
        <v>99434</v>
      </c>
      <c r="B2544" s="90" t="s">
        <v>3154</v>
      </c>
      <c r="C2544" s="90" t="s">
        <v>2066</v>
      </c>
      <c r="D2544" s="92">
        <v>744.62</v>
      </c>
    </row>
    <row r="2545" spans="1:4" ht="13.5" x14ac:dyDescent="0.25">
      <c r="A2545" s="90">
        <v>99435</v>
      </c>
      <c r="B2545" s="90" t="s">
        <v>3155</v>
      </c>
      <c r="C2545" s="90" t="s">
        <v>2066</v>
      </c>
      <c r="D2545" s="92">
        <v>722.22</v>
      </c>
    </row>
    <row r="2546" spans="1:4" ht="13.5" x14ac:dyDescent="0.25">
      <c r="A2546" s="90">
        <v>99436</v>
      </c>
      <c r="B2546" s="90" t="s">
        <v>3156</v>
      </c>
      <c r="C2546" s="90" t="s">
        <v>2066</v>
      </c>
      <c r="D2546" s="92">
        <v>798.2</v>
      </c>
    </row>
    <row r="2547" spans="1:4" ht="13.5" x14ac:dyDescent="0.25">
      <c r="A2547" s="90">
        <v>99437</v>
      </c>
      <c r="B2547" s="90" t="s">
        <v>3157</v>
      </c>
      <c r="C2547" s="90" t="s">
        <v>2066</v>
      </c>
      <c r="D2547" s="92">
        <v>760.42</v>
      </c>
    </row>
    <row r="2548" spans="1:4" ht="13.5" x14ac:dyDescent="0.25">
      <c r="A2548" s="90">
        <v>99438</v>
      </c>
      <c r="B2548" s="90" t="s">
        <v>3158</v>
      </c>
      <c r="C2548" s="90" t="s">
        <v>2066</v>
      </c>
      <c r="D2548" s="92">
        <v>765.93</v>
      </c>
    </row>
    <row r="2549" spans="1:4" ht="13.5" x14ac:dyDescent="0.25">
      <c r="A2549" s="90">
        <v>99439</v>
      </c>
      <c r="B2549" s="90" t="s">
        <v>3159</v>
      </c>
      <c r="C2549" s="90" t="s">
        <v>2066</v>
      </c>
      <c r="D2549" s="92">
        <v>729</v>
      </c>
    </row>
    <row r="2550" spans="1:4" ht="13.5" x14ac:dyDescent="0.25">
      <c r="A2550" s="90">
        <v>102473</v>
      </c>
      <c r="B2550" s="90" t="s">
        <v>3160</v>
      </c>
      <c r="C2550" s="90" t="s">
        <v>2066</v>
      </c>
      <c r="D2550" s="92">
        <v>532.20000000000005</v>
      </c>
    </row>
    <row r="2551" spans="1:4" ht="13.5" x14ac:dyDescent="0.25">
      <c r="A2551" s="90">
        <v>102474</v>
      </c>
      <c r="B2551" s="90" t="s">
        <v>3161</v>
      </c>
      <c r="C2551" s="90" t="s">
        <v>2066</v>
      </c>
      <c r="D2551" s="92">
        <v>575.35</v>
      </c>
    </row>
    <row r="2552" spans="1:4" ht="13.5" x14ac:dyDescent="0.25">
      <c r="A2552" s="90">
        <v>102475</v>
      </c>
      <c r="B2552" s="90" t="s">
        <v>3162</v>
      </c>
      <c r="C2552" s="90" t="s">
        <v>2066</v>
      </c>
      <c r="D2552" s="92">
        <v>624.27</v>
      </c>
    </row>
    <row r="2553" spans="1:4" ht="13.5" x14ac:dyDescent="0.25">
      <c r="A2553" s="90">
        <v>102476</v>
      </c>
      <c r="B2553" s="90" t="s">
        <v>3163</v>
      </c>
      <c r="C2553" s="90" t="s">
        <v>2066</v>
      </c>
      <c r="D2553" s="92">
        <v>645.99</v>
      </c>
    </row>
    <row r="2554" spans="1:4" ht="13.5" x14ac:dyDescent="0.25">
      <c r="A2554" s="90">
        <v>102477</v>
      </c>
      <c r="B2554" s="90" t="s">
        <v>3164</v>
      </c>
      <c r="C2554" s="90" t="s">
        <v>2066</v>
      </c>
      <c r="D2554" s="92">
        <v>683.85</v>
      </c>
    </row>
    <row r="2555" spans="1:4" ht="13.5" x14ac:dyDescent="0.25">
      <c r="A2555" s="90">
        <v>102478</v>
      </c>
      <c r="B2555" s="90" t="s">
        <v>3165</v>
      </c>
      <c r="C2555" s="90" t="s">
        <v>2066</v>
      </c>
      <c r="D2555" s="92">
        <v>742.4</v>
      </c>
    </row>
    <row r="2556" spans="1:4" ht="13.5" x14ac:dyDescent="0.25">
      <c r="A2556" s="90">
        <v>102479</v>
      </c>
      <c r="B2556" s="90" t="s">
        <v>3166</v>
      </c>
      <c r="C2556" s="90" t="s">
        <v>2066</v>
      </c>
      <c r="D2556" s="92">
        <v>529.66</v>
      </c>
    </row>
    <row r="2557" spans="1:4" ht="13.5" x14ac:dyDescent="0.25">
      <c r="A2557" s="90">
        <v>102480</v>
      </c>
      <c r="B2557" s="90" t="s">
        <v>3167</v>
      </c>
      <c r="C2557" s="90" t="s">
        <v>2066</v>
      </c>
      <c r="D2557" s="92">
        <v>569.64</v>
      </c>
    </row>
    <row r="2558" spans="1:4" ht="13.5" x14ac:dyDescent="0.25">
      <c r="A2558" s="90">
        <v>102481</v>
      </c>
      <c r="B2558" s="90" t="s">
        <v>3168</v>
      </c>
      <c r="C2558" s="90" t="s">
        <v>2066</v>
      </c>
      <c r="D2558" s="92">
        <v>612.42999999999995</v>
      </c>
    </row>
    <row r="2559" spans="1:4" ht="13.5" x14ac:dyDescent="0.25">
      <c r="A2559" s="90">
        <v>102482</v>
      </c>
      <c r="B2559" s="90" t="s">
        <v>3169</v>
      </c>
      <c r="C2559" s="90" t="s">
        <v>2066</v>
      </c>
      <c r="D2559" s="92">
        <v>643.75</v>
      </c>
    </row>
    <row r="2560" spans="1:4" ht="13.5" x14ac:dyDescent="0.25">
      <c r="A2560" s="90">
        <v>102483</v>
      </c>
      <c r="B2560" s="90" t="s">
        <v>3170</v>
      </c>
      <c r="C2560" s="90" t="s">
        <v>2066</v>
      </c>
      <c r="D2560" s="92">
        <v>677.61</v>
      </c>
    </row>
    <row r="2561" spans="1:4" ht="13.5" x14ac:dyDescent="0.25">
      <c r="A2561" s="90">
        <v>102484</v>
      </c>
      <c r="B2561" s="90" t="s">
        <v>3171</v>
      </c>
      <c r="C2561" s="90" t="s">
        <v>2066</v>
      </c>
      <c r="D2561" s="92">
        <v>741.96</v>
      </c>
    </row>
    <row r="2562" spans="1:4" ht="13.5" x14ac:dyDescent="0.25">
      <c r="A2562" s="90">
        <v>102485</v>
      </c>
      <c r="B2562" s="90" t="s">
        <v>3172</v>
      </c>
      <c r="C2562" s="90" t="s">
        <v>2066</v>
      </c>
      <c r="D2562" s="92">
        <v>587.16</v>
      </c>
    </row>
    <row r="2563" spans="1:4" ht="13.5" x14ac:dyDescent="0.25">
      <c r="A2563" s="90">
        <v>102486</v>
      </c>
      <c r="B2563" s="90" t="s">
        <v>3173</v>
      </c>
      <c r="C2563" s="90" t="s">
        <v>2066</v>
      </c>
      <c r="D2563" s="92">
        <v>623.57000000000005</v>
      </c>
    </row>
    <row r="2564" spans="1:4" ht="13.5" x14ac:dyDescent="0.25">
      <c r="A2564" s="90">
        <v>102487</v>
      </c>
      <c r="B2564" s="90" t="s">
        <v>3174</v>
      </c>
      <c r="C2564" s="90" t="s">
        <v>2066</v>
      </c>
      <c r="D2564" s="92">
        <v>561.66999999999996</v>
      </c>
    </row>
    <row r="2565" spans="1:4" ht="13.5" x14ac:dyDescent="0.25">
      <c r="A2565" s="90">
        <v>103183</v>
      </c>
      <c r="B2565" s="90" t="s">
        <v>3175</v>
      </c>
      <c r="C2565" s="90" t="s">
        <v>2066</v>
      </c>
      <c r="D2565" s="92">
        <v>766.84</v>
      </c>
    </row>
    <row r="2566" spans="1:4" ht="13.5" x14ac:dyDescent="0.25">
      <c r="A2566" s="90">
        <v>103184</v>
      </c>
      <c r="B2566" s="90" t="s">
        <v>3176</v>
      </c>
      <c r="C2566" s="90" t="s">
        <v>2066</v>
      </c>
      <c r="D2566" s="92">
        <v>728.79</v>
      </c>
    </row>
    <row r="2567" spans="1:4" ht="13.5" x14ac:dyDescent="0.25">
      <c r="A2567" s="90">
        <v>103669</v>
      </c>
      <c r="B2567" s="90" t="s">
        <v>3177</v>
      </c>
      <c r="C2567" s="90" t="s">
        <v>2066</v>
      </c>
      <c r="D2567" s="92">
        <v>979.25</v>
      </c>
    </row>
    <row r="2568" spans="1:4" ht="13.5" x14ac:dyDescent="0.25">
      <c r="A2568" s="90">
        <v>103670</v>
      </c>
      <c r="B2568" s="90" t="s">
        <v>3178</v>
      </c>
      <c r="C2568" s="90" t="s">
        <v>2066</v>
      </c>
      <c r="D2568" s="92">
        <v>268.77999999999997</v>
      </c>
    </row>
    <row r="2569" spans="1:4" ht="13.5" x14ac:dyDescent="0.25">
      <c r="A2569" s="90">
        <v>103671</v>
      </c>
      <c r="B2569" s="90" t="s">
        <v>3179</v>
      </c>
      <c r="C2569" s="90" t="s">
        <v>2066</v>
      </c>
      <c r="D2569" s="92">
        <v>754.04</v>
      </c>
    </row>
    <row r="2570" spans="1:4" ht="13.5" x14ac:dyDescent="0.25">
      <c r="A2570" s="90">
        <v>103672</v>
      </c>
      <c r="B2570" s="90" t="s">
        <v>3180</v>
      </c>
      <c r="C2570" s="90" t="s">
        <v>2066</v>
      </c>
      <c r="D2570" s="92">
        <v>707.34</v>
      </c>
    </row>
    <row r="2571" spans="1:4" ht="13.5" x14ac:dyDescent="0.25">
      <c r="A2571" s="90">
        <v>103673</v>
      </c>
      <c r="B2571" s="90" t="s">
        <v>3181</v>
      </c>
      <c r="C2571" s="90" t="s">
        <v>2066</v>
      </c>
      <c r="D2571" s="92">
        <v>37.76</v>
      </c>
    </row>
    <row r="2572" spans="1:4" ht="13.5" x14ac:dyDescent="0.25">
      <c r="A2572" s="90">
        <v>103674</v>
      </c>
      <c r="B2572" s="90" t="s">
        <v>3182</v>
      </c>
      <c r="C2572" s="90" t="s">
        <v>2066</v>
      </c>
      <c r="D2572" s="92">
        <v>725.73</v>
      </c>
    </row>
    <row r="2573" spans="1:4" ht="13.5" x14ac:dyDescent="0.25">
      <c r="A2573" s="90">
        <v>103675</v>
      </c>
      <c r="B2573" s="90" t="s">
        <v>3183</v>
      </c>
      <c r="C2573" s="90" t="s">
        <v>2066</v>
      </c>
      <c r="D2573" s="92">
        <v>707.81</v>
      </c>
    </row>
    <row r="2574" spans="1:4" ht="13.5" x14ac:dyDescent="0.25">
      <c r="A2574" s="90">
        <v>103676</v>
      </c>
      <c r="B2574" s="90" t="s">
        <v>3184</v>
      </c>
      <c r="C2574" s="90" t="s">
        <v>2066</v>
      </c>
      <c r="D2574" s="99">
        <v>1030.32</v>
      </c>
    </row>
    <row r="2575" spans="1:4" ht="13.5" x14ac:dyDescent="0.25">
      <c r="A2575" s="90">
        <v>103677</v>
      </c>
      <c r="B2575" s="90" t="s">
        <v>3185</v>
      </c>
      <c r="C2575" s="90" t="s">
        <v>2066</v>
      </c>
      <c r="D2575" s="92">
        <v>876.27</v>
      </c>
    </row>
    <row r="2576" spans="1:4" ht="13.5" x14ac:dyDescent="0.25">
      <c r="A2576" s="90">
        <v>103678</v>
      </c>
      <c r="B2576" s="90" t="s">
        <v>3186</v>
      </c>
      <c r="C2576" s="90" t="s">
        <v>2066</v>
      </c>
      <c r="D2576" s="92">
        <v>944.23</v>
      </c>
    </row>
    <row r="2577" spans="1:4" ht="13.5" x14ac:dyDescent="0.25">
      <c r="A2577" s="90">
        <v>103679</v>
      </c>
      <c r="B2577" s="90" t="s">
        <v>3187</v>
      </c>
      <c r="C2577" s="90" t="s">
        <v>2066</v>
      </c>
      <c r="D2577" s="92">
        <v>838.05</v>
      </c>
    </row>
    <row r="2578" spans="1:4" ht="13.5" x14ac:dyDescent="0.25">
      <c r="A2578" s="90">
        <v>103680</v>
      </c>
      <c r="B2578" s="90" t="s">
        <v>3188</v>
      </c>
      <c r="C2578" s="90" t="s">
        <v>2066</v>
      </c>
      <c r="D2578" s="92">
        <v>880.78</v>
      </c>
    </row>
    <row r="2579" spans="1:4" ht="13.5" x14ac:dyDescent="0.25">
      <c r="A2579" s="90">
        <v>103681</v>
      </c>
      <c r="B2579" s="90" t="s">
        <v>3189</v>
      </c>
      <c r="C2579" s="90" t="s">
        <v>2066</v>
      </c>
      <c r="D2579" s="92">
        <v>777.52</v>
      </c>
    </row>
    <row r="2580" spans="1:4" ht="13.5" x14ac:dyDescent="0.25">
      <c r="A2580" s="90">
        <v>103682</v>
      </c>
      <c r="B2580" s="90" t="s">
        <v>3190</v>
      </c>
      <c r="C2580" s="90" t="s">
        <v>2066</v>
      </c>
      <c r="D2580" s="92">
        <v>995.45</v>
      </c>
    </row>
    <row r="2581" spans="1:4" ht="13.5" x14ac:dyDescent="0.25">
      <c r="A2581" s="90">
        <v>103683</v>
      </c>
      <c r="B2581" s="90" t="s">
        <v>3191</v>
      </c>
      <c r="C2581" s="90" t="s">
        <v>2066</v>
      </c>
      <c r="D2581" s="99">
        <v>1256.3900000000001</v>
      </c>
    </row>
    <row r="2582" spans="1:4" ht="13.5" x14ac:dyDescent="0.25">
      <c r="A2582" s="90">
        <v>103684</v>
      </c>
      <c r="B2582" s="90" t="s">
        <v>3192</v>
      </c>
      <c r="C2582" s="90" t="s">
        <v>2066</v>
      </c>
      <c r="D2582" s="92">
        <v>723.3</v>
      </c>
    </row>
    <row r="2583" spans="1:4" ht="13.5" x14ac:dyDescent="0.25">
      <c r="A2583" s="90">
        <v>103685</v>
      </c>
      <c r="B2583" s="90" t="s">
        <v>3193</v>
      </c>
      <c r="C2583" s="90" t="s">
        <v>2066</v>
      </c>
      <c r="D2583" s="92">
        <v>711.94</v>
      </c>
    </row>
    <row r="2584" spans="1:4" ht="13.5" x14ac:dyDescent="0.25">
      <c r="A2584" s="90">
        <v>103686</v>
      </c>
      <c r="B2584" s="90" t="s">
        <v>3194</v>
      </c>
      <c r="C2584" s="90" t="s">
        <v>2066</v>
      </c>
      <c r="D2584" s="92">
        <v>766.15</v>
      </c>
    </row>
    <row r="2585" spans="1:4" ht="13.5" x14ac:dyDescent="0.25">
      <c r="A2585" s="90">
        <v>103687</v>
      </c>
      <c r="B2585" s="90" t="s">
        <v>3195</v>
      </c>
      <c r="C2585" s="90" t="s">
        <v>2066</v>
      </c>
      <c r="D2585" s="99">
        <v>1090.94</v>
      </c>
    </row>
    <row r="2586" spans="1:4" ht="13.5" x14ac:dyDescent="0.25">
      <c r="A2586" s="90">
        <v>103688</v>
      </c>
      <c r="B2586" s="90" t="s">
        <v>3196</v>
      </c>
      <c r="C2586" s="90" t="s">
        <v>2066</v>
      </c>
      <c r="D2586" s="92">
        <v>870.35</v>
      </c>
    </row>
    <row r="2587" spans="1:4" ht="13.5" x14ac:dyDescent="0.25">
      <c r="A2587" s="90">
        <v>101963</v>
      </c>
      <c r="B2587" s="90" t="s">
        <v>3197</v>
      </c>
      <c r="C2587" s="90" t="s">
        <v>941</v>
      </c>
      <c r="D2587" s="92">
        <v>186.27</v>
      </c>
    </row>
    <row r="2588" spans="1:4" ht="13.5" x14ac:dyDescent="0.25">
      <c r="A2588" s="90">
        <v>101964</v>
      </c>
      <c r="B2588" s="90" t="s">
        <v>3198</v>
      </c>
      <c r="C2588" s="90" t="s">
        <v>941</v>
      </c>
      <c r="D2588" s="92">
        <v>173.63</v>
      </c>
    </row>
    <row r="2589" spans="1:4" ht="13.5" x14ac:dyDescent="0.25">
      <c r="A2589" s="90">
        <v>101165</v>
      </c>
      <c r="B2589" s="90" t="s">
        <v>3199</v>
      </c>
      <c r="C2589" s="90" t="s">
        <v>2066</v>
      </c>
      <c r="D2589" s="92">
        <v>970.63</v>
      </c>
    </row>
    <row r="2590" spans="1:4" ht="13.5" x14ac:dyDescent="0.25">
      <c r="A2590" s="90">
        <v>101166</v>
      </c>
      <c r="B2590" s="90" t="s">
        <v>3200</v>
      </c>
      <c r="C2590" s="90" t="s">
        <v>2066</v>
      </c>
      <c r="D2590" s="92">
        <v>655.91</v>
      </c>
    </row>
    <row r="2591" spans="1:4" ht="13.5" x14ac:dyDescent="0.25">
      <c r="A2591" s="90">
        <v>98575</v>
      </c>
      <c r="B2591" s="90" t="s">
        <v>3201</v>
      </c>
      <c r="C2591" s="90" t="s">
        <v>48</v>
      </c>
      <c r="D2591" s="92">
        <v>65.930000000000007</v>
      </c>
    </row>
    <row r="2592" spans="1:4" ht="13.5" x14ac:dyDescent="0.25">
      <c r="A2592" s="90">
        <v>98576</v>
      </c>
      <c r="B2592" s="90" t="s">
        <v>3202</v>
      </c>
      <c r="C2592" s="90" t="s">
        <v>48</v>
      </c>
      <c r="D2592" s="92">
        <v>33.5</v>
      </c>
    </row>
    <row r="2593" spans="1:4" ht="13.5" x14ac:dyDescent="0.25">
      <c r="A2593" s="90">
        <v>98577</v>
      </c>
      <c r="B2593" s="90" t="s">
        <v>3203</v>
      </c>
      <c r="C2593" s="90" t="s">
        <v>48</v>
      </c>
      <c r="D2593" s="92">
        <v>43.11</v>
      </c>
    </row>
    <row r="2594" spans="1:4" ht="13.5" x14ac:dyDescent="0.25">
      <c r="A2594" s="90">
        <v>93182</v>
      </c>
      <c r="B2594" s="90" t="s">
        <v>3204</v>
      </c>
      <c r="C2594" s="90" t="s">
        <v>48</v>
      </c>
      <c r="D2594" s="92">
        <v>50.98</v>
      </c>
    </row>
    <row r="2595" spans="1:4" ht="13.5" x14ac:dyDescent="0.25">
      <c r="A2595" s="90">
        <v>93183</v>
      </c>
      <c r="B2595" s="90" t="s">
        <v>3205</v>
      </c>
      <c r="C2595" s="90" t="s">
        <v>48</v>
      </c>
      <c r="D2595" s="92">
        <v>64.92</v>
      </c>
    </row>
    <row r="2596" spans="1:4" ht="13.5" x14ac:dyDescent="0.25">
      <c r="A2596" s="90">
        <v>93184</v>
      </c>
      <c r="B2596" s="90" t="s">
        <v>3206</v>
      </c>
      <c r="C2596" s="90" t="s">
        <v>48</v>
      </c>
      <c r="D2596" s="92">
        <v>37.79</v>
      </c>
    </row>
    <row r="2597" spans="1:4" ht="13.5" x14ac:dyDescent="0.25">
      <c r="A2597" s="90">
        <v>93185</v>
      </c>
      <c r="B2597" s="90" t="s">
        <v>3207</v>
      </c>
      <c r="C2597" s="90" t="s">
        <v>48</v>
      </c>
      <c r="D2597" s="92">
        <v>63.96</v>
      </c>
    </row>
    <row r="2598" spans="1:4" ht="13.5" x14ac:dyDescent="0.25">
      <c r="A2598" s="90">
        <v>93186</v>
      </c>
      <c r="B2598" s="90" t="s">
        <v>3208</v>
      </c>
      <c r="C2598" s="90" t="s">
        <v>48</v>
      </c>
      <c r="D2598" s="92">
        <v>94.44</v>
      </c>
    </row>
    <row r="2599" spans="1:4" ht="13.5" x14ac:dyDescent="0.25">
      <c r="A2599" s="90">
        <v>93187</v>
      </c>
      <c r="B2599" s="90" t="s">
        <v>3209</v>
      </c>
      <c r="C2599" s="90" t="s">
        <v>48</v>
      </c>
      <c r="D2599" s="92">
        <v>107.91</v>
      </c>
    </row>
    <row r="2600" spans="1:4" ht="13.5" x14ac:dyDescent="0.25">
      <c r="A2600" s="90">
        <v>93188</v>
      </c>
      <c r="B2600" s="90" t="s">
        <v>3210</v>
      </c>
      <c r="C2600" s="90" t="s">
        <v>48</v>
      </c>
      <c r="D2600" s="92">
        <v>87.62</v>
      </c>
    </row>
    <row r="2601" spans="1:4" ht="13.5" x14ac:dyDescent="0.25">
      <c r="A2601" s="90">
        <v>93189</v>
      </c>
      <c r="B2601" s="90" t="s">
        <v>3211</v>
      </c>
      <c r="C2601" s="90" t="s">
        <v>48</v>
      </c>
      <c r="D2601" s="92">
        <v>108.79</v>
      </c>
    </row>
    <row r="2602" spans="1:4" ht="13.5" x14ac:dyDescent="0.25">
      <c r="A2602" s="90">
        <v>93190</v>
      </c>
      <c r="B2602" s="90" t="s">
        <v>3212</v>
      </c>
      <c r="C2602" s="90" t="s">
        <v>48</v>
      </c>
      <c r="D2602" s="92">
        <v>49.12</v>
      </c>
    </row>
    <row r="2603" spans="1:4" ht="13.5" x14ac:dyDescent="0.25">
      <c r="A2603" s="90">
        <v>93191</v>
      </c>
      <c r="B2603" s="90" t="s">
        <v>3213</v>
      </c>
      <c r="C2603" s="90" t="s">
        <v>48</v>
      </c>
      <c r="D2603" s="92">
        <v>50.81</v>
      </c>
    </row>
    <row r="2604" spans="1:4" ht="13.5" x14ac:dyDescent="0.25">
      <c r="A2604" s="90">
        <v>93192</v>
      </c>
      <c r="B2604" s="90" t="s">
        <v>3214</v>
      </c>
      <c r="C2604" s="90" t="s">
        <v>48</v>
      </c>
      <c r="D2604" s="92">
        <v>54.12</v>
      </c>
    </row>
    <row r="2605" spans="1:4" ht="13.5" x14ac:dyDescent="0.25">
      <c r="A2605" s="90">
        <v>93193</v>
      </c>
      <c r="B2605" s="90" t="s">
        <v>3215</v>
      </c>
      <c r="C2605" s="90" t="s">
        <v>48</v>
      </c>
      <c r="D2605" s="92">
        <v>51.85</v>
      </c>
    </row>
    <row r="2606" spans="1:4" ht="13.5" x14ac:dyDescent="0.25">
      <c r="A2606" s="90">
        <v>93194</v>
      </c>
      <c r="B2606" s="90" t="s">
        <v>3216</v>
      </c>
      <c r="C2606" s="90" t="s">
        <v>48</v>
      </c>
      <c r="D2606" s="92">
        <v>49.89</v>
      </c>
    </row>
    <row r="2607" spans="1:4" ht="13.5" x14ac:dyDescent="0.25">
      <c r="A2607" s="90">
        <v>93195</v>
      </c>
      <c r="B2607" s="90" t="s">
        <v>3217</v>
      </c>
      <c r="C2607" s="90" t="s">
        <v>48</v>
      </c>
      <c r="D2607" s="92">
        <v>61.07</v>
      </c>
    </row>
    <row r="2608" spans="1:4" ht="13.5" x14ac:dyDescent="0.25">
      <c r="A2608" s="90">
        <v>93196</v>
      </c>
      <c r="B2608" s="90" t="s">
        <v>3218</v>
      </c>
      <c r="C2608" s="90" t="s">
        <v>48</v>
      </c>
      <c r="D2608" s="92">
        <v>91.72</v>
      </c>
    </row>
    <row r="2609" spans="1:4" ht="13.5" x14ac:dyDescent="0.25">
      <c r="A2609" s="90">
        <v>93197</v>
      </c>
      <c r="B2609" s="90" t="s">
        <v>3219</v>
      </c>
      <c r="C2609" s="90" t="s">
        <v>48</v>
      </c>
      <c r="D2609" s="92">
        <v>103.09</v>
      </c>
    </row>
    <row r="2610" spans="1:4" ht="13.5" x14ac:dyDescent="0.25">
      <c r="A2610" s="90">
        <v>93198</v>
      </c>
      <c r="B2610" s="90" t="s">
        <v>3220</v>
      </c>
      <c r="C2610" s="90" t="s">
        <v>48</v>
      </c>
      <c r="D2610" s="92">
        <v>42.68</v>
      </c>
    </row>
    <row r="2611" spans="1:4" ht="13.5" x14ac:dyDescent="0.25">
      <c r="A2611" s="90">
        <v>93199</v>
      </c>
      <c r="B2611" s="90" t="s">
        <v>3221</v>
      </c>
      <c r="C2611" s="90" t="s">
        <v>48</v>
      </c>
      <c r="D2611" s="92">
        <v>42.12</v>
      </c>
    </row>
    <row r="2612" spans="1:4" ht="13.5" x14ac:dyDescent="0.25">
      <c r="A2612" s="90">
        <v>93200</v>
      </c>
      <c r="B2612" s="90" t="s">
        <v>3222</v>
      </c>
      <c r="C2612" s="90" t="s">
        <v>48</v>
      </c>
      <c r="D2612" s="92">
        <v>3.15</v>
      </c>
    </row>
    <row r="2613" spans="1:4" ht="13.5" x14ac:dyDescent="0.25">
      <c r="A2613" s="90">
        <v>93201</v>
      </c>
      <c r="B2613" s="90" t="s">
        <v>3223</v>
      </c>
      <c r="C2613" s="90" t="s">
        <v>48</v>
      </c>
      <c r="D2613" s="92">
        <v>6.22</v>
      </c>
    </row>
    <row r="2614" spans="1:4" ht="13.5" x14ac:dyDescent="0.25">
      <c r="A2614" s="90">
        <v>93202</v>
      </c>
      <c r="B2614" s="90" t="s">
        <v>3224</v>
      </c>
      <c r="C2614" s="90" t="s">
        <v>48</v>
      </c>
      <c r="D2614" s="92">
        <v>26.22</v>
      </c>
    </row>
    <row r="2615" spans="1:4" ht="13.5" x14ac:dyDescent="0.25">
      <c r="A2615" s="90">
        <v>93203</v>
      </c>
      <c r="B2615" s="90" t="s">
        <v>3225</v>
      </c>
      <c r="C2615" s="90" t="s">
        <v>48</v>
      </c>
      <c r="D2615" s="92">
        <v>17.79</v>
      </c>
    </row>
    <row r="2616" spans="1:4" ht="13.5" x14ac:dyDescent="0.25">
      <c r="A2616" s="90">
        <v>93204</v>
      </c>
      <c r="B2616" s="90" t="s">
        <v>3226</v>
      </c>
      <c r="C2616" s="90" t="s">
        <v>48</v>
      </c>
      <c r="D2616" s="92">
        <v>65.69</v>
      </c>
    </row>
    <row r="2617" spans="1:4" ht="13.5" x14ac:dyDescent="0.25">
      <c r="A2617" s="90">
        <v>93205</v>
      </c>
      <c r="B2617" s="90" t="s">
        <v>3227</v>
      </c>
      <c r="C2617" s="90" t="s">
        <v>48</v>
      </c>
      <c r="D2617" s="92">
        <v>40.28</v>
      </c>
    </row>
    <row r="2618" spans="1:4" ht="13.5" x14ac:dyDescent="0.25">
      <c r="A2618" s="90">
        <v>97733</v>
      </c>
      <c r="B2618" s="90" t="s">
        <v>3228</v>
      </c>
      <c r="C2618" s="90" t="s">
        <v>2066</v>
      </c>
      <c r="D2618" s="99">
        <v>3184.06</v>
      </c>
    </row>
    <row r="2619" spans="1:4" ht="13.5" x14ac:dyDescent="0.25">
      <c r="A2619" s="90">
        <v>97734</v>
      </c>
      <c r="B2619" s="90" t="s">
        <v>3229</v>
      </c>
      <c r="C2619" s="90" t="s">
        <v>2066</v>
      </c>
      <c r="D2619" s="99">
        <v>2776.61</v>
      </c>
    </row>
    <row r="2620" spans="1:4" ht="13.5" x14ac:dyDescent="0.25">
      <c r="A2620" s="90">
        <v>97735</v>
      </c>
      <c r="B2620" s="90" t="s">
        <v>3230</v>
      </c>
      <c r="C2620" s="90" t="s">
        <v>2066</v>
      </c>
      <c r="D2620" s="99">
        <v>2303.77</v>
      </c>
    </row>
    <row r="2621" spans="1:4" ht="13.5" x14ac:dyDescent="0.25">
      <c r="A2621" s="90">
        <v>97736</v>
      </c>
      <c r="B2621" s="90" t="s">
        <v>3231</v>
      </c>
      <c r="C2621" s="90" t="s">
        <v>2066</v>
      </c>
      <c r="D2621" s="99">
        <v>1481.46</v>
      </c>
    </row>
    <row r="2622" spans="1:4" ht="13.5" x14ac:dyDescent="0.25">
      <c r="A2622" s="90">
        <v>97737</v>
      </c>
      <c r="B2622" s="90" t="s">
        <v>3232</v>
      </c>
      <c r="C2622" s="90" t="s">
        <v>2066</v>
      </c>
      <c r="D2622" s="99">
        <v>3063.48</v>
      </c>
    </row>
    <row r="2623" spans="1:4" ht="13.5" x14ac:dyDescent="0.25">
      <c r="A2623" s="90">
        <v>97738</v>
      </c>
      <c r="B2623" s="90" t="s">
        <v>3233</v>
      </c>
      <c r="C2623" s="90" t="s">
        <v>2066</v>
      </c>
      <c r="D2623" s="99">
        <v>5196.84</v>
      </c>
    </row>
    <row r="2624" spans="1:4" ht="13.5" x14ac:dyDescent="0.25">
      <c r="A2624" s="90">
        <v>97739</v>
      </c>
      <c r="B2624" s="90" t="s">
        <v>3234</v>
      </c>
      <c r="C2624" s="90" t="s">
        <v>2066</v>
      </c>
      <c r="D2624" s="99">
        <v>2811.41</v>
      </c>
    </row>
    <row r="2625" spans="1:4" ht="13.5" x14ac:dyDescent="0.25">
      <c r="A2625" s="90">
        <v>97740</v>
      </c>
      <c r="B2625" s="90" t="s">
        <v>3235</v>
      </c>
      <c r="C2625" s="90" t="s">
        <v>2066</v>
      </c>
      <c r="D2625" s="99">
        <v>2089.4899999999998</v>
      </c>
    </row>
    <row r="2626" spans="1:4" ht="13.5" x14ac:dyDescent="0.25">
      <c r="A2626" s="90">
        <v>98615</v>
      </c>
      <c r="B2626" s="90" t="s">
        <v>3236</v>
      </c>
      <c r="C2626" s="90" t="s">
        <v>941</v>
      </c>
      <c r="D2626" s="92">
        <v>156.28</v>
      </c>
    </row>
    <row r="2627" spans="1:4" ht="13.5" x14ac:dyDescent="0.25">
      <c r="A2627" s="90">
        <v>98616</v>
      </c>
      <c r="B2627" s="90" t="s">
        <v>3237</v>
      </c>
      <c r="C2627" s="90" t="s">
        <v>941</v>
      </c>
      <c r="D2627" s="92">
        <v>123.68</v>
      </c>
    </row>
    <row r="2628" spans="1:4" ht="13.5" x14ac:dyDescent="0.25">
      <c r="A2628" s="90">
        <v>98617</v>
      </c>
      <c r="B2628" s="90" t="s">
        <v>3238</v>
      </c>
      <c r="C2628" s="90" t="s">
        <v>941</v>
      </c>
      <c r="D2628" s="92">
        <v>114.95</v>
      </c>
    </row>
    <row r="2629" spans="1:4" ht="13.5" x14ac:dyDescent="0.25">
      <c r="A2629" s="90">
        <v>98618</v>
      </c>
      <c r="B2629" s="90" t="s">
        <v>3239</v>
      </c>
      <c r="C2629" s="90" t="s">
        <v>941</v>
      </c>
      <c r="D2629" s="92">
        <v>157.46</v>
      </c>
    </row>
    <row r="2630" spans="1:4" ht="13.5" x14ac:dyDescent="0.25">
      <c r="A2630" s="90">
        <v>98619</v>
      </c>
      <c r="B2630" s="90" t="s">
        <v>3240</v>
      </c>
      <c r="C2630" s="90" t="s">
        <v>941</v>
      </c>
      <c r="D2630" s="92">
        <v>144.21</v>
      </c>
    </row>
    <row r="2631" spans="1:4" ht="13.5" x14ac:dyDescent="0.25">
      <c r="A2631" s="90">
        <v>98620</v>
      </c>
      <c r="B2631" s="90" t="s">
        <v>3241</v>
      </c>
      <c r="C2631" s="90" t="s">
        <v>941</v>
      </c>
      <c r="D2631" s="92">
        <v>137.53</v>
      </c>
    </row>
    <row r="2632" spans="1:4" ht="13.5" x14ac:dyDescent="0.25">
      <c r="A2632" s="90">
        <v>98621</v>
      </c>
      <c r="B2632" s="90" t="s">
        <v>3242</v>
      </c>
      <c r="C2632" s="90" t="s">
        <v>941</v>
      </c>
      <c r="D2632" s="92">
        <v>179.68</v>
      </c>
    </row>
    <row r="2633" spans="1:4" ht="13.5" x14ac:dyDescent="0.25">
      <c r="A2633" s="90">
        <v>98622</v>
      </c>
      <c r="B2633" s="90" t="s">
        <v>3243</v>
      </c>
      <c r="C2633" s="90" t="s">
        <v>941</v>
      </c>
      <c r="D2633" s="92">
        <v>169.03</v>
      </c>
    </row>
    <row r="2634" spans="1:4" ht="13.5" x14ac:dyDescent="0.25">
      <c r="A2634" s="90">
        <v>98623</v>
      </c>
      <c r="B2634" s="90" t="s">
        <v>3244</v>
      </c>
      <c r="C2634" s="90" t="s">
        <v>941</v>
      </c>
      <c r="D2634" s="92">
        <v>163.58000000000001</v>
      </c>
    </row>
    <row r="2635" spans="1:4" ht="13.5" x14ac:dyDescent="0.25">
      <c r="A2635" s="90">
        <v>98624</v>
      </c>
      <c r="B2635" s="90" t="s">
        <v>3245</v>
      </c>
      <c r="C2635" s="90" t="s">
        <v>941</v>
      </c>
      <c r="D2635" s="92">
        <v>203.69</v>
      </c>
    </row>
    <row r="2636" spans="1:4" ht="13.5" x14ac:dyDescent="0.25">
      <c r="A2636" s="90">
        <v>98625</v>
      </c>
      <c r="B2636" s="90" t="s">
        <v>3246</v>
      </c>
      <c r="C2636" s="90" t="s">
        <v>941</v>
      </c>
      <c r="D2636" s="92">
        <v>194.67</v>
      </c>
    </row>
    <row r="2637" spans="1:4" ht="13.5" x14ac:dyDescent="0.25">
      <c r="A2637" s="90">
        <v>98626</v>
      </c>
      <c r="B2637" s="90" t="s">
        <v>3247</v>
      </c>
      <c r="C2637" s="90" t="s">
        <v>941</v>
      </c>
      <c r="D2637" s="92">
        <v>190</v>
      </c>
    </row>
    <row r="2638" spans="1:4" ht="13.5" x14ac:dyDescent="0.25">
      <c r="A2638" s="90">
        <v>98655</v>
      </c>
      <c r="B2638" s="90" t="s">
        <v>3248</v>
      </c>
      <c r="C2638" s="90" t="s">
        <v>48</v>
      </c>
      <c r="D2638" s="92">
        <v>636.04999999999995</v>
      </c>
    </row>
    <row r="2639" spans="1:4" ht="13.5" x14ac:dyDescent="0.25">
      <c r="A2639" s="90">
        <v>98656</v>
      </c>
      <c r="B2639" s="90" t="s">
        <v>3249</v>
      </c>
      <c r="C2639" s="90" t="s">
        <v>48</v>
      </c>
      <c r="D2639" s="92">
        <v>647.36</v>
      </c>
    </row>
    <row r="2640" spans="1:4" ht="13.5" x14ac:dyDescent="0.25">
      <c r="A2640" s="90">
        <v>98657</v>
      </c>
      <c r="B2640" s="90" t="s">
        <v>3250</v>
      </c>
      <c r="C2640" s="90" t="s">
        <v>48</v>
      </c>
      <c r="D2640" s="92">
        <v>658.67</v>
      </c>
    </row>
    <row r="2641" spans="1:4" ht="13.5" x14ac:dyDescent="0.25">
      <c r="A2641" s="90">
        <v>98658</v>
      </c>
      <c r="B2641" s="90" t="s">
        <v>3251</v>
      </c>
      <c r="C2641" s="90" t="s">
        <v>48</v>
      </c>
      <c r="D2641" s="92">
        <v>669.97</v>
      </c>
    </row>
    <row r="2642" spans="1:4" ht="13.5" x14ac:dyDescent="0.25">
      <c r="A2642" s="90">
        <v>98659</v>
      </c>
      <c r="B2642" s="90" t="s">
        <v>3252</v>
      </c>
      <c r="C2642" s="90" t="s">
        <v>48</v>
      </c>
      <c r="D2642" s="92">
        <v>692.58</v>
      </c>
    </row>
    <row r="2643" spans="1:4" ht="13.5" x14ac:dyDescent="0.25">
      <c r="A2643" s="90">
        <v>98746</v>
      </c>
      <c r="B2643" s="90" t="s">
        <v>3253</v>
      </c>
      <c r="C2643" s="90" t="s">
        <v>48</v>
      </c>
      <c r="D2643" s="92">
        <v>66.72</v>
      </c>
    </row>
    <row r="2644" spans="1:4" ht="13.5" x14ac:dyDescent="0.25">
      <c r="A2644" s="90">
        <v>98749</v>
      </c>
      <c r="B2644" s="90" t="s">
        <v>3254</v>
      </c>
      <c r="C2644" s="90" t="s">
        <v>48</v>
      </c>
      <c r="D2644" s="92">
        <v>81.31</v>
      </c>
    </row>
    <row r="2645" spans="1:4" ht="13.5" x14ac:dyDescent="0.25">
      <c r="A2645" s="90">
        <v>98750</v>
      </c>
      <c r="B2645" s="90" t="s">
        <v>3255</v>
      </c>
      <c r="C2645" s="90" t="s">
        <v>48</v>
      </c>
      <c r="D2645" s="92">
        <v>99.12</v>
      </c>
    </row>
    <row r="2646" spans="1:4" ht="13.5" x14ac:dyDescent="0.25">
      <c r="A2646" s="90">
        <v>98751</v>
      </c>
      <c r="B2646" s="90" t="s">
        <v>3256</v>
      </c>
      <c r="C2646" s="90" t="s">
        <v>48</v>
      </c>
      <c r="D2646" s="92">
        <v>145.66999999999999</v>
      </c>
    </row>
    <row r="2647" spans="1:4" ht="13.5" x14ac:dyDescent="0.25">
      <c r="A2647" s="90">
        <v>98752</v>
      </c>
      <c r="B2647" s="90" t="s">
        <v>3257</v>
      </c>
      <c r="C2647" s="90" t="s">
        <v>48</v>
      </c>
      <c r="D2647" s="92">
        <v>201.94</v>
      </c>
    </row>
    <row r="2648" spans="1:4" ht="13.5" x14ac:dyDescent="0.25">
      <c r="A2648" s="90">
        <v>98753</v>
      </c>
      <c r="B2648" s="90" t="s">
        <v>3258</v>
      </c>
      <c r="C2648" s="90" t="s">
        <v>48</v>
      </c>
      <c r="D2648" s="92">
        <v>272.08999999999997</v>
      </c>
    </row>
    <row r="2649" spans="1:4" ht="13.5" x14ac:dyDescent="0.25">
      <c r="A2649" s="90">
        <v>100763</v>
      </c>
      <c r="B2649" s="90" t="s">
        <v>3259</v>
      </c>
      <c r="C2649" s="90" t="s">
        <v>2057</v>
      </c>
      <c r="D2649" s="92">
        <v>18.420000000000002</v>
      </c>
    </row>
    <row r="2650" spans="1:4" ht="13.5" x14ac:dyDescent="0.25">
      <c r="A2650" s="90">
        <v>100764</v>
      </c>
      <c r="B2650" s="90" t="s">
        <v>3260</v>
      </c>
      <c r="C2650" s="90" t="s">
        <v>2057</v>
      </c>
      <c r="D2650" s="92">
        <v>18.14</v>
      </c>
    </row>
    <row r="2651" spans="1:4" ht="13.5" x14ac:dyDescent="0.25">
      <c r="A2651" s="90">
        <v>100765</v>
      </c>
      <c r="B2651" s="90" t="s">
        <v>3261</v>
      </c>
      <c r="C2651" s="90" t="s">
        <v>2057</v>
      </c>
      <c r="D2651" s="92">
        <v>17.78</v>
      </c>
    </row>
    <row r="2652" spans="1:4" ht="13.5" x14ac:dyDescent="0.25">
      <c r="A2652" s="90">
        <v>100766</v>
      </c>
      <c r="B2652" s="90" t="s">
        <v>3262</v>
      </c>
      <c r="C2652" s="90" t="s">
        <v>2057</v>
      </c>
      <c r="D2652" s="92">
        <v>17.89</v>
      </c>
    </row>
    <row r="2653" spans="1:4" ht="13.5" x14ac:dyDescent="0.25">
      <c r="A2653" s="90">
        <v>100767</v>
      </c>
      <c r="B2653" s="90" t="s">
        <v>3263</v>
      </c>
      <c r="C2653" s="90" t="s">
        <v>2057</v>
      </c>
      <c r="D2653" s="92">
        <v>18.489999999999998</v>
      </c>
    </row>
    <row r="2654" spans="1:4" ht="13.5" x14ac:dyDescent="0.25">
      <c r="A2654" s="90">
        <v>100768</v>
      </c>
      <c r="B2654" s="90" t="s">
        <v>3264</v>
      </c>
      <c r="C2654" s="90" t="s">
        <v>2057</v>
      </c>
      <c r="D2654" s="92">
        <v>17.48</v>
      </c>
    </row>
    <row r="2655" spans="1:4" ht="13.5" x14ac:dyDescent="0.25">
      <c r="A2655" s="90">
        <v>100769</v>
      </c>
      <c r="B2655" s="90" t="s">
        <v>3265</v>
      </c>
      <c r="C2655" s="90" t="s">
        <v>2057</v>
      </c>
      <c r="D2655" s="92">
        <v>24.16</v>
      </c>
    </row>
    <row r="2656" spans="1:4" ht="13.5" x14ac:dyDescent="0.25">
      <c r="A2656" s="90">
        <v>100770</v>
      </c>
      <c r="B2656" s="90" t="s">
        <v>3266</v>
      </c>
      <c r="C2656" s="90" t="s">
        <v>2057</v>
      </c>
      <c r="D2656" s="92">
        <v>22.99</v>
      </c>
    </row>
    <row r="2657" spans="1:4" ht="13.5" x14ac:dyDescent="0.25">
      <c r="A2657" s="90">
        <v>100771</v>
      </c>
      <c r="B2657" s="90" t="s">
        <v>3267</v>
      </c>
      <c r="C2657" s="90" t="s">
        <v>2057</v>
      </c>
      <c r="D2657" s="92">
        <v>18.62</v>
      </c>
    </row>
    <row r="2658" spans="1:4" ht="13.5" x14ac:dyDescent="0.25">
      <c r="A2658" s="90">
        <v>100772</v>
      </c>
      <c r="B2658" s="90" t="s">
        <v>3268</v>
      </c>
      <c r="C2658" s="90" t="s">
        <v>2057</v>
      </c>
      <c r="D2658" s="92">
        <v>17.53</v>
      </c>
    </row>
    <row r="2659" spans="1:4" ht="13.5" x14ac:dyDescent="0.25">
      <c r="A2659" s="90">
        <v>100773</v>
      </c>
      <c r="B2659" s="90" t="s">
        <v>3269</v>
      </c>
      <c r="C2659" s="90" t="s">
        <v>2057</v>
      </c>
      <c r="D2659" s="92">
        <v>21.21</v>
      </c>
    </row>
    <row r="2660" spans="1:4" ht="13.5" x14ac:dyDescent="0.25">
      <c r="A2660" s="90">
        <v>100774</v>
      </c>
      <c r="B2660" s="90" t="s">
        <v>3270</v>
      </c>
      <c r="C2660" s="90" t="s">
        <v>2057</v>
      </c>
      <c r="D2660" s="92">
        <v>13.64</v>
      </c>
    </row>
    <row r="2661" spans="1:4" ht="13.5" x14ac:dyDescent="0.25">
      <c r="A2661" s="90">
        <v>100775</v>
      </c>
      <c r="B2661" s="90" t="s">
        <v>3271</v>
      </c>
      <c r="C2661" s="90" t="s">
        <v>2057</v>
      </c>
      <c r="D2661" s="92">
        <v>15.67</v>
      </c>
    </row>
    <row r="2662" spans="1:4" ht="13.5" x14ac:dyDescent="0.25">
      <c r="A2662" s="90">
        <v>100776</v>
      </c>
      <c r="B2662" s="90" t="s">
        <v>3272</v>
      </c>
      <c r="C2662" s="90" t="s">
        <v>2057</v>
      </c>
      <c r="D2662" s="92">
        <v>21.41</v>
      </c>
    </row>
    <row r="2663" spans="1:4" ht="13.5" x14ac:dyDescent="0.25">
      <c r="A2663" s="90">
        <v>100777</v>
      </c>
      <c r="B2663" s="90" t="s">
        <v>3273</v>
      </c>
      <c r="C2663" s="90" t="s">
        <v>2057</v>
      </c>
      <c r="D2663" s="92">
        <v>16.09</v>
      </c>
    </row>
    <row r="2664" spans="1:4" ht="13.5" x14ac:dyDescent="0.25">
      <c r="A2664" s="90">
        <v>100778</v>
      </c>
      <c r="B2664" s="90" t="s">
        <v>3274</v>
      </c>
      <c r="C2664" s="90" t="s">
        <v>2057</v>
      </c>
      <c r="D2664" s="92">
        <v>12.42</v>
      </c>
    </row>
    <row r="2665" spans="1:4" ht="13.5" x14ac:dyDescent="0.25">
      <c r="A2665" s="90">
        <v>103795</v>
      </c>
      <c r="B2665" s="90" t="s">
        <v>3275</v>
      </c>
      <c r="C2665" s="90" t="s">
        <v>941</v>
      </c>
      <c r="D2665" s="92">
        <v>81.91</v>
      </c>
    </row>
    <row r="2666" spans="1:4" ht="13.5" x14ac:dyDescent="0.25">
      <c r="A2666" s="90">
        <v>103796</v>
      </c>
      <c r="B2666" s="90" t="s">
        <v>3276</v>
      </c>
      <c r="C2666" s="90" t="s">
        <v>941</v>
      </c>
      <c r="D2666" s="92">
        <v>54.2</v>
      </c>
    </row>
    <row r="2667" spans="1:4" ht="13.5" x14ac:dyDescent="0.25">
      <c r="A2667" s="90">
        <v>103797</v>
      </c>
      <c r="B2667" s="90" t="s">
        <v>3277</v>
      </c>
      <c r="C2667" s="90" t="s">
        <v>2057</v>
      </c>
      <c r="D2667" s="92">
        <v>15.72</v>
      </c>
    </row>
    <row r="2668" spans="1:4" ht="13.5" x14ac:dyDescent="0.25">
      <c r="A2668" s="90">
        <v>103798</v>
      </c>
      <c r="B2668" s="90" t="s">
        <v>3278</v>
      </c>
      <c r="C2668" s="90" t="s">
        <v>2066</v>
      </c>
      <c r="D2668" s="92">
        <v>706.59</v>
      </c>
    </row>
    <row r="2669" spans="1:4" ht="13.5" x14ac:dyDescent="0.25">
      <c r="A2669" s="90">
        <v>103799</v>
      </c>
      <c r="B2669" s="90" t="s">
        <v>3279</v>
      </c>
      <c r="C2669" s="90" t="s">
        <v>2066</v>
      </c>
      <c r="D2669" s="92">
        <v>406.34</v>
      </c>
    </row>
    <row r="2670" spans="1:4" ht="13.5" x14ac:dyDescent="0.25">
      <c r="A2670" s="90">
        <v>103800</v>
      </c>
      <c r="B2670" s="90" t="s">
        <v>3280</v>
      </c>
      <c r="C2670" s="90" t="s">
        <v>2066</v>
      </c>
      <c r="D2670" s="92">
        <v>491.09</v>
      </c>
    </row>
    <row r="2671" spans="1:4" ht="13.5" x14ac:dyDescent="0.25">
      <c r="A2671" s="90">
        <v>103801</v>
      </c>
      <c r="B2671" s="90" t="s">
        <v>3281</v>
      </c>
      <c r="C2671" s="90" t="s">
        <v>2066</v>
      </c>
      <c r="D2671" s="92">
        <v>632.48</v>
      </c>
    </row>
    <row r="2672" spans="1:4" ht="13.5" x14ac:dyDescent="0.25">
      <c r="A2672" s="90">
        <v>103925</v>
      </c>
      <c r="B2672" s="90" t="s">
        <v>3282</v>
      </c>
      <c r="C2672" s="90" t="s">
        <v>2066</v>
      </c>
      <c r="D2672" s="99">
        <v>1717.63</v>
      </c>
    </row>
    <row r="2673" spans="1:4" ht="13.5" x14ac:dyDescent="0.25">
      <c r="A2673" s="90">
        <v>103926</v>
      </c>
      <c r="B2673" s="90" t="s">
        <v>3283</v>
      </c>
      <c r="C2673" s="90" t="s">
        <v>2066</v>
      </c>
      <c r="D2673" s="99">
        <v>1404.72</v>
      </c>
    </row>
    <row r="2674" spans="1:4" ht="13.5" x14ac:dyDescent="0.25">
      <c r="A2674" s="90">
        <v>103928</v>
      </c>
      <c r="B2674" s="90" t="s">
        <v>3284</v>
      </c>
      <c r="C2674" s="90" t="s">
        <v>2066</v>
      </c>
      <c r="D2674" s="92">
        <v>491.09</v>
      </c>
    </row>
    <row r="2675" spans="1:4" ht="13.5" x14ac:dyDescent="0.25">
      <c r="A2675" s="90">
        <v>103929</v>
      </c>
      <c r="B2675" s="90" t="s">
        <v>3285</v>
      </c>
      <c r="C2675" s="90" t="s">
        <v>2066</v>
      </c>
      <c r="D2675" s="99">
        <v>1174.53</v>
      </c>
    </row>
    <row r="2676" spans="1:4" ht="13.5" x14ac:dyDescent="0.25">
      <c r="A2676" s="90">
        <v>103930</v>
      </c>
      <c r="B2676" s="90" t="s">
        <v>3286</v>
      </c>
      <c r="C2676" s="90" t="s">
        <v>2066</v>
      </c>
      <c r="D2676" s="92">
        <v>734.14</v>
      </c>
    </row>
    <row r="2677" spans="1:4" ht="13.5" x14ac:dyDescent="0.25">
      <c r="A2677" s="90">
        <v>103931</v>
      </c>
      <c r="B2677" s="90" t="s">
        <v>3287</v>
      </c>
      <c r="C2677" s="90" t="s">
        <v>2066</v>
      </c>
      <c r="D2677" s="92">
        <v>547</v>
      </c>
    </row>
    <row r="2678" spans="1:4" ht="13.5" x14ac:dyDescent="0.25">
      <c r="A2678" s="90">
        <v>103932</v>
      </c>
      <c r="B2678" s="90" t="s">
        <v>3288</v>
      </c>
      <c r="C2678" s="90" t="s">
        <v>2066</v>
      </c>
      <c r="D2678" s="92">
        <v>519.58000000000004</v>
      </c>
    </row>
    <row r="2679" spans="1:4" ht="13.5" x14ac:dyDescent="0.25">
      <c r="A2679" s="90">
        <v>103933</v>
      </c>
      <c r="B2679" s="90" t="s">
        <v>3289</v>
      </c>
      <c r="C2679" s="90" t="s">
        <v>2066</v>
      </c>
      <c r="D2679" s="99">
        <v>1548.77</v>
      </c>
    </row>
    <row r="2680" spans="1:4" ht="13.5" x14ac:dyDescent="0.25">
      <c r="A2680" s="90">
        <v>104466</v>
      </c>
      <c r="B2680" s="90" t="s">
        <v>3290</v>
      </c>
      <c r="C2680" s="90" t="s">
        <v>2057</v>
      </c>
      <c r="D2680" s="92">
        <v>30.11</v>
      </c>
    </row>
    <row r="2681" spans="1:4" ht="13.5" x14ac:dyDescent="0.25">
      <c r="A2681" s="90">
        <v>104467</v>
      </c>
      <c r="B2681" s="90" t="s">
        <v>3291</v>
      </c>
      <c r="C2681" s="90" t="s">
        <v>2057</v>
      </c>
      <c r="D2681" s="92">
        <v>41.57</v>
      </c>
    </row>
    <row r="2682" spans="1:4" ht="13.5" x14ac:dyDescent="0.25">
      <c r="A2682" s="90">
        <v>104468</v>
      </c>
      <c r="B2682" s="90" t="s">
        <v>3292</v>
      </c>
      <c r="C2682" s="90" t="s">
        <v>2057</v>
      </c>
      <c r="D2682" s="92">
        <v>53.37</v>
      </c>
    </row>
    <row r="2683" spans="1:4" ht="13.5" x14ac:dyDescent="0.25">
      <c r="A2683" s="90">
        <v>104469</v>
      </c>
      <c r="B2683" s="90" t="s">
        <v>3293</v>
      </c>
      <c r="C2683" s="90" t="s">
        <v>2057</v>
      </c>
      <c r="D2683" s="92">
        <v>57.18</v>
      </c>
    </row>
    <row r="2684" spans="1:4" ht="13.5" x14ac:dyDescent="0.25">
      <c r="A2684" s="90">
        <v>104470</v>
      </c>
      <c r="B2684" s="90" t="s">
        <v>3294</v>
      </c>
      <c r="C2684" s="90" t="s">
        <v>2057</v>
      </c>
      <c r="D2684" s="92">
        <v>31.25</v>
      </c>
    </row>
    <row r="2685" spans="1:4" ht="13.5" x14ac:dyDescent="0.25">
      <c r="A2685" s="90">
        <v>104471</v>
      </c>
      <c r="B2685" s="90" t="s">
        <v>3295</v>
      </c>
      <c r="C2685" s="90" t="s">
        <v>2057</v>
      </c>
      <c r="D2685" s="92">
        <v>28.43</v>
      </c>
    </row>
    <row r="2686" spans="1:4" ht="13.5" x14ac:dyDescent="0.25">
      <c r="A2686" s="90">
        <v>104472</v>
      </c>
      <c r="B2686" s="90" t="s">
        <v>3296</v>
      </c>
      <c r="C2686" s="90" t="s">
        <v>2057</v>
      </c>
      <c r="D2686" s="92">
        <v>42.21</v>
      </c>
    </row>
    <row r="2687" spans="1:4" ht="13.5" x14ac:dyDescent="0.25">
      <c r="A2687" s="90">
        <v>104483</v>
      </c>
      <c r="B2687" s="90" t="s">
        <v>3297</v>
      </c>
      <c r="C2687" s="90" t="s">
        <v>2066</v>
      </c>
      <c r="D2687" s="99">
        <v>2305.27</v>
      </c>
    </row>
    <row r="2688" spans="1:4" ht="13.5" x14ac:dyDescent="0.25">
      <c r="A2688" s="90">
        <v>104484</v>
      </c>
      <c r="B2688" s="90" t="s">
        <v>3298</v>
      </c>
      <c r="C2688" s="90" t="s">
        <v>2066</v>
      </c>
      <c r="D2688" s="99">
        <v>3823.3</v>
      </c>
    </row>
    <row r="2689" spans="1:4" ht="13.5" x14ac:dyDescent="0.25">
      <c r="A2689" s="90">
        <v>104485</v>
      </c>
      <c r="B2689" s="90" t="s">
        <v>3299</v>
      </c>
      <c r="C2689" s="90" t="s">
        <v>2066</v>
      </c>
      <c r="D2689" s="99">
        <v>3032.79</v>
      </c>
    </row>
    <row r="2690" spans="1:4" ht="13.5" x14ac:dyDescent="0.25">
      <c r="A2690" s="90">
        <v>104486</v>
      </c>
      <c r="B2690" s="90" t="s">
        <v>3300</v>
      </c>
      <c r="C2690" s="90" t="s">
        <v>2066</v>
      </c>
      <c r="D2690" s="99">
        <v>3255.06</v>
      </c>
    </row>
    <row r="2691" spans="1:4" ht="13.5" x14ac:dyDescent="0.25">
      <c r="A2691" s="90">
        <v>104487</v>
      </c>
      <c r="B2691" s="90" t="s">
        <v>3301</v>
      </c>
      <c r="C2691" s="90" t="s">
        <v>2066</v>
      </c>
      <c r="D2691" s="99">
        <v>2647.94</v>
      </c>
    </row>
    <row r="2692" spans="1:4" ht="13.5" x14ac:dyDescent="0.25">
      <c r="A2692" s="90">
        <v>104488</v>
      </c>
      <c r="B2692" s="90" t="s">
        <v>3302</v>
      </c>
      <c r="C2692" s="90" t="s">
        <v>2066</v>
      </c>
      <c r="D2692" s="99">
        <v>2594.65</v>
      </c>
    </row>
    <row r="2693" spans="1:4" ht="13.5" x14ac:dyDescent="0.25">
      <c r="A2693" s="90">
        <v>104489</v>
      </c>
      <c r="B2693" s="90" t="s">
        <v>3303</v>
      </c>
      <c r="C2693" s="90" t="s">
        <v>2066</v>
      </c>
      <c r="D2693" s="99">
        <v>3968.41</v>
      </c>
    </row>
    <row r="2694" spans="1:4" ht="13.5" x14ac:dyDescent="0.25">
      <c r="A2694" s="90">
        <v>104490</v>
      </c>
      <c r="B2694" s="90" t="s">
        <v>3304</v>
      </c>
      <c r="C2694" s="90" t="s">
        <v>2066</v>
      </c>
      <c r="D2694" s="99">
        <v>2496.34</v>
      </c>
    </row>
    <row r="2695" spans="1:4" ht="13.5" x14ac:dyDescent="0.25">
      <c r="A2695" s="90">
        <v>98562</v>
      </c>
      <c r="B2695" s="90" t="s">
        <v>3305</v>
      </c>
      <c r="C2695" s="90" t="s">
        <v>941</v>
      </c>
      <c r="D2695" s="92">
        <v>45.96</v>
      </c>
    </row>
    <row r="2696" spans="1:4" ht="13.5" x14ac:dyDescent="0.25">
      <c r="A2696" s="90">
        <v>98555</v>
      </c>
      <c r="B2696" s="90" t="s">
        <v>3306</v>
      </c>
      <c r="C2696" s="90" t="s">
        <v>941</v>
      </c>
      <c r="D2696" s="92">
        <v>29.77</v>
      </c>
    </row>
    <row r="2697" spans="1:4" ht="13.5" x14ac:dyDescent="0.25">
      <c r="A2697" s="90">
        <v>98556</v>
      </c>
      <c r="B2697" s="90" t="s">
        <v>3307</v>
      </c>
      <c r="C2697" s="90" t="s">
        <v>941</v>
      </c>
      <c r="D2697" s="92">
        <v>60.48</v>
      </c>
    </row>
    <row r="2698" spans="1:4" ht="13.5" x14ac:dyDescent="0.25">
      <c r="A2698" s="90">
        <v>98558</v>
      </c>
      <c r="B2698" s="90" t="s">
        <v>3308</v>
      </c>
      <c r="C2698" s="90" t="s">
        <v>17</v>
      </c>
      <c r="D2698" s="92">
        <v>10.62</v>
      </c>
    </row>
    <row r="2699" spans="1:4" ht="13.5" x14ac:dyDescent="0.25">
      <c r="A2699" s="90">
        <v>98559</v>
      </c>
      <c r="B2699" s="90" t="s">
        <v>3309</v>
      </c>
      <c r="C2699" s="90" t="s">
        <v>48</v>
      </c>
      <c r="D2699" s="92">
        <v>6.39</v>
      </c>
    </row>
    <row r="2700" spans="1:4" ht="13.5" x14ac:dyDescent="0.25">
      <c r="A2700" s="90">
        <v>98546</v>
      </c>
      <c r="B2700" s="90" t="s">
        <v>3310</v>
      </c>
      <c r="C2700" s="90" t="s">
        <v>941</v>
      </c>
      <c r="D2700" s="92">
        <v>162.06</v>
      </c>
    </row>
    <row r="2701" spans="1:4" ht="13.5" x14ac:dyDescent="0.25">
      <c r="A2701" s="90">
        <v>98547</v>
      </c>
      <c r="B2701" s="90" t="s">
        <v>3311</v>
      </c>
      <c r="C2701" s="90" t="s">
        <v>941</v>
      </c>
      <c r="D2701" s="92">
        <v>279.19</v>
      </c>
    </row>
    <row r="2702" spans="1:4" ht="13.5" x14ac:dyDescent="0.25">
      <c r="A2702" s="90">
        <v>98553</v>
      </c>
      <c r="B2702" s="90" t="s">
        <v>3312</v>
      </c>
      <c r="C2702" s="90" t="s">
        <v>941</v>
      </c>
      <c r="D2702" s="92">
        <v>171.95</v>
      </c>
    </row>
    <row r="2703" spans="1:4" ht="13.5" x14ac:dyDescent="0.25">
      <c r="A2703" s="90">
        <v>98554</v>
      </c>
      <c r="B2703" s="90" t="s">
        <v>3313</v>
      </c>
      <c r="C2703" s="90" t="s">
        <v>941</v>
      </c>
      <c r="D2703" s="92">
        <v>46.16</v>
      </c>
    </row>
    <row r="2704" spans="1:4" ht="13.5" x14ac:dyDescent="0.25">
      <c r="A2704" s="90">
        <v>98557</v>
      </c>
      <c r="B2704" s="90" t="s">
        <v>3314</v>
      </c>
      <c r="C2704" s="90" t="s">
        <v>941</v>
      </c>
      <c r="D2704" s="92">
        <v>51.59</v>
      </c>
    </row>
    <row r="2705" spans="1:4" ht="13.5" x14ac:dyDescent="0.25">
      <c r="A2705" s="90">
        <v>98563</v>
      </c>
      <c r="B2705" s="90" t="s">
        <v>3315</v>
      </c>
      <c r="C2705" s="90" t="s">
        <v>941</v>
      </c>
      <c r="D2705" s="92">
        <v>36.770000000000003</v>
      </c>
    </row>
    <row r="2706" spans="1:4" ht="13.5" x14ac:dyDescent="0.25">
      <c r="A2706" s="90">
        <v>98564</v>
      </c>
      <c r="B2706" s="90" t="s">
        <v>3316</v>
      </c>
      <c r="C2706" s="90" t="s">
        <v>941</v>
      </c>
      <c r="D2706" s="92">
        <v>48.53</v>
      </c>
    </row>
    <row r="2707" spans="1:4" ht="13.5" x14ac:dyDescent="0.25">
      <c r="A2707" s="90">
        <v>98565</v>
      </c>
      <c r="B2707" s="90" t="s">
        <v>3317</v>
      </c>
      <c r="C2707" s="90" t="s">
        <v>941</v>
      </c>
      <c r="D2707" s="92">
        <v>51.68</v>
      </c>
    </row>
    <row r="2708" spans="1:4" ht="13.5" x14ac:dyDescent="0.25">
      <c r="A2708" s="90">
        <v>98566</v>
      </c>
      <c r="B2708" s="90" t="s">
        <v>3318</v>
      </c>
      <c r="C2708" s="90" t="s">
        <v>941</v>
      </c>
      <c r="D2708" s="92">
        <v>63.45</v>
      </c>
    </row>
    <row r="2709" spans="1:4" ht="13.5" x14ac:dyDescent="0.25">
      <c r="A2709" s="90">
        <v>98567</v>
      </c>
      <c r="B2709" s="90" t="s">
        <v>3319</v>
      </c>
      <c r="C2709" s="90" t="s">
        <v>941</v>
      </c>
      <c r="D2709" s="92">
        <v>65.819999999999993</v>
      </c>
    </row>
    <row r="2710" spans="1:4" ht="13.5" x14ac:dyDescent="0.25">
      <c r="A2710" s="90">
        <v>98568</v>
      </c>
      <c r="B2710" s="90" t="s">
        <v>3320</v>
      </c>
      <c r="C2710" s="90" t="s">
        <v>941</v>
      </c>
      <c r="D2710" s="92">
        <v>77.58</v>
      </c>
    </row>
    <row r="2711" spans="1:4" ht="13.5" x14ac:dyDescent="0.25">
      <c r="A2711" s="90">
        <v>98569</v>
      </c>
      <c r="B2711" s="90" t="s">
        <v>3321</v>
      </c>
      <c r="C2711" s="90" t="s">
        <v>941</v>
      </c>
      <c r="D2711" s="92">
        <v>80.75</v>
      </c>
    </row>
    <row r="2712" spans="1:4" ht="13.5" x14ac:dyDescent="0.25">
      <c r="A2712" s="90">
        <v>98570</v>
      </c>
      <c r="B2712" s="90" t="s">
        <v>3322</v>
      </c>
      <c r="C2712" s="90" t="s">
        <v>941</v>
      </c>
      <c r="D2712" s="92">
        <v>92.51</v>
      </c>
    </row>
    <row r="2713" spans="1:4" ht="13.5" x14ac:dyDescent="0.25">
      <c r="A2713" s="90">
        <v>98571</v>
      </c>
      <c r="B2713" s="90" t="s">
        <v>3323</v>
      </c>
      <c r="C2713" s="90" t="s">
        <v>941</v>
      </c>
      <c r="D2713" s="92">
        <v>45.98</v>
      </c>
    </row>
    <row r="2714" spans="1:4" ht="13.5" x14ac:dyDescent="0.25">
      <c r="A2714" s="90">
        <v>98572</v>
      </c>
      <c r="B2714" s="90" t="s">
        <v>3324</v>
      </c>
      <c r="C2714" s="90" t="s">
        <v>941</v>
      </c>
      <c r="D2714" s="92">
        <v>56.07</v>
      </c>
    </row>
    <row r="2715" spans="1:4" ht="13.5" x14ac:dyDescent="0.25">
      <c r="A2715" s="90">
        <v>98573</v>
      </c>
      <c r="B2715" s="90" t="s">
        <v>3325</v>
      </c>
      <c r="C2715" s="90" t="s">
        <v>941</v>
      </c>
      <c r="D2715" s="92">
        <v>67.33</v>
      </c>
    </row>
    <row r="2716" spans="1:4" ht="13.5" x14ac:dyDescent="0.25">
      <c r="A2716" s="90">
        <v>91831</v>
      </c>
      <c r="B2716" s="90" t="s">
        <v>3326</v>
      </c>
      <c r="C2716" s="90" t="s">
        <v>48</v>
      </c>
      <c r="D2716" s="92">
        <v>17.48</v>
      </c>
    </row>
    <row r="2717" spans="1:4" ht="13.5" x14ac:dyDescent="0.25">
      <c r="A2717" s="90">
        <v>91833</v>
      </c>
      <c r="B2717" s="90" t="s">
        <v>3327</v>
      </c>
      <c r="C2717" s="90" t="s">
        <v>48</v>
      </c>
      <c r="D2717" s="92">
        <v>18.11</v>
      </c>
    </row>
    <row r="2718" spans="1:4" ht="13.5" x14ac:dyDescent="0.25">
      <c r="A2718" s="90">
        <v>91834</v>
      </c>
      <c r="B2718" s="90" t="s">
        <v>3328</v>
      </c>
      <c r="C2718" s="90" t="s">
        <v>48</v>
      </c>
      <c r="D2718" s="92">
        <v>18.239999999999998</v>
      </c>
    </row>
    <row r="2719" spans="1:4" ht="13.5" x14ac:dyDescent="0.25">
      <c r="A2719" s="90">
        <v>91835</v>
      </c>
      <c r="B2719" s="90" t="s">
        <v>3329</v>
      </c>
      <c r="C2719" s="90" t="s">
        <v>48</v>
      </c>
      <c r="D2719" s="92">
        <v>19.87</v>
      </c>
    </row>
    <row r="2720" spans="1:4" ht="13.5" x14ac:dyDescent="0.25">
      <c r="A2720" s="90">
        <v>91836</v>
      </c>
      <c r="B2720" s="90" t="s">
        <v>3330</v>
      </c>
      <c r="C2720" s="90" t="s">
        <v>48</v>
      </c>
      <c r="D2720" s="92">
        <v>21.1</v>
      </c>
    </row>
    <row r="2721" spans="1:4" ht="13.5" x14ac:dyDescent="0.25">
      <c r="A2721" s="90">
        <v>91837</v>
      </c>
      <c r="B2721" s="90" t="s">
        <v>3331</v>
      </c>
      <c r="C2721" s="90" t="s">
        <v>48</v>
      </c>
      <c r="D2721" s="92">
        <v>24.88</v>
      </c>
    </row>
    <row r="2722" spans="1:4" ht="13.5" x14ac:dyDescent="0.25">
      <c r="A2722" s="90">
        <v>91839</v>
      </c>
      <c r="B2722" s="90" t="s">
        <v>3332</v>
      </c>
      <c r="C2722" s="90" t="s">
        <v>48</v>
      </c>
      <c r="D2722" s="92">
        <v>18.84</v>
      </c>
    </row>
    <row r="2723" spans="1:4" ht="13.5" x14ac:dyDescent="0.25">
      <c r="A2723" s="90">
        <v>91840</v>
      </c>
      <c r="B2723" s="90" t="s">
        <v>3333</v>
      </c>
      <c r="C2723" s="90" t="s">
        <v>48</v>
      </c>
      <c r="D2723" s="92">
        <v>21.26</v>
      </c>
    </row>
    <row r="2724" spans="1:4" ht="13.5" x14ac:dyDescent="0.25">
      <c r="A2724" s="90">
        <v>91841</v>
      </c>
      <c r="B2724" s="90" t="s">
        <v>3334</v>
      </c>
      <c r="C2724" s="90" t="s">
        <v>48</v>
      </c>
      <c r="D2724" s="92">
        <v>20.54</v>
      </c>
    </row>
    <row r="2725" spans="1:4" ht="13.5" x14ac:dyDescent="0.25">
      <c r="A2725" s="90">
        <v>91842</v>
      </c>
      <c r="B2725" s="90" t="s">
        <v>3335</v>
      </c>
      <c r="C2725" s="90" t="s">
        <v>48</v>
      </c>
      <c r="D2725" s="92">
        <v>5.72</v>
      </c>
    </row>
    <row r="2726" spans="1:4" ht="13.5" x14ac:dyDescent="0.25">
      <c r="A2726" s="90">
        <v>91843</v>
      </c>
      <c r="B2726" s="90" t="s">
        <v>3336</v>
      </c>
      <c r="C2726" s="90" t="s">
        <v>48</v>
      </c>
      <c r="D2726" s="92">
        <v>6.35</v>
      </c>
    </row>
    <row r="2727" spans="1:4" ht="13.5" x14ac:dyDescent="0.25">
      <c r="A2727" s="90">
        <v>91844</v>
      </c>
      <c r="B2727" s="90" t="s">
        <v>3337</v>
      </c>
      <c r="C2727" s="90" t="s">
        <v>48</v>
      </c>
      <c r="D2727" s="92">
        <v>6.42</v>
      </c>
    </row>
    <row r="2728" spans="1:4" ht="13.5" x14ac:dyDescent="0.25">
      <c r="A2728" s="90">
        <v>91845</v>
      </c>
      <c r="B2728" s="90" t="s">
        <v>3338</v>
      </c>
      <c r="C2728" s="90" t="s">
        <v>48</v>
      </c>
      <c r="D2728" s="92">
        <v>8.0500000000000007</v>
      </c>
    </row>
    <row r="2729" spans="1:4" ht="13.5" x14ac:dyDescent="0.25">
      <c r="A2729" s="90">
        <v>91846</v>
      </c>
      <c r="B2729" s="90" t="s">
        <v>3339</v>
      </c>
      <c r="C2729" s="90" t="s">
        <v>48</v>
      </c>
      <c r="D2729" s="92">
        <v>9.33</v>
      </c>
    </row>
    <row r="2730" spans="1:4" ht="13.5" x14ac:dyDescent="0.25">
      <c r="A2730" s="90">
        <v>91847</v>
      </c>
      <c r="B2730" s="90" t="s">
        <v>3340</v>
      </c>
      <c r="C2730" s="90" t="s">
        <v>48</v>
      </c>
      <c r="D2730" s="92">
        <v>13.11</v>
      </c>
    </row>
    <row r="2731" spans="1:4" ht="13.5" x14ac:dyDescent="0.25">
      <c r="A2731" s="90">
        <v>91849</v>
      </c>
      <c r="B2731" s="90" t="s">
        <v>3341</v>
      </c>
      <c r="C2731" s="90" t="s">
        <v>48</v>
      </c>
      <c r="D2731" s="92">
        <v>7.07</v>
      </c>
    </row>
    <row r="2732" spans="1:4" ht="13.5" x14ac:dyDescent="0.25">
      <c r="A2732" s="90">
        <v>91850</v>
      </c>
      <c r="B2732" s="90" t="s">
        <v>3342</v>
      </c>
      <c r="C2732" s="90" t="s">
        <v>48</v>
      </c>
      <c r="D2732" s="92">
        <v>9.4499999999999993</v>
      </c>
    </row>
    <row r="2733" spans="1:4" ht="13.5" x14ac:dyDescent="0.25">
      <c r="A2733" s="90">
        <v>91851</v>
      </c>
      <c r="B2733" s="90" t="s">
        <v>3343</v>
      </c>
      <c r="C2733" s="90" t="s">
        <v>48</v>
      </c>
      <c r="D2733" s="92">
        <v>8.73</v>
      </c>
    </row>
    <row r="2734" spans="1:4" ht="13.5" x14ac:dyDescent="0.25">
      <c r="A2734" s="90">
        <v>91852</v>
      </c>
      <c r="B2734" s="90" t="s">
        <v>3344</v>
      </c>
      <c r="C2734" s="90" t="s">
        <v>48</v>
      </c>
      <c r="D2734" s="92">
        <v>8.39</v>
      </c>
    </row>
    <row r="2735" spans="1:4" ht="13.5" x14ac:dyDescent="0.25">
      <c r="A2735" s="90">
        <v>91853</v>
      </c>
      <c r="B2735" s="90" t="s">
        <v>3345</v>
      </c>
      <c r="C2735" s="90" t="s">
        <v>48</v>
      </c>
      <c r="D2735" s="92">
        <v>8.98</v>
      </c>
    </row>
    <row r="2736" spans="1:4" ht="13.5" x14ac:dyDescent="0.25">
      <c r="A2736" s="90">
        <v>91854</v>
      </c>
      <c r="B2736" s="90" t="s">
        <v>3346</v>
      </c>
      <c r="C2736" s="90" t="s">
        <v>48</v>
      </c>
      <c r="D2736" s="92">
        <v>9.08</v>
      </c>
    </row>
    <row r="2737" spans="1:4" ht="13.5" x14ac:dyDescent="0.25">
      <c r="A2737" s="90">
        <v>91855</v>
      </c>
      <c r="B2737" s="90" t="s">
        <v>3347</v>
      </c>
      <c r="C2737" s="90" t="s">
        <v>48</v>
      </c>
      <c r="D2737" s="92">
        <v>10.59</v>
      </c>
    </row>
    <row r="2738" spans="1:4" ht="13.5" x14ac:dyDescent="0.25">
      <c r="A2738" s="90">
        <v>91856</v>
      </c>
      <c r="B2738" s="90" t="s">
        <v>3348</v>
      </c>
      <c r="C2738" s="90" t="s">
        <v>48</v>
      </c>
      <c r="D2738" s="92">
        <v>11.82</v>
      </c>
    </row>
    <row r="2739" spans="1:4" ht="13.5" x14ac:dyDescent="0.25">
      <c r="A2739" s="90">
        <v>91857</v>
      </c>
      <c r="B2739" s="90" t="s">
        <v>3349</v>
      </c>
      <c r="C2739" s="90" t="s">
        <v>48</v>
      </c>
      <c r="D2739" s="92">
        <v>15.32</v>
      </c>
    </row>
    <row r="2740" spans="1:4" ht="13.5" x14ac:dyDescent="0.25">
      <c r="A2740" s="90">
        <v>91859</v>
      </c>
      <c r="B2740" s="90" t="s">
        <v>3350</v>
      </c>
      <c r="C2740" s="90" t="s">
        <v>48</v>
      </c>
      <c r="D2740" s="92">
        <v>9.73</v>
      </c>
    </row>
    <row r="2741" spans="1:4" ht="13.5" x14ac:dyDescent="0.25">
      <c r="A2741" s="90">
        <v>91860</v>
      </c>
      <c r="B2741" s="90" t="s">
        <v>3351</v>
      </c>
      <c r="C2741" s="90" t="s">
        <v>48</v>
      </c>
      <c r="D2741" s="92">
        <v>11.99</v>
      </c>
    </row>
    <row r="2742" spans="1:4" ht="13.5" x14ac:dyDescent="0.25">
      <c r="A2742" s="90">
        <v>91861</v>
      </c>
      <c r="B2742" s="90" t="s">
        <v>3352</v>
      </c>
      <c r="C2742" s="90" t="s">
        <v>48</v>
      </c>
      <c r="D2742" s="92">
        <v>11.33</v>
      </c>
    </row>
    <row r="2743" spans="1:4" ht="13.5" x14ac:dyDescent="0.25">
      <c r="A2743" s="90">
        <v>91862</v>
      </c>
      <c r="B2743" s="90" t="s">
        <v>3353</v>
      </c>
      <c r="C2743" s="90" t="s">
        <v>48</v>
      </c>
      <c r="D2743" s="92">
        <v>9.25</v>
      </c>
    </row>
    <row r="2744" spans="1:4" ht="13.5" x14ac:dyDescent="0.25">
      <c r="A2744" s="90">
        <v>91863</v>
      </c>
      <c r="B2744" s="90" t="s">
        <v>3354</v>
      </c>
      <c r="C2744" s="90" t="s">
        <v>48</v>
      </c>
      <c r="D2744" s="92">
        <v>10.97</v>
      </c>
    </row>
    <row r="2745" spans="1:4" ht="13.5" x14ac:dyDescent="0.25">
      <c r="A2745" s="90">
        <v>91864</v>
      </c>
      <c r="B2745" s="90" t="s">
        <v>3355</v>
      </c>
      <c r="C2745" s="90" t="s">
        <v>48</v>
      </c>
      <c r="D2745" s="92">
        <v>14.96</v>
      </c>
    </row>
    <row r="2746" spans="1:4" ht="13.5" x14ac:dyDescent="0.25">
      <c r="A2746" s="90">
        <v>91865</v>
      </c>
      <c r="B2746" s="90" t="s">
        <v>3356</v>
      </c>
      <c r="C2746" s="90" t="s">
        <v>48</v>
      </c>
      <c r="D2746" s="92">
        <v>18.850000000000001</v>
      </c>
    </row>
    <row r="2747" spans="1:4" ht="13.5" x14ac:dyDescent="0.25">
      <c r="A2747" s="90">
        <v>91866</v>
      </c>
      <c r="B2747" s="90" t="s">
        <v>3357</v>
      </c>
      <c r="C2747" s="90" t="s">
        <v>48</v>
      </c>
      <c r="D2747" s="92">
        <v>8.11</v>
      </c>
    </row>
    <row r="2748" spans="1:4" ht="13.5" x14ac:dyDescent="0.25">
      <c r="A2748" s="90">
        <v>91867</v>
      </c>
      <c r="B2748" s="90" t="s">
        <v>3358</v>
      </c>
      <c r="C2748" s="90" t="s">
        <v>48</v>
      </c>
      <c r="D2748" s="92">
        <v>9.83</v>
      </c>
    </row>
    <row r="2749" spans="1:4" ht="13.5" x14ac:dyDescent="0.25">
      <c r="A2749" s="90">
        <v>91868</v>
      </c>
      <c r="B2749" s="90" t="s">
        <v>3359</v>
      </c>
      <c r="C2749" s="90" t="s">
        <v>48</v>
      </c>
      <c r="D2749" s="92">
        <v>13.85</v>
      </c>
    </row>
    <row r="2750" spans="1:4" ht="13.5" x14ac:dyDescent="0.25">
      <c r="A2750" s="90">
        <v>91869</v>
      </c>
      <c r="B2750" s="90" t="s">
        <v>3360</v>
      </c>
      <c r="C2750" s="90" t="s">
        <v>48</v>
      </c>
      <c r="D2750" s="92">
        <v>17.690000000000001</v>
      </c>
    </row>
    <row r="2751" spans="1:4" ht="13.5" x14ac:dyDescent="0.25">
      <c r="A2751" s="90">
        <v>91870</v>
      </c>
      <c r="B2751" s="90" t="s">
        <v>471</v>
      </c>
      <c r="C2751" s="90" t="s">
        <v>48</v>
      </c>
      <c r="D2751" s="92">
        <v>11.94</v>
      </c>
    </row>
    <row r="2752" spans="1:4" ht="13.5" x14ac:dyDescent="0.25">
      <c r="A2752" s="90">
        <v>91871</v>
      </c>
      <c r="B2752" s="90" t="s">
        <v>3361</v>
      </c>
      <c r="C2752" s="90" t="s">
        <v>48</v>
      </c>
      <c r="D2752" s="92">
        <v>13.66</v>
      </c>
    </row>
    <row r="2753" spans="1:4" ht="13.5" x14ac:dyDescent="0.25">
      <c r="A2753" s="90">
        <v>91872</v>
      </c>
      <c r="B2753" s="90" t="s">
        <v>3362</v>
      </c>
      <c r="C2753" s="90" t="s">
        <v>48</v>
      </c>
      <c r="D2753" s="92">
        <v>17.66</v>
      </c>
    </row>
    <row r="2754" spans="1:4" ht="13.5" x14ac:dyDescent="0.25">
      <c r="A2754" s="90">
        <v>91873</v>
      </c>
      <c r="B2754" s="90" t="s">
        <v>3363</v>
      </c>
      <c r="C2754" s="90" t="s">
        <v>48</v>
      </c>
      <c r="D2754" s="92">
        <v>21.5</v>
      </c>
    </row>
    <row r="2755" spans="1:4" ht="13.5" x14ac:dyDescent="0.25">
      <c r="A2755" s="90">
        <v>93008</v>
      </c>
      <c r="B2755" s="90" t="s">
        <v>3364</v>
      </c>
      <c r="C2755" s="90" t="s">
        <v>48</v>
      </c>
      <c r="D2755" s="92">
        <v>18.690000000000001</v>
      </c>
    </row>
    <row r="2756" spans="1:4" ht="13.5" x14ac:dyDescent="0.25">
      <c r="A2756" s="90">
        <v>93009</v>
      </c>
      <c r="B2756" s="90" t="s">
        <v>3365</v>
      </c>
      <c r="C2756" s="90" t="s">
        <v>48</v>
      </c>
      <c r="D2756" s="92">
        <v>28.03</v>
      </c>
    </row>
    <row r="2757" spans="1:4" ht="13.5" x14ac:dyDescent="0.25">
      <c r="A2757" s="90">
        <v>93010</v>
      </c>
      <c r="B2757" s="90" t="s">
        <v>3366</v>
      </c>
      <c r="C2757" s="90" t="s">
        <v>48</v>
      </c>
      <c r="D2757" s="92">
        <v>39.33</v>
      </c>
    </row>
    <row r="2758" spans="1:4" ht="13.5" x14ac:dyDescent="0.25">
      <c r="A2758" s="90">
        <v>93011</v>
      </c>
      <c r="B2758" s="90" t="s">
        <v>3367</v>
      </c>
      <c r="C2758" s="90" t="s">
        <v>48</v>
      </c>
      <c r="D2758" s="92">
        <v>48.29</v>
      </c>
    </row>
    <row r="2759" spans="1:4" ht="13.5" x14ac:dyDescent="0.25">
      <c r="A2759" s="90">
        <v>93012</v>
      </c>
      <c r="B2759" s="90" t="s">
        <v>3368</v>
      </c>
      <c r="C2759" s="90" t="s">
        <v>48</v>
      </c>
      <c r="D2759" s="92">
        <v>73.48</v>
      </c>
    </row>
    <row r="2760" spans="1:4" ht="13.5" x14ac:dyDescent="0.25">
      <c r="A2760" s="90">
        <v>95726</v>
      </c>
      <c r="B2760" s="90" t="s">
        <v>3369</v>
      </c>
      <c r="C2760" s="90" t="s">
        <v>48</v>
      </c>
      <c r="D2760" s="92">
        <v>16.510000000000002</v>
      </c>
    </row>
    <row r="2761" spans="1:4" ht="13.5" x14ac:dyDescent="0.25">
      <c r="A2761" s="90">
        <v>95727</v>
      </c>
      <c r="B2761" s="90" t="s">
        <v>3370</v>
      </c>
      <c r="C2761" s="90" t="s">
        <v>48</v>
      </c>
      <c r="D2761" s="92">
        <v>19.88</v>
      </c>
    </row>
    <row r="2762" spans="1:4" ht="13.5" x14ac:dyDescent="0.25">
      <c r="A2762" s="90">
        <v>95728</v>
      </c>
      <c r="B2762" s="90" t="s">
        <v>3371</v>
      </c>
      <c r="C2762" s="90" t="s">
        <v>48</v>
      </c>
      <c r="D2762" s="92">
        <v>25.44</v>
      </c>
    </row>
    <row r="2763" spans="1:4" ht="13.5" x14ac:dyDescent="0.25">
      <c r="A2763" s="90">
        <v>97667</v>
      </c>
      <c r="B2763" s="90" t="s">
        <v>3372</v>
      </c>
      <c r="C2763" s="90" t="s">
        <v>48</v>
      </c>
      <c r="D2763" s="92">
        <v>8.43</v>
      </c>
    </row>
    <row r="2764" spans="1:4" ht="13.5" x14ac:dyDescent="0.25">
      <c r="A2764" s="90">
        <v>97668</v>
      </c>
      <c r="B2764" s="90" t="s">
        <v>3373</v>
      </c>
      <c r="C2764" s="90" t="s">
        <v>48</v>
      </c>
      <c r="D2764" s="92">
        <v>12.02</v>
      </c>
    </row>
    <row r="2765" spans="1:4" ht="13.5" x14ac:dyDescent="0.25">
      <c r="A2765" s="90">
        <v>97669</v>
      </c>
      <c r="B2765" s="90" t="s">
        <v>3374</v>
      </c>
      <c r="C2765" s="90" t="s">
        <v>48</v>
      </c>
      <c r="D2765" s="92">
        <v>17.71</v>
      </c>
    </row>
    <row r="2766" spans="1:4" ht="13.5" x14ac:dyDescent="0.25">
      <c r="A2766" s="90">
        <v>97670</v>
      </c>
      <c r="B2766" s="90" t="s">
        <v>3375</v>
      </c>
      <c r="C2766" s="90" t="s">
        <v>48</v>
      </c>
      <c r="D2766" s="92">
        <v>22.9</v>
      </c>
    </row>
    <row r="2767" spans="1:4" ht="13.5" x14ac:dyDescent="0.25">
      <c r="A2767" s="90">
        <v>91874</v>
      </c>
      <c r="B2767" s="90" t="s">
        <v>3376</v>
      </c>
      <c r="C2767" s="90" t="s">
        <v>17</v>
      </c>
      <c r="D2767" s="92">
        <v>6.2</v>
      </c>
    </row>
    <row r="2768" spans="1:4" ht="13.5" x14ac:dyDescent="0.25">
      <c r="A2768" s="90">
        <v>91875</v>
      </c>
      <c r="B2768" s="90" t="s">
        <v>3377</v>
      </c>
      <c r="C2768" s="90" t="s">
        <v>17</v>
      </c>
      <c r="D2768" s="92">
        <v>7.23</v>
      </c>
    </row>
    <row r="2769" spans="1:4" ht="13.5" x14ac:dyDescent="0.25">
      <c r="A2769" s="90">
        <v>91876</v>
      </c>
      <c r="B2769" s="90" t="s">
        <v>3378</v>
      </c>
      <c r="C2769" s="90" t="s">
        <v>17</v>
      </c>
      <c r="D2769" s="92">
        <v>8.64</v>
      </c>
    </row>
    <row r="2770" spans="1:4" ht="13.5" x14ac:dyDescent="0.25">
      <c r="A2770" s="90">
        <v>91877</v>
      </c>
      <c r="B2770" s="90" t="s">
        <v>3379</v>
      </c>
      <c r="C2770" s="90" t="s">
        <v>17</v>
      </c>
      <c r="D2770" s="92">
        <v>10.53</v>
      </c>
    </row>
    <row r="2771" spans="1:4" ht="13.5" x14ac:dyDescent="0.25">
      <c r="A2771" s="90">
        <v>91878</v>
      </c>
      <c r="B2771" s="90" t="s">
        <v>3380</v>
      </c>
      <c r="C2771" s="90" t="s">
        <v>17</v>
      </c>
      <c r="D2771" s="92">
        <v>4.8499999999999996</v>
      </c>
    </row>
    <row r="2772" spans="1:4" ht="13.5" x14ac:dyDescent="0.25">
      <c r="A2772" s="90">
        <v>91879</v>
      </c>
      <c r="B2772" s="90" t="s">
        <v>3381</v>
      </c>
      <c r="C2772" s="90" t="s">
        <v>17</v>
      </c>
      <c r="D2772" s="92">
        <v>5.88</v>
      </c>
    </row>
    <row r="2773" spans="1:4" ht="13.5" x14ac:dyDescent="0.25">
      <c r="A2773" s="90">
        <v>91880</v>
      </c>
      <c r="B2773" s="90" t="s">
        <v>3382</v>
      </c>
      <c r="C2773" s="90" t="s">
        <v>17</v>
      </c>
      <c r="D2773" s="92">
        <v>7.29</v>
      </c>
    </row>
    <row r="2774" spans="1:4" ht="13.5" x14ac:dyDescent="0.25">
      <c r="A2774" s="90">
        <v>91881</v>
      </c>
      <c r="B2774" s="90" t="s">
        <v>3383</v>
      </c>
      <c r="C2774" s="90" t="s">
        <v>17</v>
      </c>
      <c r="D2774" s="92">
        <v>9.18</v>
      </c>
    </row>
    <row r="2775" spans="1:4" ht="13.5" x14ac:dyDescent="0.25">
      <c r="A2775" s="90">
        <v>91882</v>
      </c>
      <c r="B2775" s="90" t="s">
        <v>3384</v>
      </c>
      <c r="C2775" s="90" t="s">
        <v>17</v>
      </c>
      <c r="D2775" s="92">
        <v>8.99</v>
      </c>
    </row>
    <row r="2776" spans="1:4" ht="13.5" x14ac:dyDescent="0.25">
      <c r="A2776" s="90">
        <v>91884</v>
      </c>
      <c r="B2776" s="90" t="s">
        <v>3385</v>
      </c>
      <c r="C2776" s="90" t="s">
        <v>17</v>
      </c>
      <c r="D2776" s="92">
        <v>10.02</v>
      </c>
    </row>
    <row r="2777" spans="1:4" ht="13.5" x14ac:dyDescent="0.25">
      <c r="A2777" s="90">
        <v>91885</v>
      </c>
      <c r="B2777" s="90" t="s">
        <v>3386</v>
      </c>
      <c r="C2777" s="90" t="s">
        <v>17</v>
      </c>
      <c r="D2777" s="92">
        <v>11.38</v>
      </c>
    </row>
    <row r="2778" spans="1:4" ht="13.5" x14ac:dyDescent="0.25">
      <c r="A2778" s="90">
        <v>91886</v>
      </c>
      <c r="B2778" s="90" t="s">
        <v>3387</v>
      </c>
      <c r="C2778" s="90" t="s">
        <v>17</v>
      </c>
      <c r="D2778" s="92">
        <v>13.22</v>
      </c>
    </row>
    <row r="2779" spans="1:4" ht="13.5" x14ac:dyDescent="0.25">
      <c r="A2779" s="90">
        <v>91887</v>
      </c>
      <c r="B2779" s="90" t="s">
        <v>3388</v>
      </c>
      <c r="C2779" s="90" t="s">
        <v>17</v>
      </c>
      <c r="D2779" s="92">
        <v>10.44</v>
      </c>
    </row>
    <row r="2780" spans="1:4" ht="13.5" x14ac:dyDescent="0.25">
      <c r="A2780" s="90">
        <v>91889</v>
      </c>
      <c r="B2780" s="90" t="s">
        <v>3389</v>
      </c>
      <c r="C2780" s="90" t="s">
        <v>17</v>
      </c>
      <c r="D2780" s="92">
        <v>10.220000000000001</v>
      </c>
    </row>
    <row r="2781" spans="1:4" ht="13.5" x14ac:dyDescent="0.25">
      <c r="A2781" s="90">
        <v>91890</v>
      </c>
      <c r="B2781" s="90" t="s">
        <v>3390</v>
      </c>
      <c r="C2781" s="90" t="s">
        <v>17</v>
      </c>
      <c r="D2781" s="92">
        <v>11.57</v>
      </c>
    </row>
    <row r="2782" spans="1:4" ht="13.5" x14ac:dyDescent="0.25">
      <c r="A2782" s="90">
        <v>91892</v>
      </c>
      <c r="B2782" s="90" t="s">
        <v>3391</v>
      </c>
      <c r="C2782" s="90" t="s">
        <v>17</v>
      </c>
      <c r="D2782" s="92">
        <v>13.02</v>
      </c>
    </row>
    <row r="2783" spans="1:4" ht="13.5" x14ac:dyDescent="0.25">
      <c r="A2783" s="90">
        <v>91893</v>
      </c>
      <c r="B2783" s="90" t="s">
        <v>3392</v>
      </c>
      <c r="C2783" s="90" t="s">
        <v>17</v>
      </c>
      <c r="D2783" s="92">
        <v>14.21</v>
      </c>
    </row>
    <row r="2784" spans="1:4" ht="13.5" x14ac:dyDescent="0.25">
      <c r="A2784" s="90">
        <v>91895</v>
      </c>
      <c r="B2784" s="90" t="s">
        <v>3393</v>
      </c>
      <c r="C2784" s="90" t="s">
        <v>17</v>
      </c>
      <c r="D2784" s="92">
        <v>15.68</v>
      </c>
    </row>
    <row r="2785" spans="1:4" ht="13.5" x14ac:dyDescent="0.25">
      <c r="A2785" s="90">
        <v>91896</v>
      </c>
      <c r="B2785" s="90" t="s">
        <v>3394</v>
      </c>
      <c r="C2785" s="90" t="s">
        <v>17</v>
      </c>
      <c r="D2785" s="92">
        <v>16.36</v>
      </c>
    </row>
    <row r="2786" spans="1:4" ht="13.5" x14ac:dyDescent="0.25">
      <c r="A2786" s="90">
        <v>91898</v>
      </c>
      <c r="B2786" s="90" t="s">
        <v>3395</v>
      </c>
      <c r="C2786" s="90" t="s">
        <v>17</v>
      </c>
      <c r="D2786" s="92">
        <v>17.940000000000001</v>
      </c>
    </row>
    <row r="2787" spans="1:4" ht="13.5" x14ac:dyDescent="0.25">
      <c r="A2787" s="90">
        <v>91899</v>
      </c>
      <c r="B2787" s="90" t="s">
        <v>3396</v>
      </c>
      <c r="C2787" s="90" t="s">
        <v>17</v>
      </c>
      <c r="D2787" s="92">
        <v>8.4</v>
      </c>
    </row>
    <row r="2788" spans="1:4" ht="13.5" x14ac:dyDescent="0.25">
      <c r="A2788" s="90">
        <v>91901</v>
      </c>
      <c r="B2788" s="90" t="s">
        <v>3397</v>
      </c>
      <c r="C2788" s="90" t="s">
        <v>17</v>
      </c>
      <c r="D2788" s="92">
        <v>8.18</v>
      </c>
    </row>
    <row r="2789" spans="1:4" ht="13.5" x14ac:dyDescent="0.25">
      <c r="A2789" s="90">
        <v>91902</v>
      </c>
      <c r="B2789" s="90" t="s">
        <v>3398</v>
      </c>
      <c r="C2789" s="90" t="s">
        <v>17</v>
      </c>
      <c r="D2789" s="92">
        <v>9.5299999999999994</v>
      </c>
    </row>
    <row r="2790" spans="1:4" ht="13.5" x14ac:dyDescent="0.25">
      <c r="A2790" s="90">
        <v>91904</v>
      </c>
      <c r="B2790" s="90" t="s">
        <v>3399</v>
      </c>
      <c r="C2790" s="90" t="s">
        <v>17</v>
      </c>
      <c r="D2790" s="92">
        <v>10.98</v>
      </c>
    </row>
    <row r="2791" spans="1:4" ht="13.5" x14ac:dyDescent="0.25">
      <c r="A2791" s="90">
        <v>91905</v>
      </c>
      <c r="B2791" s="90" t="s">
        <v>3400</v>
      </c>
      <c r="C2791" s="90" t="s">
        <v>17</v>
      </c>
      <c r="D2791" s="92">
        <v>12.16</v>
      </c>
    </row>
    <row r="2792" spans="1:4" ht="13.5" x14ac:dyDescent="0.25">
      <c r="A2792" s="90">
        <v>91907</v>
      </c>
      <c r="B2792" s="90" t="s">
        <v>3401</v>
      </c>
      <c r="C2792" s="90" t="s">
        <v>17</v>
      </c>
      <c r="D2792" s="92">
        <v>13.63</v>
      </c>
    </row>
    <row r="2793" spans="1:4" ht="13.5" x14ac:dyDescent="0.25">
      <c r="A2793" s="90">
        <v>91908</v>
      </c>
      <c r="B2793" s="90" t="s">
        <v>3402</v>
      </c>
      <c r="C2793" s="90" t="s">
        <v>17</v>
      </c>
      <c r="D2793" s="92">
        <v>14.36</v>
      </c>
    </row>
    <row r="2794" spans="1:4" ht="13.5" x14ac:dyDescent="0.25">
      <c r="A2794" s="90">
        <v>91910</v>
      </c>
      <c r="B2794" s="90" t="s">
        <v>3403</v>
      </c>
      <c r="C2794" s="90" t="s">
        <v>17</v>
      </c>
      <c r="D2794" s="92">
        <v>15.94</v>
      </c>
    </row>
    <row r="2795" spans="1:4" ht="13.5" x14ac:dyDescent="0.25">
      <c r="A2795" s="90">
        <v>91911</v>
      </c>
      <c r="B2795" s="90" t="s">
        <v>3404</v>
      </c>
      <c r="C2795" s="90" t="s">
        <v>17</v>
      </c>
      <c r="D2795" s="92">
        <v>14.62</v>
      </c>
    </row>
    <row r="2796" spans="1:4" ht="13.5" x14ac:dyDescent="0.25">
      <c r="A2796" s="90">
        <v>91913</v>
      </c>
      <c r="B2796" s="90" t="s">
        <v>3405</v>
      </c>
      <c r="C2796" s="90" t="s">
        <v>17</v>
      </c>
      <c r="D2796" s="92">
        <v>14.4</v>
      </c>
    </row>
    <row r="2797" spans="1:4" ht="13.5" x14ac:dyDescent="0.25">
      <c r="A2797" s="90">
        <v>91914</v>
      </c>
      <c r="B2797" s="90" t="s">
        <v>3406</v>
      </c>
      <c r="C2797" s="90" t="s">
        <v>17</v>
      </c>
      <c r="D2797" s="92">
        <v>15.71</v>
      </c>
    </row>
    <row r="2798" spans="1:4" ht="13.5" x14ac:dyDescent="0.25">
      <c r="A2798" s="90">
        <v>91916</v>
      </c>
      <c r="B2798" s="90" t="s">
        <v>3407</v>
      </c>
      <c r="C2798" s="90" t="s">
        <v>17</v>
      </c>
      <c r="D2798" s="92">
        <v>17.16</v>
      </c>
    </row>
    <row r="2799" spans="1:4" ht="13.5" x14ac:dyDescent="0.25">
      <c r="A2799" s="90">
        <v>91917</v>
      </c>
      <c r="B2799" s="90" t="s">
        <v>3408</v>
      </c>
      <c r="C2799" s="90" t="s">
        <v>17</v>
      </c>
      <c r="D2799" s="92">
        <v>18.29</v>
      </c>
    </row>
    <row r="2800" spans="1:4" ht="13.5" x14ac:dyDescent="0.25">
      <c r="A2800" s="90">
        <v>91919</v>
      </c>
      <c r="B2800" s="90" t="s">
        <v>3409</v>
      </c>
      <c r="C2800" s="90" t="s">
        <v>17</v>
      </c>
      <c r="D2800" s="92">
        <v>19.760000000000002</v>
      </c>
    </row>
    <row r="2801" spans="1:4" ht="13.5" x14ac:dyDescent="0.25">
      <c r="A2801" s="90">
        <v>91920</v>
      </c>
      <c r="B2801" s="90" t="s">
        <v>3410</v>
      </c>
      <c r="C2801" s="90" t="s">
        <v>17</v>
      </c>
      <c r="D2801" s="92">
        <v>20.399999999999999</v>
      </c>
    </row>
    <row r="2802" spans="1:4" ht="13.5" x14ac:dyDescent="0.25">
      <c r="A2802" s="90">
        <v>91922</v>
      </c>
      <c r="B2802" s="90" t="s">
        <v>3411</v>
      </c>
      <c r="C2802" s="90" t="s">
        <v>17</v>
      </c>
      <c r="D2802" s="92">
        <v>21.98</v>
      </c>
    </row>
    <row r="2803" spans="1:4" ht="13.5" x14ac:dyDescent="0.25">
      <c r="A2803" s="90">
        <v>93013</v>
      </c>
      <c r="B2803" s="90" t="s">
        <v>3412</v>
      </c>
      <c r="C2803" s="90" t="s">
        <v>17</v>
      </c>
      <c r="D2803" s="92">
        <v>13.02</v>
      </c>
    </row>
    <row r="2804" spans="1:4" ht="13.5" x14ac:dyDescent="0.25">
      <c r="A2804" s="90">
        <v>93014</v>
      </c>
      <c r="B2804" s="90" t="s">
        <v>3413</v>
      </c>
      <c r="C2804" s="90" t="s">
        <v>17</v>
      </c>
      <c r="D2804" s="92">
        <v>15.76</v>
      </c>
    </row>
    <row r="2805" spans="1:4" ht="13.5" x14ac:dyDescent="0.25">
      <c r="A2805" s="90">
        <v>93015</v>
      </c>
      <c r="B2805" s="90" t="s">
        <v>3414</v>
      </c>
      <c r="C2805" s="90" t="s">
        <v>17</v>
      </c>
      <c r="D2805" s="92">
        <v>22.73</v>
      </c>
    </row>
    <row r="2806" spans="1:4" ht="13.5" x14ac:dyDescent="0.25">
      <c r="A2806" s="90">
        <v>93016</v>
      </c>
      <c r="B2806" s="90" t="s">
        <v>3415</v>
      </c>
      <c r="C2806" s="90" t="s">
        <v>17</v>
      </c>
      <c r="D2806" s="92">
        <v>27.19</v>
      </c>
    </row>
    <row r="2807" spans="1:4" ht="13.5" x14ac:dyDescent="0.25">
      <c r="A2807" s="90">
        <v>93017</v>
      </c>
      <c r="B2807" s="90" t="s">
        <v>3416</v>
      </c>
      <c r="C2807" s="90" t="s">
        <v>17</v>
      </c>
      <c r="D2807" s="92">
        <v>39.65</v>
      </c>
    </row>
    <row r="2808" spans="1:4" ht="13.5" x14ac:dyDescent="0.25">
      <c r="A2808" s="90">
        <v>93018</v>
      </c>
      <c r="B2808" s="90" t="s">
        <v>3417</v>
      </c>
      <c r="C2808" s="90" t="s">
        <v>17</v>
      </c>
      <c r="D2808" s="92">
        <v>19.809999999999999</v>
      </c>
    </row>
    <row r="2809" spans="1:4" ht="13.5" x14ac:dyDescent="0.25">
      <c r="A2809" s="90">
        <v>93020</v>
      </c>
      <c r="B2809" s="90" t="s">
        <v>3418</v>
      </c>
      <c r="C2809" s="90" t="s">
        <v>17</v>
      </c>
      <c r="D2809" s="92">
        <v>24.77</v>
      </c>
    </row>
    <row r="2810" spans="1:4" ht="13.5" x14ac:dyDescent="0.25">
      <c r="A2810" s="90">
        <v>93022</v>
      </c>
      <c r="B2810" s="90" t="s">
        <v>3419</v>
      </c>
      <c r="C2810" s="90" t="s">
        <v>17</v>
      </c>
      <c r="D2810" s="92">
        <v>38.86</v>
      </c>
    </row>
    <row r="2811" spans="1:4" ht="13.5" x14ac:dyDescent="0.25">
      <c r="A2811" s="90">
        <v>93024</v>
      </c>
      <c r="B2811" s="90" t="s">
        <v>3420</v>
      </c>
      <c r="C2811" s="90" t="s">
        <v>17</v>
      </c>
      <c r="D2811" s="92">
        <v>41.23</v>
      </c>
    </row>
    <row r="2812" spans="1:4" ht="13.5" x14ac:dyDescent="0.25">
      <c r="A2812" s="90">
        <v>93026</v>
      </c>
      <c r="B2812" s="90" t="s">
        <v>3421</v>
      </c>
      <c r="C2812" s="90" t="s">
        <v>17</v>
      </c>
      <c r="D2812" s="92">
        <v>64.650000000000006</v>
      </c>
    </row>
    <row r="2813" spans="1:4" ht="13.5" x14ac:dyDescent="0.25">
      <c r="A2813" s="90">
        <v>97559</v>
      </c>
      <c r="B2813" s="90" t="s">
        <v>3422</v>
      </c>
      <c r="C2813" s="90" t="s">
        <v>17</v>
      </c>
      <c r="D2813" s="92">
        <v>11.41</v>
      </c>
    </row>
    <row r="2814" spans="1:4" ht="13.5" x14ac:dyDescent="0.25">
      <c r="A2814" s="90">
        <v>97562</v>
      </c>
      <c r="B2814" s="90" t="s">
        <v>3423</v>
      </c>
      <c r="C2814" s="90" t="s">
        <v>17</v>
      </c>
      <c r="D2814" s="92">
        <v>9.3699999999999992</v>
      </c>
    </row>
    <row r="2815" spans="1:4" ht="13.5" x14ac:dyDescent="0.25">
      <c r="A2815" s="90">
        <v>97564</v>
      </c>
      <c r="B2815" s="90" t="s">
        <v>3424</v>
      </c>
      <c r="C2815" s="90" t="s">
        <v>17</v>
      </c>
      <c r="D2815" s="92">
        <v>15.55</v>
      </c>
    </row>
    <row r="2816" spans="1:4" ht="13.5" x14ac:dyDescent="0.25">
      <c r="A2816" s="90">
        <v>104395</v>
      </c>
      <c r="B2816" s="90" t="s">
        <v>3425</v>
      </c>
      <c r="C2816" s="90" t="s">
        <v>17</v>
      </c>
      <c r="D2816" s="92">
        <v>17.170000000000002</v>
      </c>
    </row>
    <row r="2817" spans="1:4" ht="13.5" x14ac:dyDescent="0.25">
      <c r="A2817" s="90">
        <v>91924</v>
      </c>
      <c r="B2817" s="90" t="s">
        <v>3426</v>
      </c>
      <c r="C2817" s="90" t="s">
        <v>48</v>
      </c>
      <c r="D2817" s="92">
        <v>2.68</v>
      </c>
    </row>
    <row r="2818" spans="1:4" ht="13.5" x14ac:dyDescent="0.25">
      <c r="A2818" s="90">
        <v>91925</v>
      </c>
      <c r="B2818" s="90" t="s">
        <v>3427</v>
      </c>
      <c r="C2818" s="90" t="s">
        <v>48</v>
      </c>
      <c r="D2818" s="92">
        <v>3.24</v>
      </c>
    </row>
    <row r="2819" spans="1:4" ht="13.5" x14ac:dyDescent="0.25">
      <c r="A2819" s="90">
        <v>91926</v>
      </c>
      <c r="B2819" s="90" t="s">
        <v>3428</v>
      </c>
      <c r="C2819" s="90" t="s">
        <v>48</v>
      </c>
      <c r="D2819" s="92">
        <v>3.88</v>
      </c>
    </row>
    <row r="2820" spans="1:4" ht="13.5" x14ac:dyDescent="0.25">
      <c r="A2820" s="90">
        <v>91927</v>
      </c>
      <c r="B2820" s="90" t="s">
        <v>3429</v>
      </c>
      <c r="C2820" s="90" t="s">
        <v>48</v>
      </c>
      <c r="D2820" s="92">
        <v>4.3499999999999996</v>
      </c>
    </row>
    <row r="2821" spans="1:4" ht="13.5" x14ac:dyDescent="0.25">
      <c r="A2821" s="90">
        <v>91928</v>
      </c>
      <c r="B2821" s="90" t="s">
        <v>3430</v>
      </c>
      <c r="C2821" s="90" t="s">
        <v>48</v>
      </c>
      <c r="D2821" s="92">
        <v>6.02</v>
      </c>
    </row>
    <row r="2822" spans="1:4" ht="13.5" x14ac:dyDescent="0.25">
      <c r="A2822" s="90">
        <v>91929</v>
      </c>
      <c r="B2822" s="90" t="s">
        <v>3431</v>
      </c>
      <c r="C2822" s="90" t="s">
        <v>48</v>
      </c>
      <c r="D2822" s="92">
        <v>6.43</v>
      </c>
    </row>
    <row r="2823" spans="1:4" ht="13.5" x14ac:dyDescent="0.25">
      <c r="A2823" s="90">
        <v>91930</v>
      </c>
      <c r="B2823" s="90" t="s">
        <v>3432</v>
      </c>
      <c r="C2823" s="90" t="s">
        <v>48</v>
      </c>
      <c r="D2823" s="92">
        <v>8.39</v>
      </c>
    </row>
    <row r="2824" spans="1:4" ht="13.5" x14ac:dyDescent="0.25">
      <c r="A2824" s="90">
        <v>91931</v>
      </c>
      <c r="B2824" s="90" t="s">
        <v>3433</v>
      </c>
      <c r="C2824" s="90" t="s">
        <v>48</v>
      </c>
      <c r="D2824" s="92">
        <v>9.06</v>
      </c>
    </row>
    <row r="2825" spans="1:4" ht="13.5" x14ac:dyDescent="0.25">
      <c r="A2825" s="90">
        <v>91932</v>
      </c>
      <c r="B2825" s="90" t="s">
        <v>3434</v>
      </c>
      <c r="C2825" s="90" t="s">
        <v>48</v>
      </c>
      <c r="D2825" s="92">
        <v>15.06</v>
      </c>
    </row>
    <row r="2826" spans="1:4" ht="13.5" x14ac:dyDescent="0.25">
      <c r="A2826" s="90">
        <v>91933</v>
      </c>
      <c r="B2826" s="90" t="s">
        <v>3435</v>
      </c>
      <c r="C2826" s="90" t="s">
        <v>48</v>
      </c>
      <c r="D2826" s="92">
        <v>14.52</v>
      </c>
    </row>
    <row r="2827" spans="1:4" ht="13.5" x14ac:dyDescent="0.25">
      <c r="A2827" s="90">
        <v>91934</v>
      </c>
      <c r="B2827" s="90" t="s">
        <v>3436</v>
      </c>
      <c r="C2827" s="90" t="s">
        <v>48</v>
      </c>
      <c r="D2827" s="92">
        <v>21.77</v>
      </c>
    </row>
    <row r="2828" spans="1:4" ht="13.5" x14ac:dyDescent="0.25">
      <c r="A2828" s="90">
        <v>91935</v>
      </c>
      <c r="B2828" s="90" t="s">
        <v>3437</v>
      </c>
      <c r="C2828" s="90" t="s">
        <v>48</v>
      </c>
      <c r="D2828" s="92">
        <v>22.8</v>
      </c>
    </row>
    <row r="2829" spans="1:4" ht="13.5" x14ac:dyDescent="0.25">
      <c r="A2829" s="90">
        <v>92979</v>
      </c>
      <c r="B2829" s="90" t="s">
        <v>3438</v>
      </c>
      <c r="C2829" s="90" t="s">
        <v>48</v>
      </c>
      <c r="D2829" s="92">
        <v>9.9600000000000009</v>
      </c>
    </row>
    <row r="2830" spans="1:4" ht="13.5" x14ac:dyDescent="0.25">
      <c r="A2830" s="90">
        <v>92980</v>
      </c>
      <c r="B2830" s="90" t="s">
        <v>3439</v>
      </c>
      <c r="C2830" s="90" t="s">
        <v>48</v>
      </c>
      <c r="D2830" s="92">
        <v>9.51</v>
      </c>
    </row>
    <row r="2831" spans="1:4" ht="13.5" x14ac:dyDescent="0.25">
      <c r="A2831" s="90">
        <v>92981</v>
      </c>
      <c r="B2831" s="90" t="s">
        <v>3440</v>
      </c>
      <c r="C2831" s="90" t="s">
        <v>48</v>
      </c>
      <c r="D2831" s="92">
        <v>14.21</v>
      </c>
    </row>
    <row r="2832" spans="1:4" ht="13.5" x14ac:dyDescent="0.25">
      <c r="A2832" s="90">
        <v>92982</v>
      </c>
      <c r="B2832" s="90" t="s">
        <v>3441</v>
      </c>
      <c r="C2832" s="90" t="s">
        <v>48</v>
      </c>
      <c r="D2832" s="92">
        <v>15.06</v>
      </c>
    </row>
    <row r="2833" spans="1:4" ht="13.5" x14ac:dyDescent="0.25">
      <c r="A2833" s="90">
        <v>92984</v>
      </c>
      <c r="B2833" s="90" t="s">
        <v>3442</v>
      </c>
      <c r="C2833" s="90" t="s">
        <v>48</v>
      </c>
      <c r="D2833" s="92">
        <v>24.96</v>
      </c>
    </row>
    <row r="2834" spans="1:4" ht="13.5" x14ac:dyDescent="0.25">
      <c r="A2834" s="90">
        <v>92986</v>
      </c>
      <c r="B2834" s="90" t="s">
        <v>3443</v>
      </c>
      <c r="C2834" s="90" t="s">
        <v>48</v>
      </c>
      <c r="D2834" s="92">
        <v>34.51</v>
      </c>
    </row>
    <row r="2835" spans="1:4" ht="13.5" x14ac:dyDescent="0.25">
      <c r="A2835" s="90">
        <v>92988</v>
      </c>
      <c r="B2835" s="90" t="s">
        <v>3444</v>
      </c>
      <c r="C2835" s="90" t="s">
        <v>48</v>
      </c>
      <c r="D2835" s="92">
        <v>50.11</v>
      </c>
    </row>
    <row r="2836" spans="1:4" ht="13.5" x14ac:dyDescent="0.25">
      <c r="A2836" s="90">
        <v>92990</v>
      </c>
      <c r="B2836" s="90" t="s">
        <v>3445</v>
      </c>
      <c r="C2836" s="90" t="s">
        <v>48</v>
      </c>
      <c r="D2836" s="92">
        <v>69.36</v>
      </c>
    </row>
    <row r="2837" spans="1:4" ht="13.5" x14ac:dyDescent="0.25">
      <c r="A2837" s="90">
        <v>92992</v>
      </c>
      <c r="B2837" s="90" t="s">
        <v>3446</v>
      </c>
      <c r="C2837" s="90" t="s">
        <v>48</v>
      </c>
      <c r="D2837" s="92">
        <v>89.7</v>
      </c>
    </row>
    <row r="2838" spans="1:4" ht="13.5" x14ac:dyDescent="0.25">
      <c r="A2838" s="90">
        <v>92994</v>
      </c>
      <c r="B2838" s="90" t="s">
        <v>3447</v>
      </c>
      <c r="C2838" s="90" t="s">
        <v>48</v>
      </c>
      <c r="D2838" s="92">
        <v>116.56</v>
      </c>
    </row>
    <row r="2839" spans="1:4" ht="13.5" x14ac:dyDescent="0.25">
      <c r="A2839" s="90">
        <v>92996</v>
      </c>
      <c r="B2839" s="90" t="s">
        <v>3448</v>
      </c>
      <c r="C2839" s="90" t="s">
        <v>48</v>
      </c>
      <c r="D2839" s="92">
        <v>141.02000000000001</v>
      </c>
    </row>
    <row r="2840" spans="1:4" ht="13.5" x14ac:dyDescent="0.25">
      <c r="A2840" s="90">
        <v>92998</v>
      </c>
      <c r="B2840" s="90" t="s">
        <v>3449</v>
      </c>
      <c r="C2840" s="90" t="s">
        <v>48</v>
      </c>
      <c r="D2840" s="92">
        <v>172.84</v>
      </c>
    </row>
    <row r="2841" spans="1:4" ht="13.5" x14ac:dyDescent="0.25">
      <c r="A2841" s="90">
        <v>93000</v>
      </c>
      <c r="B2841" s="90" t="s">
        <v>3450</v>
      </c>
      <c r="C2841" s="90" t="s">
        <v>48</v>
      </c>
      <c r="D2841" s="92">
        <v>228.83</v>
      </c>
    </row>
    <row r="2842" spans="1:4" ht="13.5" x14ac:dyDescent="0.25">
      <c r="A2842" s="90">
        <v>93002</v>
      </c>
      <c r="B2842" s="90" t="s">
        <v>3451</v>
      </c>
      <c r="C2842" s="90" t="s">
        <v>48</v>
      </c>
      <c r="D2842" s="92">
        <v>295.89</v>
      </c>
    </row>
    <row r="2843" spans="1:4" ht="13.5" x14ac:dyDescent="0.25">
      <c r="A2843" s="90">
        <v>101884</v>
      </c>
      <c r="B2843" s="90" t="s">
        <v>3452</v>
      </c>
      <c r="C2843" s="90" t="s">
        <v>48</v>
      </c>
      <c r="D2843" s="92">
        <v>9.7200000000000006</v>
      </c>
    </row>
    <row r="2844" spans="1:4" ht="13.5" x14ac:dyDescent="0.25">
      <c r="A2844" s="90">
        <v>101885</v>
      </c>
      <c r="B2844" s="90" t="s">
        <v>3453</v>
      </c>
      <c r="C2844" s="90" t="s">
        <v>48</v>
      </c>
      <c r="D2844" s="92">
        <v>9.27</v>
      </c>
    </row>
    <row r="2845" spans="1:4" ht="13.5" x14ac:dyDescent="0.25">
      <c r="A2845" s="90">
        <v>101886</v>
      </c>
      <c r="B2845" s="90" t="s">
        <v>3454</v>
      </c>
      <c r="C2845" s="90" t="s">
        <v>48</v>
      </c>
      <c r="D2845" s="92">
        <v>13.94</v>
      </c>
    </row>
    <row r="2846" spans="1:4" ht="13.5" x14ac:dyDescent="0.25">
      <c r="A2846" s="90">
        <v>101887</v>
      </c>
      <c r="B2846" s="90" t="s">
        <v>3455</v>
      </c>
      <c r="C2846" s="90" t="s">
        <v>48</v>
      </c>
      <c r="D2846" s="92">
        <v>14.79</v>
      </c>
    </row>
    <row r="2847" spans="1:4" ht="13.5" x14ac:dyDescent="0.25">
      <c r="A2847" s="90">
        <v>101888</v>
      </c>
      <c r="B2847" s="90" t="s">
        <v>3456</v>
      </c>
      <c r="C2847" s="90" t="s">
        <v>48</v>
      </c>
      <c r="D2847" s="92">
        <v>21.84</v>
      </c>
    </row>
    <row r="2848" spans="1:4" ht="13.5" x14ac:dyDescent="0.25">
      <c r="A2848" s="90">
        <v>101889</v>
      </c>
      <c r="B2848" s="90" t="s">
        <v>3457</v>
      </c>
      <c r="C2848" s="90" t="s">
        <v>48</v>
      </c>
      <c r="D2848" s="92">
        <v>22.96</v>
      </c>
    </row>
    <row r="2849" spans="1:4" ht="13.5" x14ac:dyDescent="0.25">
      <c r="A2849" s="90">
        <v>91936</v>
      </c>
      <c r="B2849" s="90" t="s">
        <v>3458</v>
      </c>
      <c r="C2849" s="90" t="s">
        <v>17</v>
      </c>
      <c r="D2849" s="92">
        <v>14.81</v>
      </c>
    </row>
    <row r="2850" spans="1:4" ht="13.5" x14ac:dyDescent="0.25">
      <c r="A2850" s="90">
        <v>91937</v>
      </c>
      <c r="B2850" s="90" t="s">
        <v>3459</v>
      </c>
      <c r="C2850" s="90" t="s">
        <v>17</v>
      </c>
      <c r="D2850" s="92">
        <v>13.42</v>
      </c>
    </row>
    <row r="2851" spans="1:4" ht="13.5" x14ac:dyDescent="0.25">
      <c r="A2851" s="90">
        <v>91939</v>
      </c>
      <c r="B2851" s="90" t="s">
        <v>3460</v>
      </c>
      <c r="C2851" s="90" t="s">
        <v>17</v>
      </c>
      <c r="D2851" s="92">
        <v>27.87</v>
      </c>
    </row>
    <row r="2852" spans="1:4" ht="13.5" x14ac:dyDescent="0.25">
      <c r="A2852" s="90">
        <v>91940</v>
      </c>
      <c r="B2852" s="90" t="s">
        <v>3461</v>
      </c>
      <c r="C2852" s="90" t="s">
        <v>17</v>
      </c>
      <c r="D2852" s="92">
        <v>15.85</v>
      </c>
    </row>
    <row r="2853" spans="1:4" ht="13.5" x14ac:dyDescent="0.25">
      <c r="A2853" s="90">
        <v>91941</v>
      </c>
      <c r="B2853" s="90" t="s">
        <v>3462</v>
      </c>
      <c r="C2853" s="90" t="s">
        <v>17</v>
      </c>
      <c r="D2853" s="92">
        <v>9.9499999999999993</v>
      </c>
    </row>
    <row r="2854" spans="1:4" ht="13.5" x14ac:dyDescent="0.25">
      <c r="A2854" s="90">
        <v>91942</v>
      </c>
      <c r="B2854" s="90" t="s">
        <v>3463</v>
      </c>
      <c r="C2854" s="90" t="s">
        <v>17</v>
      </c>
      <c r="D2854" s="92">
        <v>30.66</v>
      </c>
    </row>
    <row r="2855" spans="1:4" ht="13.5" x14ac:dyDescent="0.25">
      <c r="A2855" s="90">
        <v>91943</v>
      </c>
      <c r="B2855" s="90" t="s">
        <v>3464</v>
      </c>
      <c r="C2855" s="90" t="s">
        <v>17</v>
      </c>
      <c r="D2855" s="92">
        <v>18.22</v>
      </c>
    </row>
    <row r="2856" spans="1:4" ht="13.5" x14ac:dyDescent="0.25">
      <c r="A2856" s="90">
        <v>91944</v>
      </c>
      <c r="B2856" s="90" t="s">
        <v>3465</v>
      </c>
      <c r="C2856" s="90" t="s">
        <v>17</v>
      </c>
      <c r="D2856" s="92">
        <v>12.09</v>
      </c>
    </row>
    <row r="2857" spans="1:4" ht="13.5" x14ac:dyDescent="0.25">
      <c r="A2857" s="90">
        <v>92865</v>
      </c>
      <c r="B2857" s="90" t="s">
        <v>3466</v>
      </c>
      <c r="C2857" s="90" t="s">
        <v>17</v>
      </c>
      <c r="D2857" s="92">
        <v>13.59</v>
      </c>
    </row>
    <row r="2858" spans="1:4" ht="13.5" x14ac:dyDescent="0.25">
      <c r="A2858" s="90">
        <v>92866</v>
      </c>
      <c r="B2858" s="90" t="s">
        <v>3467</v>
      </c>
      <c r="C2858" s="90" t="s">
        <v>17</v>
      </c>
      <c r="D2858" s="92">
        <v>11.8</v>
      </c>
    </row>
    <row r="2859" spans="1:4" ht="13.5" x14ac:dyDescent="0.25">
      <c r="A2859" s="90">
        <v>92867</v>
      </c>
      <c r="B2859" s="90" t="s">
        <v>3468</v>
      </c>
      <c r="C2859" s="90" t="s">
        <v>17</v>
      </c>
      <c r="D2859" s="92">
        <v>27.68</v>
      </c>
    </row>
    <row r="2860" spans="1:4" ht="13.5" x14ac:dyDescent="0.25">
      <c r="A2860" s="90">
        <v>92868</v>
      </c>
      <c r="B2860" s="90" t="s">
        <v>3469</v>
      </c>
      <c r="C2860" s="90" t="s">
        <v>17</v>
      </c>
      <c r="D2860" s="92">
        <v>15.66</v>
      </c>
    </row>
    <row r="2861" spans="1:4" ht="13.5" x14ac:dyDescent="0.25">
      <c r="A2861" s="90">
        <v>92869</v>
      </c>
      <c r="B2861" s="90" t="s">
        <v>3470</v>
      </c>
      <c r="C2861" s="90" t="s">
        <v>17</v>
      </c>
      <c r="D2861" s="92">
        <v>9.76</v>
      </c>
    </row>
    <row r="2862" spans="1:4" ht="13.5" x14ac:dyDescent="0.25">
      <c r="A2862" s="90">
        <v>92870</v>
      </c>
      <c r="B2862" s="90" t="s">
        <v>3471</v>
      </c>
      <c r="C2862" s="90" t="s">
        <v>17</v>
      </c>
      <c r="D2862" s="92">
        <v>30.49</v>
      </c>
    </row>
    <row r="2863" spans="1:4" ht="13.5" x14ac:dyDescent="0.25">
      <c r="A2863" s="90">
        <v>92871</v>
      </c>
      <c r="B2863" s="90" t="s">
        <v>3472</v>
      </c>
      <c r="C2863" s="90" t="s">
        <v>17</v>
      </c>
      <c r="D2863" s="92">
        <v>18.05</v>
      </c>
    </row>
    <row r="2864" spans="1:4" ht="13.5" x14ac:dyDescent="0.25">
      <c r="A2864" s="90">
        <v>92872</v>
      </c>
      <c r="B2864" s="90" t="s">
        <v>3473</v>
      </c>
      <c r="C2864" s="90" t="s">
        <v>17</v>
      </c>
      <c r="D2864" s="92">
        <v>11.92</v>
      </c>
    </row>
    <row r="2865" spans="1:4" ht="13.5" x14ac:dyDescent="0.25">
      <c r="A2865" s="90">
        <v>95777</v>
      </c>
      <c r="B2865" s="90" t="s">
        <v>3474</v>
      </c>
      <c r="C2865" s="90" t="s">
        <v>17</v>
      </c>
      <c r="D2865" s="92">
        <v>20.64</v>
      </c>
    </row>
    <row r="2866" spans="1:4" ht="13.5" x14ac:dyDescent="0.25">
      <c r="A2866" s="90">
        <v>95778</v>
      </c>
      <c r="B2866" s="90" t="s">
        <v>3475</v>
      </c>
      <c r="C2866" s="90" t="s">
        <v>17</v>
      </c>
      <c r="D2866" s="92">
        <v>23.21</v>
      </c>
    </row>
    <row r="2867" spans="1:4" ht="13.5" x14ac:dyDescent="0.25">
      <c r="A2867" s="90">
        <v>95779</v>
      </c>
      <c r="B2867" s="90" t="s">
        <v>3476</v>
      </c>
      <c r="C2867" s="90" t="s">
        <v>17</v>
      </c>
      <c r="D2867" s="92">
        <v>19.260000000000002</v>
      </c>
    </row>
    <row r="2868" spans="1:4" ht="13.5" x14ac:dyDescent="0.25">
      <c r="A2868" s="90">
        <v>95780</v>
      </c>
      <c r="B2868" s="90" t="s">
        <v>3477</v>
      </c>
      <c r="C2868" s="90" t="s">
        <v>17</v>
      </c>
      <c r="D2868" s="92">
        <v>24.53</v>
      </c>
    </row>
    <row r="2869" spans="1:4" ht="13.5" x14ac:dyDescent="0.25">
      <c r="A2869" s="90">
        <v>95781</v>
      </c>
      <c r="B2869" s="90" t="s">
        <v>3478</v>
      </c>
      <c r="C2869" s="90" t="s">
        <v>17</v>
      </c>
      <c r="D2869" s="92">
        <v>28.11</v>
      </c>
    </row>
    <row r="2870" spans="1:4" ht="13.5" x14ac:dyDescent="0.25">
      <c r="A2870" s="90">
        <v>95782</v>
      </c>
      <c r="B2870" s="90" t="s">
        <v>3479</v>
      </c>
      <c r="C2870" s="90" t="s">
        <v>17</v>
      </c>
      <c r="D2870" s="92">
        <v>26.11</v>
      </c>
    </row>
    <row r="2871" spans="1:4" ht="13.5" x14ac:dyDescent="0.25">
      <c r="A2871" s="90">
        <v>95785</v>
      </c>
      <c r="B2871" s="90" t="s">
        <v>3480</v>
      </c>
      <c r="C2871" s="90" t="s">
        <v>17</v>
      </c>
      <c r="D2871" s="92">
        <v>30.91</v>
      </c>
    </row>
    <row r="2872" spans="1:4" ht="13.5" x14ac:dyDescent="0.25">
      <c r="A2872" s="90">
        <v>95787</v>
      </c>
      <c r="B2872" s="90" t="s">
        <v>3481</v>
      </c>
      <c r="C2872" s="90" t="s">
        <v>17</v>
      </c>
      <c r="D2872" s="92">
        <v>23.5</v>
      </c>
    </row>
    <row r="2873" spans="1:4" ht="13.5" x14ac:dyDescent="0.25">
      <c r="A2873" s="90">
        <v>95789</v>
      </c>
      <c r="B2873" s="90" t="s">
        <v>3482</v>
      </c>
      <c r="C2873" s="90" t="s">
        <v>17</v>
      </c>
      <c r="D2873" s="92">
        <v>31.94</v>
      </c>
    </row>
    <row r="2874" spans="1:4" ht="13.5" x14ac:dyDescent="0.25">
      <c r="A2874" s="90">
        <v>95791</v>
      </c>
      <c r="B2874" s="90" t="s">
        <v>3483</v>
      </c>
      <c r="C2874" s="90" t="s">
        <v>17</v>
      </c>
      <c r="D2874" s="92">
        <v>44.25</v>
      </c>
    </row>
    <row r="2875" spans="1:4" ht="13.5" x14ac:dyDescent="0.25">
      <c r="A2875" s="90">
        <v>95795</v>
      </c>
      <c r="B2875" s="90" t="s">
        <v>3484</v>
      </c>
      <c r="C2875" s="90" t="s">
        <v>17</v>
      </c>
      <c r="D2875" s="92">
        <v>26.81</v>
      </c>
    </row>
    <row r="2876" spans="1:4" ht="13.5" x14ac:dyDescent="0.25">
      <c r="A2876" s="90">
        <v>95796</v>
      </c>
      <c r="B2876" s="90" t="s">
        <v>3485</v>
      </c>
      <c r="C2876" s="90" t="s">
        <v>17</v>
      </c>
      <c r="D2876" s="92">
        <v>37.54</v>
      </c>
    </row>
    <row r="2877" spans="1:4" ht="13.5" x14ac:dyDescent="0.25">
      <c r="A2877" s="90">
        <v>95797</v>
      </c>
      <c r="B2877" s="90" t="s">
        <v>3486</v>
      </c>
      <c r="C2877" s="90" t="s">
        <v>17</v>
      </c>
      <c r="D2877" s="92">
        <v>51.83</v>
      </c>
    </row>
    <row r="2878" spans="1:4" ht="13.5" x14ac:dyDescent="0.25">
      <c r="A2878" s="90">
        <v>95801</v>
      </c>
      <c r="B2878" s="90" t="s">
        <v>3487</v>
      </c>
      <c r="C2878" s="90" t="s">
        <v>17</v>
      </c>
      <c r="D2878" s="92">
        <v>31.99</v>
      </c>
    </row>
    <row r="2879" spans="1:4" ht="13.5" x14ac:dyDescent="0.25">
      <c r="A2879" s="90">
        <v>95802</v>
      </c>
      <c r="B2879" s="90" t="s">
        <v>3488</v>
      </c>
      <c r="C2879" s="90" t="s">
        <v>17</v>
      </c>
      <c r="D2879" s="92">
        <v>39.99</v>
      </c>
    </row>
    <row r="2880" spans="1:4" ht="13.5" x14ac:dyDescent="0.25">
      <c r="A2880" s="90">
        <v>95803</v>
      </c>
      <c r="B2880" s="90" t="s">
        <v>3489</v>
      </c>
      <c r="C2880" s="90" t="s">
        <v>17</v>
      </c>
      <c r="D2880" s="92">
        <v>57.96</v>
      </c>
    </row>
    <row r="2881" spans="1:4" ht="13.5" x14ac:dyDescent="0.25">
      <c r="A2881" s="90">
        <v>95804</v>
      </c>
      <c r="B2881" s="90" t="s">
        <v>3490</v>
      </c>
      <c r="C2881" s="90" t="s">
        <v>17</v>
      </c>
      <c r="D2881" s="92">
        <v>17.510000000000002</v>
      </c>
    </row>
    <row r="2882" spans="1:4" ht="13.5" x14ac:dyDescent="0.25">
      <c r="A2882" s="90">
        <v>95805</v>
      </c>
      <c r="B2882" s="90" t="s">
        <v>3491</v>
      </c>
      <c r="C2882" s="90" t="s">
        <v>17</v>
      </c>
      <c r="D2882" s="92">
        <v>18.670000000000002</v>
      </c>
    </row>
    <row r="2883" spans="1:4" ht="13.5" x14ac:dyDescent="0.25">
      <c r="A2883" s="90">
        <v>95806</v>
      </c>
      <c r="B2883" s="90" t="s">
        <v>3492</v>
      </c>
      <c r="C2883" s="90" t="s">
        <v>17</v>
      </c>
      <c r="D2883" s="92">
        <v>20.62</v>
      </c>
    </row>
    <row r="2884" spans="1:4" ht="13.5" x14ac:dyDescent="0.25">
      <c r="A2884" s="90">
        <v>95807</v>
      </c>
      <c r="B2884" s="90" t="s">
        <v>3493</v>
      </c>
      <c r="C2884" s="90" t="s">
        <v>17</v>
      </c>
      <c r="D2884" s="92">
        <v>20.8</v>
      </c>
    </row>
    <row r="2885" spans="1:4" ht="13.5" x14ac:dyDescent="0.25">
      <c r="A2885" s="90">
        <v>95808</v>
      </c>
      <c r="B2885" s="90" t="s">
        <v>3494</v>
      </c>
      <c r="C2885" s="90" t="s">
        <v>17</v>
      </c>
      <c r="D2885" s="92">
        <v>24.27</v>
      </c>
    </row>
    <row r="2886" spans="1:4" ht="13.5" x14ac:dyDescent="0.25">
      <c r="A2886" s="90">
        <v>95809</v>
      </c>
      <c r="B2886" s="90" t="s">
        <v>3495</v>
      </c>
      <c r="C2886" s="90" t="s">
        <v>17</v>
      </c>
      <c r="D2886" s="92">
        <v>30.46</v>
      </c>
    </row>
    <row r="2887" spans="1:4" ht="13.5" x14ac:dyDescent="0.25">
      <c r="A2887" s="90">
        <v>95810</v>
      </c>
      <c r="B2887" s="90" t="s">
        <v>3496</v>
      </c>
      <c r="C2887" s="90" t="s">
        <v>17</v>
      </c>
      <c r="D2887" s="92">
        <v>11.9</v>
      </c>
    </row>
    <row r="2888" spans="1:4" ht="13.5" x14ac:dyDescent="0.25">
      <c r="A2888" s="90">
        <v>95811</v>
      </c>
      <c r="B2888" s="90" t="s">
        <v>3497</v>
      </c>
      <c r="C2888" s="90" t="s">
        <v>17</v>
      </c>
      <c r="D2888" s="92">
        <v>15.37</v>
      </c>
    </row>
    <row r="2889" spans="1:4" ht="13.5" x14ac:dyDescent="0.25">
      <c r="A2889" s="90">
        <v>95812</v>
      </c>
      <c r="B2889" s="90" t="s">
        <v>3498</v>
      </c>
      <c r="C2889" s="90" t="s">
        <v>17</v>
      </c>
      <c r="D2889" s="92">
        <v>21.56</v>
      </c>
    </row>
    <row r="2890" spans="1:4" ht="13.5" x14ac:dyDescent="0.25">
      <c r="A2890" s="90">
        <v>95813</v>
      </c>
      <c r="B2890" s="90" t="s">
        <v>3499</v>
      </c>
      <c r="C2890" s="90" t="s">
        <v>17</v>
      </c>
      <c r="D2890" s="92">
        <v>14</v>
      </c>
    </row>
    <row r="2891" spans="1:4" ht="13.5" x14ac:dyDescent="0.25">
      <c r="A2891" s="90">
        <v>95814</v>
      </c>
      <c r="B2891" s="90" t="s">
        <v>3500</v>
      </c>
      <c r="C2891" s="90" t="s">
        <v>17</v>
      </c>
      <c r="D2891" s="92">
        <v>18.64</v>
      </c>
    </row>
    <row r="2892" spans="1:4" ht="13.5" x14ac:dyDescent="0.25">
      <c r="A2892" s="90">
        <v>95815</v>
      </c>
      <c r="B2892" s="90" t="s">
        <v>3501</v>
      </c>
      <c r="C2892" s="90" t="s">
        <v>17</v>
      </c>
      <c r="D2892" s="92">
        <v>27.96</v>
      </c>
    </row>
    <row r="2893" spans="1:4" ht="13.5" x14ac:dyDescent="0.25">
      <c r="A2893" s="90">
        <v>95816</v>
      </c>
      <c r="B2893" s="90" t="s">
        <v>3502</v>
      </c>
      <c r="C2893" s="90" t="s">
        <v>17</v>
      </c>
      <c r="D2893" s="92">
        <v>25.19</v>
      </c>
    </row>
    <row r="2894" spans="1:4" ht="13.5" x14ac:dyDescent="0.25">
      <c r="A2894" s="90">
        <v>95817</v>
      </c>
      <c r="B2894" s="90" t="s">
        <v>3503</v>
      </c>
      <c r="C2894" s="90" t="s">
        <v>17</v>
      </c>
      <c r="D2894" s="92">
        <v>30.65</v>
      </c>
    </row>
    <row r="2895" spans="1:4" ht="13.5" x14ac:dyDescent="0.25">
      <c r="A2895" s="90">
        <v>95818</v>
      </c>
      <c r="B2895" s="90" t="s">
        <v>3504</v>
      </c>
      <c r="C2895" s="90" t="s">
        <v>17</v>
      </c>
      <c r="D2895" s="92">
        <v>42.6</v>
      </c>
    </row>
    <row r="2896" spans="1:4" ht="13.5" x14ac:dyDescent="0.25">
      <c r="A2896" s="90">
        <v>97881</v>
      </c>
      <c r="B2896" s="90" t="s">
        <v>3505</v>
      </c>
      <c r="C2896" s="90" t="s">
        <v>17</v>
      </c>
      <c r="D2896" s="92">
        <v>138.86000000000001</v>
      </c>
    </row>
    <row r="2897" spans="1:4" ht="13.5" x14ac:dyDescent="0.25">
      <c r="A2897" s="90">
        <v>97882</v>
      </c>
      <c r="B2897" s="90" t="s">
        <v>3506</v>
      </c>
      <c r="C2897" s="90" t="s">
        <v>17</v>
      </c>
      <c r="D2897" s="92">
        <v>220.37</v>
      </c>
    </row>
    <row r="2898" spans="1:4" ht="13.5" x14ac:dyDescent="0.25">
      <c r="A2898" s="90">
        <v>97883</v>
      </c>
      <c r="B2898" s="90" t="s">
        <v>3507</v>
      </c>
      <c r="C2898" s="90" t="s">
        <v>17</v>
      </c>
      <c r="D2898" s="92">
        <v>427.69</v>
      </c>
    </row>
    <row r="2899" spans="1:4" ht="13.5" x14ac:dyDescent="0.25">
      <c r="A2899" s="90">
        <v>97884</v>
      </c>
      <c r="B2899" s="90" t="s">
        <v>3508</v>
      </c>
      <c r="C2899" s="90" t="s">
        <v>17</v>
      </c>
      <c r="D2899" s="92">
        <v>844.01</v>
      </c>
    </row>
    <row r="2900" spans="1:4" ht="13.5" x14ac:dyDescent="0.25">
      <c r="A2900" s="90">
        <v>97885</v>
      </c>
      <c r="B2900" s="90" t="s">
        <v>3509</v>
      </c>
      <c r="C2900" s="90" t="s">
        <v>17</v>
      </c>
      <c r="D2900" s="99">
        <v>1304.24</v>
      </c>
    </row>
    <row r="2901" spans="1:4" ht="13.5" x14ac:dyDescent="0.25">
      <c r="A2901" s="90">
        <v>97886</v>
      </c>
      <c r="B2901" s="90" t="s">
        <v>3510</v>
      </c>
      <c r="C2901" s="90" t="s">
        <v>17</v>
      </c>
      <c r="D2901" s="92">
        <v>159.66</v>
      </c>
    </row>
    <row r="2902" spans="1:4" ht="13.5" x14ac:dyDescent="0.25">
      <c r="A2902" s="90">
        <v>97887</v>
      </c>
      <c r="B2902" s="90" t="s">
        <v>3511</v>
      </c>
      <c r="C2902" s="90" t="s">
        <v>17</v>
      </c>
      <c r="D2902" s="92">
        <v>251.9</v>
      </c>
    </row>
    <row r="2903" spans="1:4" ht="13.5" x14ac:dyDescent="0.25">
      <c r="A2903" s="90">
        <v>97888</v>
      </c>
      <c r="B2903" s="90" t="s">
        <v>3512</v>
      </c>
      <c r="C2903" s="90" t="s">
        <v>17</v>
      </c>
      <c r="D2903" s="92">
        <v>488.85</v>
      </c>
    </row>
    <row r="2904" spans="1:4" ht="13.5" x14ac:dyDescent="0.25">
      <c r="A2904" s="90">
        <v>97889</v>
      </c>
      <c r="B2904" s="90" t="s">
        <v>3513</v>
      </c>
      <c r="C2904" s="90" t="s">
        <v>17</v>
      </c>
      <c r="D2904" s="92">
        <v>661.81</v>
      </c>
    </row>
    <row r="2905" spans="1:4" ht="13.5" x14ac:dyDescent="0.25">
      <c r="A2905" s="90">
        <v>97890</v>
      </c>
      <c r="B2905" s="90" t="s">
        <v>3514</v>
      </c>
      <c r="C2905" s="90" t="s">
        <v>17</v>
      </c>
      <c r="D2905" s="92">
        <v>761.33</v>
      </c>
    </row>
    <row r="2906" spans="1:4" ht="13.5" x14ac:dyDescent="0.25">
      <c r="A2906" s="90">
        <v>97891</v>
      </c>
      <c r="B2906" s="90" t="s">
        <v>3515</v>
      </c>
      <c r="C2906" s="90" t="s">
        <v>17</v>
      </c>
      <c r="D2906" s="92">
        <v>193.18</v>
      </c>
    </row>
    <row r="2907" spans="1:4" ht="13.5" x14ac:dyDescent="0.25">
      <c r="A2907" s="90">
        <v>97892</v>
      </c>
      <c r="B2907" s="90" t="s">
        <v>3516</v>
      </c>
      <c r="C2907" s="90" t="s">
        <v>17</v>
      </c>
      <c r="D2907" s="92">
        <v>364.75</v>
      </c>
    </row>
    <row r="2908" spans="1:4" ht="13.5" x14ac:dyDescent="0.25">
      <c r="A2908" s="90">
        <v>97893</v>
      </c>
      <c r="B2908" s="90" t="s">
        <v>3517</v>
      </c>
      <c r="C2908" s="90" t="s">
        <v>17</v>
      </c>
      <c r="D2908" s="92">
        <v>503.52</v>
      </c>
    </row>
    <row r="2909" spans="1:4" ht="13.5" x14ac:dyDescent="0.25">
      <c r="A2909" s="90">
        <v>97894</v>
      </c>
      <c r="B2909" s="90" t="s">
        <v>3518</v>
      </c>
      <c r="C2909" s="90" t="s">
        <v>17</v>
      </c>
      <c r="D2909" s="92">
        <v>569.53</v>
      </c>
    </row>
    <row r="2910" spans="1:4" ht="13.5" x14ac:dyDescent="0.25">
      <c r="A2910" s="90">
        <v>104396</v>
      </c>
      <c r="B2910" s="90" t="s">
        <v>3519</v>
      </c>
      <c r="C2910" s="90" t="s">
        <v>17</v>
      </c>
      <c r="D2910" s="92">
        <v>17.77</v>
      </c>
    </row>
    <row r="2911" spans="1:4" ht="13.5" x14ac:dyDescent="0.25">
      <c r="A2911" s="90">
        <v>104397</v>
      </c>
      <c r="B2911" s="90" t="s">
        <v>3520</v>
      </c>
      <c r="C2911" s="90" t="s">
        <v>17</v>
      </c>
      <c r="D2911" s="92">
        <v>21.05</v>
      </c>
    </row>
    <row r="2912" spans="1:4" ht="13.5" x14ac:dyDescent="0.25">
      <c r="A2912" s="90">
        <v>104398</v>
      </c>
      <c r="B2912" s="90" t="s">
        <v>3521</v>
      </c>
      <c r="C2912" s="90" t="s">
        <v>17</v>
      </c>
      <c r="D2912" s="92">
        <v>20.79</v>
      </c>
    </row>
    <row r="2913" spans="1:4" ht="13.5" x14ac:dyDescent="0.25">
      <c r="A2913" s="90">
        <v>104399</v>
      </c>
      <c r="B2913" s="90" t="s">
        <v>3522</v>
      </c>
      <c r="C2913" s="90" t="s">
        <v>17</v>
      </c>
      <c r="D2913" s="92">
        <v>23.37</v>
      </c>
    </row>
    <row r="2914" spans="1:4" ht="13.5" x14ac:dyDescent="0.25">
      <c r="A2914" s="90">
        <v>104400</v>
      </c>
      <c r="B2914" s="90" t="s">
        <v>3523</v>
      </c>
      <c r="C2914" s="90" t="s">
        <v>17</v>
      </c>
      <c r="D2914" s="92">
        <v>30.07</v>
      </c>
    </row>
    <row r="2915" spans="1:4" ht="13.5" x14ac:dyDescent="0.25">
      <c r="A2915" s="90">
        <v>104401</v>
      </c>
      <c r="B2915" s="90" t="s">
        <v>3524</v>
      </c>
      <c r="C2915" s="90" t="s">
        <v>17</v>
      </c>
      <c r="D2915" s="92">
        <v>19.52</v>
      </c>
    </row>
    <row r="2916" spans="1:4" ht="13.5" x14ac:dyDescent="0.25">
      <c r="A2916" s="90">
        <v>104402</v>
      </c>
      <c r="B2916" s="90" t="s">
        <v>3525</v>
      </c>
      <c r="C2916" s="90" t="s">
        <v>17</v>
      </c>
      <c r="D2916" s="92">
        <v>20.94</v>
      </c>
    </row>
    <row r="2917" spans="1:4" ht="13.5" x14ac:dyDescent="0.25">
      <c r="A2917" s="90">
        <v>104403</v>
      </c>
      <c r="B2917" s="90" t="s">
        <v>3526</v>
      </c>
      <c r="C2917" s="90" t="s">
        <v>17</v>
      </c>
      <c r="D2917" s="92">
        <v>26.02</v>
      </c>
    </row>
    <row r="2918" spans="1:4" ht="13.5" x14ac:dyDescent="0.25">
      <c r="A2918" s="90">
        <v>104404</v>
      </c>
      <c r="B2918" s="90" t="s">
        <v>3527</v>
      </c>
      <c r="C2918" s="90" t="s">
        <v>17</v>
      </c>
      <c r="D2918" s="92">
        <v>27.25</v>
      </c>
    </row>
    <row r="2919" spans="1:4" ht="13.5" x14ac:dyDescent="0.25">
      <c r="A2919" s="90">
        <v>104405</v>
      </c>
      <c r="B2919" s="90" t="s">
        <v>3528</v>
      </c>
      <c r="C2919" s="90" t="s">
        <v>17</v>
      </c>
      <c r="D2919" s="92">
        <v>36.86</v>
      </c>
    </row>
    <row r="2920" spans="1:4" ht="13.5" x14ac:dyDescent="0.25">
      <c r="A2920" s="90">
        <v>93653</v>
      </c>
      <c r="B2920" s="90" t="s">
        <v>3529</v>
      </c>
      <c r="C2920" s="90" t="s">
        <v>17</v>
      </c>
      <c r="D2920" s="92">
        <v>11.82</v>
      </c>
    </row>
    <row r="2921" spans="1:4" ht="13.5" x14ac:dyDescent="0.25">
      <c r="A2921" s="90">
        <v>93654</v>
      </c>
      <c r="B2921" s="90" t="s">
        <v>3530</v>
      </c>
      <c r="C2921" s="90" t="s">
        <v>17</v>
      </c>
      <c r="D2921" s="92">
        <v>12.39</v>
      </c>
    </row>
    <row r="2922" spans="1:4" ht="13.5" x14ac:dyDescent="0.25">
      <c r="A2922" s="90">
        <v>93655</v>
      </c>
      <c r="B2922" s="90" t="s">
        <v>3531</v>
      </c>
      <c r="C2922" s="90" t="s">
        <v>17</v>
      </c>
      <c r="D2922" s="92">
        <v>13.56</v>
      </c>
    </row>
    <row r="2923" spans="1:4" ht="13.5" x14ac:dyDescent="0.25">
      <c r="A2923" s="90">
        <v>93656</v>
      </c>
      <c r="B2923" s="90" t="s">
        <v>3532</v>
      </c>
      <c r="C2923" s="90" t="s">
        <v>17</v>
      </c>
      <c r="D2923" s="92">
        <v>13.56</v>
      </c>
    </row>
    <row r="2924" spans="1:4" ht="13.5" x14ac:dyDescent="0.25">
      <c r="A2924" s="90">
        <v>93657</v>
      </c>
      <c r="B2924" s="90" t="s">
        <v>3533</v>
      </c>
      <c r="C2924" s="90" t="s">
        <v>17</v>
      </c>
      <c r="D2924" s="92">
        <v>14.95</v>
      </c>
    </row>
    <row r="2925" spans="1:4" ht="13.5" x14ac:dyDescent="0.25">
      <c r="A2925" s="90">
        <v>93658</v>
      </c>
      <c r="B2925" s="90" t="s">
        <v>3534</v>
      </c>
      <c r="C2925" s="90" t="s">
        <v>17</v>
      </c>
      <c r="D2925" s="92">
        <v>21.57</v>
      </c>
    </row>
    <row r="2926" spans="1:4" ht="13.5" x14ac:dyDescent="0.25">
      <c r="A2926" s="90">
        <v>93659</v>
      </c>
      <c r="B2926" s="90" t="s">
        <v>3535</v>
      </c>
      <c r="C2926" s="90" t="s">
        <v>17</v>
      </c>
      <c r="D2926" s="92">
        <v>24.38</v>
      </c>
    </row>
    <row r="2927" spans="1:4" ht="13.5" x14ac:dyDescent="0.25">
      <c r="A2927" s="90">
        <v>93660</v>
      </c>
      <c r="B2927" s="90" t="s">
        <v>3536</v>
      </c>
      <c r="C2927" s="90" t="s">
        <v>17</v>
      </c>
      <c r="D2927" s="92">
        <v>58.04</v>
      </c>
    </row>
    <row r="2928" spans="1:4" ht="13.5" x14ac:dyDescent="0.25">
      <c r="A2928" s="90">
        <v>93661</v>
      </c>
      <c r="B2928" s="90" t="s">
        <v>3537</v>
      </c>
      <c r="C2928" s="90" t="s">
        <v>17</v>
      </c>
      <c r="D2928" s="92">
        <v>59.19</v>
      </c>
    </row>
    <row r="2929" spans="1:4" ht="13.5" x14ac:dyDescent="0.25">
      <c r="A2929" s="90">
        <v>93662</v>
      </c>
      <c r="B2929" s="90" t="s">
        <v>3538</v>
      </c>
      <c r="C2929" s="90" t="s">
        <v>17</v>
      </c>
      <c r="D2929" s="92">
        <v>61.52</v>
      </c>
    </row>
    <row r="2930" spans="1:4" ht="13.5" x14ac:dyDescent="0.25">
      <c r="A2930" s="90">
        <v>93663</v>
      </c>
      <c r="B2930" s="90" t="s">
        <v>3539</v>
      </c>
      <c r="C2930" s="90" t="s">
        <v>17</v>
      </c>
      <c r="D2930" s="92">
        <v>61.52</v>
      </c>
    </row>
    <row r="2931" spans="1:4" ht="13.5" x14ac:dyDescent="0.25">
      <c r="A2931" s="90">
        <v>93664</v>
      </c>
      <c r="B2931" s="90" t="s">
        <v>3540</v>
      </c>
      <c r="C2931" s="90" t="s">
        <v>17</v>
      </c>
      <c r="D2931" s="92">
        <v>64.319999999999993</v>
      </c>
    </row>
    <row r="2932" spans="1:4" ht="13.5" x14ac:dyDescent="0.25">
      <c r="A2932" s="90">
        <v>93665</v>
      </c>
      <c r="B2932" s="90" t="s">
        <v>3541</v>
      </c>
      <c r="C2932" s="90" t="s">
        <v>17</v>
      </c>
      <c r="D2932" s="92">
        <v>67.84</v>
      </c>
    </row>
    <row r="2933" spans="1:4" ht="13.5" x14ac:dyDescent="0.25">
      <c r="A2933" s="90">
        <v>93666</v>
      </c>
      <c r="B2933" s="90" t="s">
        <v>3542</v>
      </c>
      <c r="C2933" s="90" t="s">
        <v>17</v>
      </c>
      <c r="D2933" s="92">
        <v>73.47</v>
      </c>
    </row>
    <row r="2934" spans="1:4" ht="13.5" x14ac:dyDescent="0.25">
      <c r="A2934" s="90">
        <v>93667</v>
      </c>
      <c r="B2934" s="90" t="s">
        <v>3543</v>
      </c>
      <c r="C2934" s="90" t="s">
        <v>17</v>
      </c>
      <c r="D2934" s="92">
        <v>72.540000000000006</v>
      </c>
    </row>
    <row r="2935" spans="1:4" ht="13.5" x14ac:dyDescent="0.25">
      <c r="A2935" s="90">
        <v>93668</v>
      </c>
      <c r="B2935" s="90" t="s">
        <v>3544</v>
      </c>
      <c r="C2935" s="90" t="s">
        <v>17</v>
      </c>
      <c r="D2935" s="92">
        <v>74.27</v>
      </c>
    </row>
    <row r="2936" spans="1:4" ht="13.5" x14ac:dyDescent="0.25">
      <c r="A2936" s="90">
        <v>93669</v>
      </c>
      <c r="B2936" s="90" t="s">
        <v>3545</v>
      </c>
      <c r="C2936" s="90" t="s">
        <v>17</v>
      </c>
      <c r="D2936" s="92">
        <v>77.77</v>
      </c>
    </row>
    <row r="2937" spans="1:4" ht="13.5" x14ac:dyDescent="0.25">
      <c r="A2937" s="90">
        <v>93670</v>
      </c>
      <c r="B2937" s="90" t="s">
        <v>3546</v>
      </c>
      <c r="C2937" s="90" t="s">
        <v>17</v>
      </c>
      <c r="D2937" s="92">
        <v>77.77</v>
      </c>
    </row>
    <row r="2938" spans="1:4" ht="13.5" x14ac:dyDescent="0.25">
      <c r="A2938" s="90">
        <v>93671</v>
      </c>
      <c r="B2938" s="90" t="s">
        <v>3547</v>
      </c>
      <c r="C2938" s="90" t="s">
        <v>17</v>
      </c>
      <c r="D2938" s="92">
        <v>81.95</v>
      </c>
    </row>
    <row r="2939" spans="1:4" ht="13.5" x14ac:dyDescent="0.25">
      <c r="A2939" s="90">
        <v>93672</v>
      </c>
      <c r="B2939" s="90" t="s">
        <v>3548</v>
      </c>
      <c r="C2939" s="90" t="s">
        <v>17</v>
      </c>
      <c r="D2939" s="92">
        <v>88.46</v>
      </c>
    </row>
    <row r="2940" spans="1:4" ht="13.5" x14ac:dyDescent="0.25">
      <c r="A2940" s="90">
        <v>93673</v>
      </c>
      <c r="B2940" s="90" t="s">
        <v>3549</v>
      </c>
      <c r="C2940" s="90" t="s">
        <v>17</v>
      </c>
      <c r="D2940" s="92">
        <v>96.92</v>
      </c>
    </row>
    <row r="2941" spans="1:4" ht="13.5" x14ac:dyDescent="0.25">
      <c r="A2941" s="90">
        <v>97359</v>
      </c>
      <c r="B2941" s="90" t="s">
        <v>3550</v>
      </c>
      <c r="C2941" s="90" t="s">
        <v>17</v>
      </c>
      <c r="D2941" s="99">
        <v>3360.76</v>
      </c>
    </row>
    <row r="2942" spans="1:4" ht="13.5" x14ac:dyDescent="0.25">
      <c r="A2942" s="90">
        <v>97360</v>
      </c>
      <c r="B2942" s="90" t="s">
        <v>3551</v>
      </c>
      <c r="C2942" s="90" t="s">
        <v>17</v>
      </c>
      <c r="D2942" s="99">
        <v>6477.01</v>
      </c>
    </row>
    <row r="2943" spans="1:4" ht="13.5" x14ac:dyDescent="0.25">
      <c r="A2943" s="90">
        <v>97361</v>
      </c>
      <c r="B2943" s="90" t="s">
        <v>3552</v>
      </c>
      <c r="C2943" s="90" t="s">
        <v>17</v>
      </c>
      <c r="D2943" s="99">
        <v>8636.01</v>
      </c>
    </row>
    <row r="2944" spans="1:4" ht="13.5" x14ac:dyDescent="0.25">
      <c r="A2944" s="90">
        <v>97362</v>
      </c>
      <c r="B2944" s="90" t="s">
        <v>3553</v>
      </c>
      <c r="C2944" s="90" t="s">
        <v>17</v>
      </c>
      <c r="D2944" s="99">
        <v>1783.09</v>
      </c>
    </row>
    <row r="2945" spans="1:4" ht="13.5" x14ac:dyDescent="0.25">
      <c r="A2945" s="90">
        <v>101875</v>
      </c>
      <c r="B2945" s="90" t="s">
        <v>3554</v>
      </c>
      <c r="C2945" s="90" t="s">
        <v>17</v>
      </c>
      <c r="D2945" s="92">
        <v>383.58</v>
      </c>
    </row>
    <row r="2946" spans="1:4" ht="13.5" x14ac:dyDescent="0.25">
      <c r="A2946" s="90">
        <v>101876</v>
      </c>
      <c r="B2946" s="90" t="s">
        <v>3555</v>
      </c>
      <c r="C2946" s="90" t="s">
        <v>17</v>
      </c>
      <c r="D2946" s="92">
        <v>75.84</v>
      </c>
    </row>
    <row r="2947" spans="1:4" ht="13.5" x14ac:dyDescent="0.25">
      <c r="A2947" s="90">
        <v>101877</v>
      </c>
      <c r="B2947" s="90" t="s">
        <v>3556</v>
      </c>
      <c r="C2947" s="90" t="s">
        <v>17</v>
      </c>
      <c r="D2947" s="92">
        <v>52.38</v>
      </c>
    </row>
    <row r="2948" spans="1:4" ht="13.5" x14ac:dyDescent="0.25">
      <c r="A2948" s="90">
        <v>101878</v>
      </c>
      <c r="B2948" s="90" t="s">
        <v>3557</v>
      </c>
      <c r="C2948" s="90" t="s">
        <v>17</v>
      </c>
      <c r="D2948" s="92">
        <v>528.94000000000005</v>
      </c>
    </row>
    <row r="2949" spans="1:4" ht="13.5" x14ac:dyDescent="0.25">
      <c r="A2949" s="90">
        <v>101879</v>
      </c>
      <c r="B2949" s="90" t="s">
        <v>3558</v>
      </c>
      <c r="C2949" s="90" t="s">
        <v>17</v>
      </c>
      <c r="D2949" s="92">
        <v>554.9</v>
      </c>
    </row>
    <row r="2950" spans="1:4" ht="13.5" x14ac:dyDescent="0.25">
      <c r="A2950" s="90">
        <v>101880</v>
      </c>
      <c r="B2950" s="90" t="s">
        <v>3559</v>
      </c>
      <c r="C2950" s="90" t="s">
        <v>17</v>
      </c>
      <c r="D2950" s="92">
        <v>639.14</v>
      </c>
    </row>
    <row r="2951" spans="1:4" ht="13.5" x14ac:dyDescent="0.25">
      <c r="A2951" s="90">
        <v>101881</v>
      </c>
      <c r="B2951" s="90" t="s">
        <v>3560</v>
      </c>
      <c r="C2951" s="90" t="s">
        <v>17</v>
      </c>
      <c r="D2951" s="92">
        <v>918.01</v>
      </c>
    </row>
    <row r="2952" spans="1:4" ht="13.5" x14ac:dyDescent="0.25">
      <c r="A2952" s="90">
        <v>101882</v>
      </c>
      <c r="B2952" s="90" t="s">
        <v>3561</v>
      </c>
      <c r="C2952" s="90" t="s">
        <v>17</v>
      </c>
      <c r="D2952" s="99">
        <v>1302.4100000000001</v>
      </c>
    </row>
    <row r="2953" spans="1:4" ht="13.5" x14ac:dyDescent="0.25">
      <c r="A2953" s="90">
        <v>101883</v>
      </c>
      <c r="B2953" s="90" t="s">
        <v>3562</v>
      </c>
      <c r="C2953" s="90" t="s">
        <v>17</v>
      </c>
      <c r="D2953" s="92">
        <v>528.97</v>
      </c>
    </row>
    <row r="2954" spans="1:4" ht="13.5" x14ac:dyDescent="0.25">
      <c r="A2954" s="90">
        <v>101890</v>
      </c>
      <c r="B2954" s="90" t="s">
        <v>3563</v>
      </c>
      <c r="C2954" s="90" t="s">
        <v>17</v>
      </c>
      <c r="D2954" s="92">
        <v>16.28</v>
      </c>
    </row>
    <row r="2955" spans="1:4" ht="13.5" x14ac:dyDescent="0.25">
      <c r="A2955" s="90">
        <v>101891</v>
      </c>
      <c r="B2955" s="90" t="s">
        <v>3564</v>
      </c>
      <c r="C2955" s="90" t="s">
        <v>17</v>
      </c>
      <c r="D2955" s="92">
        <v>27.93</v>
      </c>
    </row>
    <row r="2956" spans="1:4" ht="13.5" x14ac:dyDescent="0.25">
      <c r="A2956" s="90">
        <v>101892</v>
      </c>
      <c r="B2956" s="90" t="s">
        <v>3565</v>
      </c>
      <c r="C2956" s="90" t="s">
        <v>17</v>
      </c>
      <c r="D2956" s="92">
        <v>72.94</v>
      </c>
    </row>
    <row r="2957" spans="1:4" ht="13.5" x14ac:dyDescent="0.25">
      <c r="A2957" s="90">
        <v>101893</v>
      </c>
      <c r="B2957" s="90" t="s">
        <v>3566</v>
      </c>
      <c r="C2957" s="90" t="s">
        <v>17</v>
      </c>
      <c r="D2957" s="92">
        <v>93.18</v>
      </c>
    </row>
    <row r="2958" spans="1:4" ht="13.5" x14ac:dyDescent="0.25">
      <c r="A2958" s="90">
        <v>101894</v>
      </c>
      <c r="B2958" s="90" t="s">
        <v>3567</v>
      </c>
      <c r="C2958" s="90" t="s">
        <v>17</v>
      </c>
      <c r="D2958" s="92">
        <v>157.31</v>
      </c>
    </row>
    <row r="2959" spans="1:4" ht="13.5" x14ac:dyDescent="0.25">
      <c r="A2959" s="90">
        <v>101895</v>
      </c>
      <c r="B2959" s="90" t="s">
        <v>3568</v>
      </c>
      <c r="C2959" s="90" t="s">
        <v>17</v>
      </c>
      <c r="D2959" s="92">
        <v>430.35</v>
      </c>
    </row>
    <row r="2960" spans="1:4" ht="13.5" x14ac:dyDescent="0.25">
      <c r="A2960" s="90">
        <v>101896</v>
      </c>
      <c r="B2960" s="90" t="s">
        <v>3569</v>
      </c>
      <c r="C2960" s="90" t="s">
        <v>17</v>
      </c>
      <c r="D2960" s="92">
        <v>647.88</v>
      </c>
    </row>
    <row r="2961" spans="1:4" ht="13.5" x14ac:dyDescent="0.25">
      <c r="A2961" s="90">
        <v>101897</v>
      </c>
      <c r="B2961" s="90" t="s">
        <v>3570</v>
      </c>
      <c r="C2961" s="90" t="s">
        <v>17</v>
      </c>
      <c r="D2961" s="99">
        <v>1037.02</v>
      </c>
    </row>
    <row r="2962" spans="1:4" ht="13.5" x14ac:dyDescent="0.25">
      <c r="A2962" s="90">
        <v>101898</v>
      </c>
      <c r="B2962" s="90" t="s">
        <v>3571</v>
      </c>
      <c r="C2962" s="90" t="s">
        <v>17</v>
      </c>
      <c r="D2962" s="99">
        <v>1388.82</v>
      </c>
    </row>
    <row r="2963" spans="1:4" ht="13.5" x14ac:dyDescent="0.25">
      <c r="A2963" s="90">
        <v>101899</v>
      </c>
      <c r="B2963" s="90" t="s">
        <v>3572</v>
      </c>
      <c r="C2963" s="90" t="s">
        <v>17</v>
      </c>
      <c r="D2963" s="99">
        <v>2225.64</v>
      </c>
    </row>
    <row r="2964" spans="1:4" ht="13.5" x14ac:dyDescent="0.25">
      <c r="A2964" s="90">
        <v>101900</v>
      </c>
      <c r="B2964" s="90" t="s">
        <v>3573</v>
      </c>
      <c r="C2964" s="90" t="s">
        <v>17</v>
      </c>
      <c r="D2964" s="99">
        <v>4649.4399999999996</v>
      </c>
    </row>
    <row r="2965" spans="1:4" ht="13.5" x14ac:dyDescent="0.25">
      <c r="A2965" s="90">
        <v>101901</v>
      </c>
      <c r="B2965" s="90" t="s">
        <v>3574</v>
      </c>
      <c r="C2965" s="90" t="s">
        <v>17</v>
      </c>
      <c r="D2965" s="92">
        <v>201.86</v>
      </c>
    </row>
    <row r="2966" spans="1:4" ht="13.5" x14ac:dyDescent="0.25">
      <c r="A2966" s="90">
        <v>101902</v>
      </c>
      <c r="B2966" s="90" t="s">
        <v>3575</v>
      </c>
      <c r="C2966" s="90" t="s">
        <v>17</v>
      </c>
      <c r="D2966" s="92">
        <v>248.86</v>
      </c>
    </row>
    <row r="2967" spans="1:4" ht="13.5" x14ac:dyDescent="0.25">
      <c r="A2967" s="90">
        <v>101903</v>
      </c>
      <c r="B2967" s="90" t="s">
        <v>3576</v>
      </c>
      <c r="C2967" s="90" t="s">
        <v>17</v>
      </c>
      <c r="D2967" s="92">
        <v>520.5</v>
      </c>
    </row>
    <row r="2968" spans="1:4" ht="13.5" x14ac:dyDescent="0.25">
      <c r="A2968" s="90">
        <v>101904</v>
      </c>
      <c r="B2968" s="90" t="s">
        <v>3577</v>
      </c>
      <c r="C2968" s="90" t="s">
        <v>17</v>
      </c>
      <c r="D2968" s="99">
        <v>1934.05</v>
      </c>
    </row>
    <row r="2969" spans="1:4" ht="13.5" x14ac:dyDescent="0.25">
      <c r="A2969" s="90">
        <v>101938</v>
      </c>
      <c r="B2969" s="90" t="s">
        <v>3578</v>
      </c>
      <c r="C2969" s="90" t="s">
        <v>17</v>
      </c>
      <c r="D2969" s="92">
        <v>101.94</v>
      </c>
    </row>
    <row r="2970" spans="1:4" ht="13.5" x14ac:dyDescent="0.25">
      <c r="A2970" s="90">
        <v>101946</v>
      </c>
      <c r="B2970" s="90" t="s">
        <v>3579</v>
      </c>
      <c r="C2970" s="90" t="s">
        <v>17</v>
      </c>
      <c r="D2970" s="92">
        <v>148.9</v>
      </c>
    </row>
    <row r="2971" spans="1:4" ht="13.5" x14ac:dyDescent="0.25">
      <c r="A2971" s="90">
        <v>91945</v>
      </c>
      <c r="B2971" s="90" t="s">
        <v>3580</v>
      </c>
      <c r="C2971" s="90" t="s">
        <v>17</v>
      </c>
      <c r="D2971" s="92">
        <v>12.49</v>
      </c>
    </row>
    <row r="2972" spans="1:4" ht="13.5" x14ac:dyDescent="0.25">
      <c r="A2972" s="90">
        <v>91946</v>
      </c>
      <c r="B2972" s="90" t="s">
        <v>3581</v>
      </c>
      <c r="C2972" s="90" t="s">
        <v>17</v>
      </c>
      <c r="D2972" s="92">
        <v>9.75</v>
      </c>
    </row>
    <row r="2973" spans="1:4" ht="13.5" x14ac:dyDescent="0.25">
      <c r="A2973" s="90">
        <v>91947</v>
      </c>
      <c r="B2973" s="90" t="s">
        <v>3582</v>
      </c>
      <c r="C2973" s="90" t="s">
        <v>17</v>
      </c>
      <c r="D2973" s="92">
        <v>8.0299999999999994</v>
      </c>
    </row>
    <row r="2974" spans="1:4" ht="13.5" x14ac:dyDescent="0.25">
      <c r="A2974" s="90">
        <v>91949</v>
      </c>
      <c r="B2974" s="90" t="s">
        <v>3583</v>
      </c>
      <c r="C2974" s="90" t="s">
        <v>17</v>
      </c>
      <c r="D2974" s="92">
        <v>17.52</v>
      </c>
    </row>
    <row r="2975" spans="1:4" ht="13.5" x14ac:dyDescent="0.25">
      <c r="A2975" s="90">
        <v>91950</v>
      </c>
      <c r="B2975" s="90" t="s">
        <v>3584</v>
      </c>
      <c r="C2975" s="90" t="s">
        <v>17</v>
      </c>
      <c r="D2975" s="92">
        <v>14.19</v>
      </c>
    </row>
    <row r="2976" spans="1:4" ht="13.5" x14ac:dyDescent="0.25">
      <c r="A2976" s="90">
        <v>91951</v>
      </c>
      <c r="B2976" s="90" t="s">
        <v>3585</v>
      </c>
      <c r="C2976" s="90" t="s">
        <v>17</v>
      </c>
      <c r="D2976" s="92">
        <v>12.19</v>
      </c>
    </row>
    <row r="2977" spans="1:4" ht="13.5" x14ac:dyDescent="0.25">
      <c r="A2977" s="90">
        <v>91952</v>
      </c>
      <c r="B2977" s="90" t="s">
        <v>3586</v>
      </c>
      <c r="C2977" s="90" t="s">
        <v>17</v>
      </c>
      <c r="D2977" s="92">
        <v>16.7</v>
      </c>
    </row>
    <row r="2978" spans="1:4" ht="13.5" x14ac:dyDescent="0.25">
      <c r="A2978" s="90">
        <v>91953</v>
      </c>
      <c r="B2978" s="90" t="s">
        <v>3587</v>
      </c>
      <c r="C2978" s="90" t="s">
        <v>17</v>
      </c>
      <c r="D2978" s="92">
        <v>26.45</v>
      </c>
    </row>
    <row r="2979" spans="1:4" ht="13.5" x14ac:dyDescent="0.25">
      <c r="A2979" s="90">
        <v>91954</v>
      </c>
      <c r="B2979" s="90" t="s">
        <v>3588</v>
      </c>
      <c r="C2979" s="90" t="s">
        <v>17</v>
      </c>
      <c r="D2979" s="92">
        <v>22.43</v>
      </c>
    </row>
    <row r="2980" spans="1:4" ht="13.5" x14ac:dyDescent="0.25">
      <c r="A2980" s="90">
        <v>91955</v>
      </c>
      <c r="B2980" s="90" t="s">
        <v>3589</v>
      </c>
      <c r="C2980" s="90" t="s">
        <v>17</v>
      </c>
      <c r="D2980" s="92">
        <v>32.18</v>
      </c>
    </row>
    <row r="2981" spans="1:4" ht="13.5" x14ac:dyDescent="0.25">
      <c r="A2981" s="90">
        <v>91956</v>
      </c>
      <c r="B2981" s="90" t="s">
        <v>3590</v>
      </c>
      <c r="C2981" s="90" t="s">
        <v>17</v>
      </c>
      <c r="D2981" s="92">
        <v>36.21</v>
      </c>
    </row>
    <row r="2982" spans="1:4" ht="13.5" x14ac:dyDescent="0.25">
      <c r="A2982" s="90">
        <v>91957</v>
      </c>
      <c r="B2982" s="90" t="s">
        <v>3591</v>
      </c>
      <c r="C2982" s="90" t="s">
        <v>17</v>
      </c>
      <c r="D2982" s="92">
        <v>45.96</v>
      </c>
    </row>
    <row r="2983" spans="1:4" ht="13.5" x14ac:dyDescent="0.25">
      <c r="A2983" s="90">
        <v>91958</v>
      </c>
      <c r="B2983" s="90" t="s">
        <v>3592</v>
      </c>
      <c r="C2983" s="90" t="s">
        <v>17</v>
      </c>
      <c r="D2983" s="92">
        <v>30.52</v>
      </c>
    </row>
    <row r="2984" spans="1:4" ht="13.5" x14ac:dyDescent="0.25">
      <c r="A2984" s="90">
        <v>91959</v>
      </c>
      <c r="B2984" s="90" t="s">
        <v>3593</v>
      </c>
      <c r="C2984" s="90" t="s">
        <v>17</v>
      </c>
      <c r="D2984" s="92">
        <v>40.270000000000003</v>
      </c>
    </row>
    <row r="2985" spans="1:4" ht="13.5" x14ac:dyDescent="0.25">
      <c r="A2985" s="90">
        <v>91960</v>
      </c>
      <c r="B2985" s="90" t="s">
        <v>3594</v>
      </c>
      <c r="C2985" s="90" t="s">
        <v>17</v>
      </c>
      <c r="D2985" s="92">
        <v>42</v>
      </c>
    </row>
    <row r="2986" spans="1:4" ht="13.5" x14ac:dyDescent="0.25">
      <c r="A2986" s="90">
        <v>91961</v>
      </c>
      <c r="B2986" s="90" t="s">
        <v>3595</v>
      </c>
      <c r="C2986" s="90" t="s">
        <v>17</v>
      </c>
      <c r="D2986" s="92">
        <v>51.75</v>
      </c>
    </row>
    <row r="2987" spans="1:4" ht="13.5" x14ac:dyDescent="0.25">
      <c r="A2987" s="90">
        <v>91962</v>
      </c>
      <c r="B2987" s="90" t="s">
        <v>3596</v>
      </c>
      <c r="C2987" s="90" t="s">
        <v>17</v>
      </c>
      <c r="D2987" s="92">
        <v>55.78</v>
      </c>
    </row>
    <row r="2988" spans="1:4" ht="13.5" x14ac:dyDescent="0.25">
      <c r="A2988" s="90">
        <v>91963</v>
      </c>
      <c r="B2988" s="90" t="s">
        <v>3597</v>
      </c>
      <c r="C2988" s="90" t="s">
        <v>17</v>
      </c>
      <c r="D2988" s="92">
        <v>65.53</v>
      </c>
    </row>
    <row r="2989" spans="1:4" ht="13.5" x14ac:dyDescent="0.25">
      <c r="A2989" s="90">
        <v>91964</v>
      </c>
      <c r="B2989" s="90" t="s">
        <v>3598</v>
      </c>
      <c r="C2989" s="90" t="s">
        <v>17</v>
      </c>
      <c r="D2989" s="92">
        <v>50.03</v>
      </c>
    </row>
    <row r="2990" spans="1:4" ht="13.5" x14ac:dyDescent="0.25">
      <c r="A2990" s="90">
        <v>91965</v>
      </c>
      <c r="B2990" s="90" t="s">
        <v>3599</v>
      </c>
      <c r="C2990" s="90" t="s">
        <v>17</v>
      </c>
      <c r="D2990" s="92">
        <v>59.78</v>
      </c>
    </row>
    <row r="2991" spans="1:4" ht="13.5" x14ac:dyDescent="0.25">
      <c r="A2991" s="90">
        <v>91966</v>
      </c>
      <c r="B2991" s="90" t="s">
        <v>3600</v>
      </c>
      <c r="C2991" s="90" t="s">
        <v>17</v>
      </c>
      <c r="D2991" s="92">
        <v>44.35</v>
      </c>
    </row>
    <row r="2992" spans="1:4" ht="13.5" x14ac:dyDescent="0.25">
      <c r="A2992" s="90">
        <v>91967</v>
      </c>
      <c r="B2992" s="90" t="s">
        <v>3601</v>
      </c>
      <c r="C2992" s="90" t="s">
        <v>17</v>
      </c>
      <c r="D2992" s="92">
        <v>54.1</v>
      </c>
    </row>
    <row r="2993" spans="1:4" ht="13.5" x14ac:dyDescent="0.25">
      <c r="A2993" s="90">
        <v>91968</v>
      </c>
      <c r="B2993" s="90" t="s">
        <v>3602</v>
      </c>
      <c r="C2993" s="90" t="s">
        <v>17</v>
      </c>
      <c r="D2993" s="92">
        <v>61.51</v>
      </c>
    </row>
    <row r="2994" spans="1:4" ht="13.5" x14ac:dyDescent="0.25">
      <c r="A2994" s="90">
        <v>91969</v>
      </c>
      <c r="B2994" s="90" t="s">
        <v>3603</v>
      </c>
      <c r="C2994" s="90" t="s">
        <v>17</v>
      </c>
      <c r="D2994" s="92">
        <v>71.260000000000005</v>
      </c>
    </row>
    <row r="2995" spans="1:4" ht="13.5" x14ac:dyDescent="0.25">
      <c r="A2995" s="90">
        <v>91970</v>
      </c>
      <c r="B2995" s="90" t="s">
        <v>3604</v>
      </c>
      <c r="C2995" s="90" t="s">
        <v>17</v>
      </c>
      <c r="D2995" s="92">
        <v>64.180000000000007</v>
      </c>
    </row>
    <row r="2996" spans="1:4" ht="13.5" x14ac:dyDescent="0.25">
      <c r="A2996" s="90">
        <v>91971</v>
      </c>
      <c r="B2996" s="90" t="s">
        <v>3605</v>
      </c>
      <c r="C2996" s="90" t="s">
        <v>17</v>
      </c>
      <c r="D2996" s="92">
        <v>78.37</v>
      </c>
    </row>
    <row r="2997" spans="1:4" ht="13.5" x14ac:dyDescent="0.25">
      <c r="A2997" s="90">
        <v>91972</v>
      </c>
      <c r="B2997" s="90" t="s">
        <v>3606</v>
      </c>
      <c r="C2997" s="90" t="s">
        <v>17</v>
      </c>
      <c r="D2997" s="92">
        <v>69.97</v>
      </c>
    </row>
    <row r="2998" spans="1:4" ht="13.5" x14ac:dyDescent="0.25">
      <c r="A2998" s="90">
        <v>91973</v>
      </c>
      <c r="B2998" s="90" t="s">
        <v>3607</v>
      </c>
      <c r="C2998" s="90" t="s">
        <v>17</v>
      </c>
      <c r="D2998" s="92">
        <v>84.16</v>
      </c>
    </row>
    <row r="2999" spans="1:4" ht="13.5" x14ac:dyDescent="0.25">
      <c r="A2999" s="90">
        <v>91974</v>
      </c>
      <c r="B2999" s="90" t="s">
        <v>3608</v>
      </c>
      <c r="C2999" s="90" t="s">
        <v>17</v>
      </c>
      <c r="D2999" s="92">
        <v>58.44</v>
      </c>
    </row>
    <row r="3000" spans="1:4" ht="13.5" x14ac:dyDescent="0.25">
      <c r="A3000" s="90">
        <v>91975</v>
      </c>
      <c r="B3000" s="90" t="s">
        <v>3609</v>
      </c>
      <c r="C3000" s="90" t="s">
        <v>17</v>
      </c>
      <c r="D3000" s="92">
        <v>72.63</v>
      </c>
    </row>
    <row r="3001" spans="1:4" ht="13.5" x14ac:dyDescent="0.25">
      <c r="A3001" s="90">
        <v>91976</v>
      </c>
      <c r="B3001" s="90" t="s">
        <v>3610</v>
      </c>
      <c r="C3001" s="90" t="s">
        <v>17</v>
      </c>
      <c r="D3001" s="92">
        <v>86.15</v>
      </c>
    </row>
    <row r="3002" spans="1:4" ht="13.5" x14ac:dyDescent="0.25">
      <c r="A3002" s="90">
        <v>91977</v>
      </c>
      <c r="B3002" s="90" t="s">
        <v>3611</v>
      </c>
      <c r="C3002" s="90" t="s">
        <v>17</v>
      </c>
      <c r="D3002" s="92">
        <v>100.34</v>
      </c>
    </row>
    <row r="3003" spans="1:4" ht="13.5" x14ac:dyDescent="0.25">
      <c r="A3003" s="90">
        <v>91978</v>
      </c>
      <c r="B3003" s="90" t="s">
        <v>3612</v>
      </c>
      <c r="C3003" s="90" t="s">
        <v>17</v>
      </c>
      <c r="D3003" s="92">
        <v>35.06</v>
      </c>
    </row>
    <row r="3004" spans="1:4" ht="13.5" x14ac:dyDescent="0.25">
      <c r="A3004" s="90">
        <v>91979</v>
      </c>
      <c r="B3004" s="90" t="s">
        <v>3613</v>
      </c>
      <c r="C3004" s="90" t="s">
        <v>17</v>
      </c>
      <c r="D3004" s="92">
        <v>44.81</v>
      </c>
    </row>
    <row r="3005" spans="1:4" ht="13.5" x14ac:dyDescent="0.25">
      <c r="A3005" s="90">
        <v>91980</v>
      </c>
      <c r="B3005" s="90" t="s">
        <v>3614</v>
      </c>
      <c r="C3005" s="90" t="s">
        <v>17</v>
      </c>
      <c r="D3005" s="92">
        <v>34.020000000000003</v>
      </c>
    </row>
    <row r="3006" spans="1:4" ht="13.5" x14ac:dyDescent="0.25">
      <c r="A3006" s="90">
        <v>91981</v>
      </c>
      <c r="B3006" s="90" t="s">
        <v>3615</v>
      </c>
      <c r="C3006" s="90" t="s">
        <v>17</v>
      </c>
      <c r="D3006" s="92">
        <v>43.77</v>
      </c>
    </row>
    <row r="3007" spans="1:4" ht="13.5" x14ac:dyDescent="0.25">
      <c r="A3007" s="90">
        <v>91982</v>
      </c>
      <c r="B3007" s="90" t="s">
        <v>3616</v>
      </c>
      <c r="C3007" s="90" t="s">
        <v>17</v>
      </c>
      <c r="D3007" s="92">
        <v>76.77</v>
      </c>
    </row>
    <row r="3008" spans="1:4" ht="13.5" x14ac:dyDescent="0.25">
      <c r="A3008" s="90">
        <v>91983</v>
      </c>
      <c r="B3008" s="90" t="s">
        <v>3617</v>
      </c>
      <c r="C3008" s="90" t="s">
        <v>17</v>
      </c>
      <c r="D3008" s="92">
        <v>86.52</v>
      </c>
    </row>
    <row r="3009" spans="1:4" ht="13.5" x14ac:dyDescent="0.25">
      <c r="A3009" s="90">
        <v>91984</v>
      </c>
      <c r="B3009" s="90" t="s">
        <v>3618</v>
      </c>
      <c r="C3009" s="90" t="s">
        <v>17</v>
      </c>
      <c r="D3009" s="92">
        <v>15.74</v>
      </c>
    </row>
    <row r="3010" spans="1:4" ht="13.5" x14ac:dyDescent="0.25">
      <c r="A3010" s="90">
        <v>91985</v>
      </c>
      <c r="B3010" s="90" t="s">
        <v>3619</v>
      </c>
      <c r="C3010" s="90" t="s">
        <v>17</v>
      </c>
      <c r="D3010" s="92">
        <v>25.49</v>
      </c>
    </row>
    <row r="3011" spans="1:4" ht="13.5" x14ac:dyDescent="0.25">
      <c r="A3011" s="90">
        <v>91986</v>
      </c>
      <c r="B3011" s="90" t="s">
        <v>3620</v>
      </c>
      <c r="C3011" s="90" t="s">
        <v>17</v>
      </c>
      <c r="D3011" s="92">
        <v>32.64</v>
      </c>
    </row>
    <row r="3012" spans="1:4" ht="13.5" x14ac:dyDescent="0.25">
      <c r="A3012" s="90">
        <v>91987</v>
      </c>
      <c r="B3012" s="90" t="s">
        <v>3621</v>
      </c>
      <c r="C3012" s="90" t="s">
        <v>17</v>
      </c>
      <c r="D3012" s="92">
        <v>42.39</v>
      </c>
    </row>
    <row r="3013" spans="1:4" ht="13.5" x14ac:dyDescent="0.25">
      <c r="A3013" s="90">
        <v>91988</v>
      </c>
      <c r="B3013" s="90" t="s">
        <v>3622</v>
      </c>
      <c r="C3013" s="90" t="s">
        <v>17</v>
      </c>
      <c r="D3013" s="92">
        <v>19.23</v>
      </c>
    </row>
    <row r="3014" spans="1:4" ht="13.5" x14ac:dyDescent="0.25">
      <c r="A3014" s="90">
        <v>91989</v>
      </c>
      <c r="B3014" s="90" t="s">
        <v>3623</v>
      </c>
      <c r="C3014" s="90" t="s">
        <v>17</v>
      </c>
      <c r="D3014" s="92">
        <v>28.98</v>
      </c>
    </row>
    <row r="3015" spans="1:4" ht="13.5" x14ac:dyDescent="0.25">
      <c r="A3015" s="90">
        <v>91990</v>
      </c>
      <c r="B3015" s="90" t="s">
        <v>3624</v>
      </c>
      <c r="C3015" s="90" t="s">
        <v>17</v>
      </c>
      <c r="D3015" s="92">
        <v>30.47</v>
      </c>
    </row>
    <row r="3016" spans="1:4" ht="13.5" x14ac:dyDescent="0.25">
      <c r="A3016" s="90">
        <v>91991</v>
      </c>
      <c r="B3016" s="90" t="s">
        <v>3625</v>
      </c>
      <c r="C3016" s="90" t="s">
        <v>17</v>
      </c>
      <c r="D3016" s="92">
        <v>32.35</v>
      </c>
    </row>
    <row r="3017" spans="1:4" ht="13.5" x14ac:dyDescent="0.25">
      <c r="A3017" s="90">
        <v>91992</v>
      </c>
      <c r="B3017" s="90" t="s">
        <v>3626</v>
      </c>
      <c r="C3017" s="90" t="s">
        <v>17</v>
      </c>
      <c r="D3017" s="92">
        <v>40.22</v>
      </c>
    </row>
    <row r="3018" spans="1:4" ht="13.5" x14ac:dyDescent="0.25">
      <c r="A3018" s="90">
        <v>91993</v>
      </c>
      <c r="B3018" s="90" t="s">
        <v>3627</v>
      </c>
      <c r="C3018" s="90" t="s">
        <v>17</v>
      </c>
      <c r="D3018" s="92">
        <v>42.1</v>
      </c>
    </row>
    <row r="3019" spans="1:4" ht="13.5" x14ac:dyDescent="0.25">
      <c r="A3019" s="90">
        <v>91994</v>
      </c>
      <c r="B3019" s="90" t="s">
        <v>3628</v>
      </c>
      <c r="C3019" s="90" t="s">
        <v>17</v>
      </c>
      <c r="D3019" s="92">
        <v>21.46</v>
      </c>
    </row>
    <row r="3020" spans="1:4" ht="13.5" x14ac:dyDescent="0.25">
      <c r="A3020" s="90">
        <v>91995</v>
      </c>
      <c r="B3020" s="90" t="s">
        <v>3629</v>
      </c>
      <c r="C3020" s="90" t="s">
        <v>17</v>
      </c>
      <c r="D3020" s="92">
        <v>23.34</v>
      </c>
    </row>
    <row r="3021" spans="1:4" ht="13.5" x14ac:dyDescent="0.25">
      <c r="A3021" s="90">
        <v>91996</v>
      </c>
      <c r="B3021" s="90" t="s">
        <v>117</v>
      </c>
      <c r="C3021" s="90" t="s">
        <v>17</v>
      </c>
      <c r="D3021" s="92">
        <v>31.21</v>
      </c>
    </row>
    <row r="3022" spans="1:4" ht="13.5" x14ac:dyDescent="0.25">
      <c r="A3022" s="90">
        <v>91997</v>
      </c>
      <c r="B3022" s="90" t="s">
        <v>3630</v>
      </c>
      <c r="C3022" s="90" t="s">
        <v>17</v>
      </c>
      <c r="D3022" s="92">
        <v>33.090000000000003</v>
      </c>
    </row>
    <row r="3023" spans="1:4" ht="13.5" x14ac:dyDescent="0.25">
      <c r="A3023" s="90">
        <v>91998</v>
      </c>
      <c r="B3023" s="90" t="s">
        <v>3631</v>
      </c>
      <c r="C3023" s="90" t="s">
        <v>17</v>
      </c>
      <c r="D3023" s="92">
        <v>17.98</v>
      </c>
    </row>
    <row r="3024" spans="1:4" ht="13.5" x14ac:dyDescent="0.25">
      <c r="A3024" s="90">
        <v>91999</v>
      </c>
      <c r="B3024" s="90" t="s">
        <v>3632</v>
      </c>
      <c r="C3024" s="90" t="s">
        <v>17</v>
      </c>
      <c r="D3024" s="92">
        <v>19.86</v>
      </c>
    </row>
    <row r="3025" spans="1:4" ht="13.5" x14ac:dyDescent="0.25">
      <c r="A3025" s="90">
        <v>92000</v>
      </c>
      <c r="B3025" s="90" t="s">
        <v>3633</v>
      </c>
      <c r="C3025" s="90" t="s">
        <v>17</v>
      </c>
      <c r="D3025" s="92">
        <v>27.73</v>
      </c>
    </row>
    <row r="3026" spans="1:4" ht="13.5" x14ac:dyDescent="0.25">
      <c r="A3026" s="90">
        <v>92001</v>
      </c>
      <c r="B3026" s="90" t="s">
        <v>3634</v>
      </c>
      <c r="C3026" s="90" t="s">
        <v>17</v>
      </c>
      <c r="D3026" s="92">
        <v>29.61</v>
      </c>
    </row>
    <row r="3027" spans="1:4" ht="13.5" x14ac:dyDescent="0.25">
      <c r="A3027" s="90">
        <v>92002</v>
      </c>
      <c r="B3027" s="90" t="s">
        <v>3635</v>
      </c>
      <c r="C3027" s="90" t="s">
        <v>17</v>
      </c>
      <c r="D3027" s="92">
        <v>40.06</v>
      </c>
    </row>
    <row r="3028" spans="1:4" ht="13.5" x14ac:dyDescent="0.25">
      <c r="A3028" s="90">
        <v>92003</v>
      </c>
      <c r="B3028" s="90" t="s">
        <v>3636</v>
      </c>
      <c r="C3028" s="90" t="s">
        <v>17</v>
      </c>
      <c r="D3028" s="92">
        <v>43.82</v>
      </c>
    </row>
    <row r="3029" spans="1:4" ht="13.5" x14ac:dyDescent="0.25">
      <c r="A3029" s="90">
        <v>92004</v>
      </c>
      <c r="B3029" s="90" t="s">
        <v>3637</v>
      </c>
      <c r="C3029" s="90" t="s">
        <v>17</v>
      </c>
      <c r="D3029" s="92">
        <v>49.81</v>
      </c>
    </row>
    <row r="3030" spans="1:4" ht="13.5" x14ac:dyDescent="0.25">
      <c r="A3030" s="90">
        <v>92005</v>
      </c>
      <c r="B3030" s="90" t="s">
        <v>3638</v>
      </c>
      <c r="C3030" s="90" t="s">
        <v>17</v>
      </c>
      <c r="D3030" s="92">
        <v>53.57</v>
      </c>
    </row>
    <row r="3031" spans="1:4" ht="13.5" x14ac:dyDescent="0.25">
      <c r="A3031" s="90">
        <v>92006</v>
      </c>
      <c r="B3031" s="90" t="s">
        <v>3639</v>
      </c>
      <c r="C3031" s="90" t="s">
        <v>17</v>
      </c>
      <c r="D3031" s="92">
        <v>33.04</v>
      </c>
    </row>
    <row r="3032" spans="1:4" ht="13.5" x14ac:dyDescent="0.25">
      <c r="A3032" s="90">
        <v>92007</v>
      </c>
      <c r="B3032" s="90" t="s">
        <v>3640</v>
      </c>
      <c r="C3032" s="90" t="s">
        <v>17</v>
      </c>
      <c r="D3032" s="92">
        <v>36.799999999999997</v>
      </c>
    </row>
    <row r="3033" spans="1:4" ht="13.5" x14ac:dyDescent="0.25">
      <c r="A3033" s="90">
        <v>92008</v>
      </c>
      <c r="B3033" s="90" t="s">
        <v>3641</v>
      </c>
      <c r="C3033" s="90" t="s">
        <v>17</v>
      </c>
      <c r="D3033" s="92">
        <v>42.79</v>
      </c>
    </row>
    <row r="3034" spans="1:4" ht="13.5" x14ac:dyDescent="0.25">
      <c r="A3034" s="90">
        <v>92009</v>
      </c>
      <c r="B3034" s="90" t="s">
        <v>3642</v>
      </c>
      <c r="C3034" s="90" t="s">
        <v>17</v>
      </c>
      <c r="D3034" s="92">
        <v>46.55</v>
      </c>
    </row>
    <row r="3035" spans="1:4" ht="13.5" x14ac:dyDescent="0.25">
      <c r="A3035" s="90">
        <v>92010</v>
      </c>
      <c r="B3035" s="90" t="s">
        <v>3643</v>
      </c>
      <c r="C3035" s="90" t="s">
        <v>17</v>
      </c>
      <c r="D3035" s="92">
        <v>58.6</v>
      </c>
    </row>
    <row r="3036" spans="1:4" ht="13.5" x14ac:dyDescent="0.25">
      <c r="A3036" s="90">
        <v>92011</v>
      </c>
      <c r="B3036" s="90" t="s">
        <v>3644</v>
      </c>
      <c r="C3036" s="90" t="s">
        <v>17</v>
      </c>
      <c r="D3036" s="92">
        <v>64.239999999999995</v>
      </c>
    </row>
    <row r="3037" spans="1:4" ht="13.5" x14ac:dyDescent="0.25">
      <c r="A3037" s="90">
        <v>92012</v>
      </c>
      <c r="B3037" s="90" t="s">
        <v>3645</v>
      </c>
      <c r="C3037" s="90" t="s">
        <v>17</v>
      </c>
      <c r="D3037" s="92">
        <v>68.349999999999994</v>
      </c>
    </row>
    <row r="3038" spans="1:4" ht="13.5" x14ac:dyDescent="0.25">
      <c r="A3038" s="90">
        <v>92013</v>
      </c>
      <c r="B3038" s="90" t="s">
        <v>3646</v>
      </c>
      <c r="C3038" s="90" t="s">
        <v>17</v>
      </c>
      <c r="D3038" s="92">
        <v>73.989999999999995</v>
      </c>
    </row>
    <row r="3039" spans="1:4" ht="13.5" x14ac:dyDescent="0.25">
      <c r="A3039" s="90">
        <v>92014</v>
      </c>
      <c r="B3039" s="90" t="s">
        <v>3647</v>
      </c>
      <c r="C3039" s="90" t="s">
        <v>17</v>
      </c>
      <c r="D3039" s="92">
        <v>48.11</v>
      </c>
    </row>
    <row r="3040" spans="1:4" ht="13.5" x14ac:dyDescent="0.25">
      <c r="A3040" s="90">
        <v>92015</v>
      </c>
      <c r="B3040" s="90" t="s">
        <v>3648</v>
      </c>
      <c r="C3040" s="90" t="s">
        <v>17</v>
      </c>
      <c r="D3040" s="92">
        <v>53.75</v>
      </c>
    </row>
    <row r="3041" spans="1:4" ht="13.5" x14ac:dyDescent="0.25">
      <c r="A3041" s="90">
        <v>92016</v>
      </c>
      <c r="B3041" s="90" t="s">
        <v>3649</v>
      </c>
      <c r="C3041" s="90" t="s">
        <v>17</v>
      </c>
      <c r="D3041" s="92">
        <v>57.86</v>
      </c>
    </row>
    <row r="3042" spans="1:4" ht="13.5" x14ac:dyDescent="0.25">
      <c r="A3042" s="90">
        <v>92017</v>
      </c>
      <c r="B3042" s="90" t="s">
        <v>3650</v>
      </c>
      <c r="C3042" s="90" t="s">
        <v>17</v>
      </c>
      <c r="D3042" s="92">
        <v>63.5</v>
      </c>
    </row>
    <row r="3043" spans="1:4" ht="13.5" x14ac:dyDescent="0.25">
      <c r="A3043" s="90">
        <v>92018</v>
      </c>
      <c r="B3043" s="90" t="s">
        <v>3651</v>
      </c>
      <c r="C3043" s="90" t="s">
        <v>17</v>
      </c>
      <c r="D3043" s="92">
        <v>63.68</v>
      </c>
    </row>
    <row r="3044" spans="1:4" ht="13.5" x14ac:dyDescent="0.25">
      <c r="A3044" s="90">
        <v>92019</v>
      </c>
      <c r="B3044" s="90" t="s">
        <v>3652</v>
      </c>
      <c r="C3044" s="90" t="s">
        <v>17</v>
      </c>
      <c r="D3044" s="92">
        <v>77.87</v>
      </c>
    </row>
    <row r="3045" spans="1:4" ht="13.5" x14ac:dyDescent="0.25">
      <c r="A3045" s="90">
        <v>92020</v>
      </c>
      <c r="B3045" s="90" t="s">
        <v>3653</v>
      </c>
      <c r="C3045" s="90" t="s">
        <v>17</v>
      </c>
      <c r="D3045" s="92">
        <v>94.03</v>
      </c>
    </row>
    <row r="3046" spans="1:4" ht="13.5" x14ac:dyDescent="0.25">
      <c r="A3046" s="90">
        <v>92021</v>
      </c>
      <c r="B3046" s="90" t="s">
        <v>3654</v>
      </c>
      <c r="C3046" s="90" t="s">
        <v>17</v>
      </c>
      <c r="D3046" s="92">
        <v>108.22</v>
      </c>
    </row>
    <row r="3047" spans="1:4" ht="13.5" x14ac:dyDescent="0.25">
      <c r="A3047" s="90">
        <v>92022</v>
      </c>
      <c r="B3047" s="90" t="s">
        <v>3655</v>
      </c>
      <c r="C3047" s="90" t="s">
        <v>17</v>
      </c>
      <c r="D3047" s="92">
        <v>35.24</v>
      </c>
    </row>
    <row r="3048" spans="1:4" ht="13.5" x14ac:dyDescent="0.25">
      <c r="A3048" s="90">
        <v>92023</v>
      </c>
      <c r="B3048" s="90" t="s">
        <v>3656</v>
      </c>
      <c r="C3048" s="90" t="s">
        <v>17</v>
      </c>
      <c r="D3048" s="92">
        <v>44.99</v>
      </c>
    </row>
    <row r="3049" spans="1:4" ht="13.5" x14ac:dyDescent="0.25">
      <c r="A3049" s="90">
        <v>92024</v>
      </c>
      <c r="B3049" s="90" t="s">
        <v>3657</v>
      </c>
      <c r="C3049" s="90" t="s">
        <v>17</v>
      </c>
      <c r="D3049" s="92">
        <v>53.84</v>
      </c>
    </row>
    <row r="3050" spans="1:4" ht="13.5" x14ac:dyDescent="0.25">
      <c r="A3050" s="90">
        <v>92025</v>
      </c>
      <c r="B3050" s="90" t="s">
        <v>3658</v>
      </c>
      <c r="C3050" s="90" t="s">
        <v>17</v>
      </c>
      <c r="D3050" s="92">
        <v>63.59</v>
      </c>
    </row>
    <row r="3051" spans="1:4" ht="13.5" x14ac:dyDescent="0.25">
      <c r="A3051" s="90">
        <v>92026</v>
      </c>
      <c r="B3051" s="90" t="s">
        <v>3659</v>
      </c>
      <c r="C3051" s="90" t="s">
        <v>17</v>
      </c>
      <c r="D3051" s="92">
        <v>49.06</v>
      </c>
    </row>
    <row r="3052" spans="1:4" ht="13.5" x14ac:dyDescent="0.25">
      <c r="A3052" s="90">
        <v>92027</v>
      </c>
      <c r="B3052" s="90" t="s">
        <v>3660</v>
      </c>
      <c r="C3052" s="90" t="s">
        <v>17</v>
      </c>
      <c r="D3052" s="92">
        <v>58.81</v>
      </c>
    </row>
    <row r="3053" spans="1:4" ht="13.5" x14ac:dyDescent="0.25">
      <c r="A3053" s="90">
        <v>92028</v>
      </c>
      <c r="B3053" s="90" t="s">
        <v>3661</v>
      </c>
      <c r="C3053" s="90" t="s">
        <v>17</v>
      </c>
      <c r="D3053" s="92">
        <v>41.03</v>
      </c>
    </row>
    <row r="3054" spans="1:4" ht="13.5" x14ac:dyDescent="0.25">
      <c r="A3054" s="90">
        <v>92029</v>
      </c>
      <c r="B3054" s="90" t="s">
        <v>3662</v>
      </c>
      <c r="C3054" s="90" t="s">
        <v>17</v>
      </c>
      <c r="D3054" s="92">
        <v>50.78</v>
      </c>
    </row>
    <row r="3055" spans="1:4" ht="13.5" x14ac:dyDescent="0.25">
      <c r="A3055" s="90">
        <v>92030</v>
      </c>
      <c r="B3055" s="90" t="s">
        <v>3663</v>
      </c>
      <c r="C3055" s="90" t="s">
        <v>17</v>
      </c>
      <c r="D3055" s="92">
        <v>59.57</v>
      </c>
    </row>
    <row r="3056" spans="1:4" ht="13.5" x14ac:dyDescent="0.25">
      <c r="A3056" s="90">
        <v>92031</v>
      </c>
      <c r="B3056" s="90" t="s">
        <v>3664</v>
      </c>
      <c r="C3056" s="90" t="s">
        <v>17</v>
      </c>
      <c r="D3056" s="92">
        <v>69.319999999999993</v>
      </c>
    </row>
    <row r="3057" spans="1:4" ht="13.5" x14ac:dyDescent="0.25">
      <c r="A3057" s="90">
        <v>92032</v>
      </c>
      <c r="B3057" s="90" t="s">
        <v>3665</v>
      </c>
      <c r="C3057" s="90" t="s">
        <v>17</v>
      </c>
      <c r="D3057" s="92">
        <v>60.54</v>
      </c>
    </row>
    <row r="3058" spans="1:4" ht="13.5" x14ac:dyDescent="0.25">
      <c r="A3058" s="90">
        <v>92033</v>
      </c>
      <c r="B3058" s="90" t="s">
        <v>3666</v>
      </c>
      <c r="C3058" s="90" t="s">
        <v>17</v>
      </c>
      <c r="D3058" s="92">
        <v>70.290000000000006</v>
      </c>
    </row>
    <row r="3059" spans="1:4" ht="13.5" x14ac:dyDescent="0.25">
      <c r="A3059" s="90">
        <v>92034</v>
      </c>
      <c r="B3059" s="90" t="s">
        <v>3667</v>
      </c>
      <c r="C3059" s="90" t="s">
        <v>17</v>
      </c>
      <c r="D3059" s="92">
        <v>54.81</v>
      </c>
    </row>
    <row r="3060" spans="1:4" ht="13.5" x14ac:dyDescent="0.25">
      <c r="A3060" s="90">
        <v>92035</v>
      </c>
      <c r="B3060" s="90" t="s">
        <v>3668</v>
      </c>
      <c r="C3060" s="90" t="s">
        <v>17</v>
      </c>
      <c r="D3060" s="92">
        <v>64.56</v>
      </c>
    </row>
    <row r="3061" spans="1:4" ht="13.5" x14ac:dyDescent="0.25">
      <c r="A3061" s="90">
        <v>97583</v>
      </c>
      <c r="B3061" s="90" t="s">
        <v>3669</v>
      </c>
      <c r="C3061" s="90" t="s">
        <v>17</v>
      </c>
      <c r="D3061" s="92">
        <v>85.8</v>
      </c>
    </row>
    <row r="3062" spans="1:4" ht="13.5" x14ac:dyDescent="0.25">
      <c r="A3062" s="90">
        <v>97584</v>
      </c>
      <c r="B3062" s="90" t="s">
        <v>3670</v>
      </c>
      <c r="C3062" s="90" t="s">
        <v>17</v>
      </c>
      <c r="D3062" s="92">
        <v>120.71</v>
      </c>
    </row>
    <row r="3063" spans="1:4" ht="13.5" x14ac:dyDescent="0.25">
      <c r="A3063" s="90">
        <v>97585</v>
      </c>
      <c r="B3063" s="90" t="s">
        <v>3671</v>
      </c>
      <c r="C3063" s="90" t="s">
        <v>17</v>
      </c>
      <c r="D3063" s="92">
        <v>115.82</v>
      </c>
    </row>
    <row r="3064" spans="1:4" ht="13.5" x14ac:dyDescent="0.25">
      <c r="A3064" s="90">
        <v>97586</v>
      </c>
      <c r="B3064" s="90" t="s">
        <v>3672</v>
      </c>
      <c r="C3064" s="90" t="s">
        <v>17</v>
      </c>
      <c r="D3064" s="92">
        <v>157.97999999999999</v>
      </c>
    </row>
    <row r="3065" spans="1:4" ht="13.5" x14ac:dyDescent="0.25">
      <c r="A3065" s="90">
        <v>97587</v>
      </c>
      <c r="B3065" s="90" t="s">
        <v>3673</v>
      </c>
      <c r="C3065" s="90" t="s">
        <v>17</v>
      </c>
      <c r="D3065" s="92">
        <v>290.13</v>
      </c>
    </row>
    <row r="3066" spans="1:4" ht="13.5" x14ac:dyDescent="0.25">
      <c r="A3066" s="90">
        <v>97589</v>
      </c>
      <c r="B3066" s="90" t="s">
        <v>3674</v>
      </c>
      <c r="C3066" s="90" t="s">
        <v>17</v>
      </c>
      <c r="D3066" s="92">
        <v>33.46</v>
      </c>
    </row>
    <row r="3067" spans="1:4" ht="13.5" x14ac:dyDescent="0.25">
      <c r="A3067" s="90">
        <v>97590</v>
      </c>
      <c r="B3067" s="90" t="s">
        <v>3675</v>
      </c>
      <c r="C3067" s="90" t="s">
        <v>17</v>
      </c>
      <c r="D3067" s="92">
        <v>91.7</v>
      </c>
    </row>
    <row r="3068" spans="1:4" ht="13.5" x14ac:dyDescent="0.25">
      <c r="A3068" s="90">
        <v>97591</v>
      </c>
      <c r="B3068" s="90" t="s">
        <v>3676</v>
      </c>
      <c r="C3068" s="90" t="s">
        <v>17</v>
      </c>
      <c r="D3068" s="92">
        <v>115.67</v>
      </c>
    </row>
    <row r="3069" spans="1:4" ht="13.5" x14ac:dyDescent="0.25">
      <c r="A3069" s="90">
        <v>97593</v>
      </c>
      <c r="B3069" s="90" t="s">
        <v>3677</v>
      </c>
      <c r="C3069" s="90" t="s">
        <v>17</v>
      </c>
      <c r="D3069" s="92">
        <v>136.75</v>
      </c>
    </row>
    <row r="3070" spans="1:4" ht="13.5" x14ac:dyDescent="0.25">
      <c r="A3070" s="90">
        <v>97594</v>
      </c>
      <c r="B3070" s="90" t="s">
        <v>3678</v>
      </c>
      <c r="C3070" s="90" t="s">
        <v>17</v>
      </c>
      <c r="D3070" s="92">
        <v>116.77</v>
      </c>
    </row>
    <row r="3071" spans="1:4" ht="13.5" x14ac:dyDescent="0.25">
      <c r="A3071" s="90">
        <v>97595</v>
      </c>
      <c r="B3071" s="90" t="s">
        <v>3679</v>
      </c>
      <c r="C3071" s="90" t="s">
        <v>17</v>
      </c>
      <c r="D3071" s="92">
        <v>101.65</v>
      </c>
    </row>
    <row r="3072" spans="1:4" ht="13.5" x14ac:dyDescent="0.25">
      <c r="A3072" s="90">
        <v>97596</v>
      </c>
      <c r="B3072" s="90" t="s">
        <v>3680</v>
      </c>
      <c r="C3072" s="90" t="s">
        <v>17</v>
      </c>
      <c r="D3072" s="92">
        <v>70.180000000000007</v>
      </c>
    </row>
    <row r="3073" spans="1:4" ht="13.5" x14ac:dyDescent="0.25">
      <c r="A3073" s="90">
        <v>97597</v>
      </c>
      <c r="B3073" s="90" t="s">
        <v>3681</v>
      </c>
      <c r="C3073" s="90" t="s">
        <v>17</v>
      </c>
      <c r="D3073" s="92">
        <v>70.16</v>
      </c>
    </row>
    <row r="3074" spans="1:4" ht="13.5" x14ac:dyDescent="0.25">
      <c r="A3074" s="90">
        <v>97598</v>
      </c>
      <c r="B3074" s="90" t="s">
        <v>3682</v>
      </c>
      <c r="C3074" s="90" t="s">
        <v>17</v>
      </c>
      <c r="D3074" s="92">
        <v>66.14</v>
      </c>
    </row>
    <row r="3075" spans="1:4" ht="13.5" x14ac:dyDescent="0.25">
      <c r="A3075" s="90">
        <v>97599</v>
      </c>
      <c r="B3075" s="90" t="s">
        <v>3683</v>
      </c>
      <c r="C3075" s="90" t="s">
        <v>17</v>
      </c>
      <c r="D3075" s="92">
        <v>25.93</v>
      </c>
    </row>
    <row r="3076" spans="1:4" ht="13.5" x14ac:dyDescent="0.25">
      <c r="A3076" s="90">
        <v>97609</v>
      </c>
      <c r="B3076" s="90" t="s">
        <v>3684</v>
      </c>
      <c r="C3076" s="90" t="s">
        <v>17</v>
      </c>
      <c r="D3076" s="92">
        <v>15.67</v>
      </c>
    </row>
    <row r="3077" spans="1:4" ht="13.5" x14ac:dyDescent="0.25">
      <c r="A3077" s="90">
        <v>97610</v>
      </c>
      <c r="B3077" s="90" t="s">
        <v>121</v>
      </c>
      <c r="C3077" s="90" t="s">
        <v>17</v>
      </c>
      <c r="D3077" s="92">
        <v>16.71</v>
      </c>
    </row>
    <row r="3078" spans="1:4" ht="13.5" x14ac:dyDescent="0.25">
      <c r="A3078" s="90">
        <v>97611</v>
      </c>
      <c r="B3078" s="90" t="s">
        <v>3685</v>
      </c>
      <c r="C3078" s="90" t="s">
        <v>17</v>
      </c>
      <c r="D3078" s="92">
        <v>17.170000000000002</v>
      </c>
    </row>
    <row r="3079" spans="1:4" ht="13.5" x14ac:dyDescent="0.25">
      <c r="A3079" s="90">
        <v>97612</v>
      </c>
      <c r="B3079" s="90" t="s">
        <v>3686</v>
      </c>
      <c r="C3079" s="90" t="s">
        <v>17</v>
      </c>
      <c r="D3079" s="92">
        <v>18.350000000000001</v>
      </c>
    </row>
    <row r="3080" spans="1:4" ht="13.5" x14ac:dyDescent="0.25">
      <c r="A3080" s="90">
        <v>97613</v>
      </c>
      <c r="B3080" s="90" t="s">
        <v>3687</v>
      </c>
      <c r="C3080" s="90" t="s">
        <v>17</v>
      </c>
      <c r="D3080" s="92">
        <v>22.27</v>
      </c>
    </row>
    <row r="3081" spans="1:4" ht="13.5" x14ac:dyDescent="0.25">
      <c r="A3081" s="90">
        <v>97614</v>
      </c>
      <c r="B3081" s="90" t="s">
        <v>3688</v>
      </c>
      <c r="C3081" s="90" t="s">
        <v>17</v>
      </c>
      <c r="D3081" s="92">
        <v>36.42</v>
      </c>
    </row>
    <row r="3082" spans="1:4" ht="13.5" x14ac:dyDescent="0.25">
      <c r="A3082" s="90">
        <v>97615</v>
      </c>
      <c r="B3082" s="90" t="s">
        <v>3689</v>
      </c>
      <c r="C3082" s="90" t="s">
        <v>17</v>
      </c>
      <c r="D3082" s="92">
        <v>49.99</v>
      </c>
    </row>
    <row r="3083" spans="1:4" ht="13.5" x14ac:dyDescent="0.25">
      <c r="A3083" s="90">
        <v>97616</v>
      </c>
      <c r="B3083" s="90" t="s">
        <v>3690</v>
      </c>
      <c r="C3083" s="90" t="s">
        <v>17</v>
      </c>
      <c r="D3083" s="92">
        <v>57.81</v>
      </c>
    </row>
    <row r="3084" spans="1:4" ht="13.5" x14ac:dyDescent="0.25">
      <c r="A3084" s="90">
        <v>97617</v>
      </c>
      <c r="B3084" s="90" t="s">
        <v>3691</v>
      </c>
      <c r="C3084" s="90" t="s">
        <v>17</v>
      </c>
      <c r="D3084" s="92">
        <v>57.62</v>
      </c>
    </row>
    <row r="3085" spans="1:4" ht="13.5" x14ac:dyDescent="0.25">
      <c r="A3085" s="90">
        <v>97618</v>
      </c>
      <c r="B3085" s="90" t="s">
        <v>3692</v>
      </c>
      <c r="C3085" s="90" t="s">
        <v>17</v>
      </c>
      <c r="D3085" s="92">
        <v>51.64</v>
      </c>
    </row>
    <row r="3086" spans="1:4" ht="13.5" x14ac:dyDescent="0.25">
      <c r="A3086" s="90">
        <v>100902</v>
      </c>
      <c r="B3086" s="90" t="s">
        <v>3693</v>
      </c>
      <c r="C3086" s="90" t="s">
        <v>17</v>
      </c>
      <c r="D3086" s="92">
        <v>25.35</v>
      </c>
    </row>
    <row r="3087" spans="1:4" ht="13.5" x14ac:dyDescent="0.25">
      <c r="A3087" s="90">
        <v>100903</v>
      </c>
      <c r="B3087" s="90" t="s">
        <v>3694</v>
      </c>
      <c r="C3087" s="90" t="s">
        <v>17</v>
      </c>
      <c r="D3087" s="92">
        <v>29.93</v>
      </c>
    </row>
    <row r="3088" spans="1:4" ht="13.5" x14ac:dyDescent="0.25">
      <c r="A3088" s="90">
        <v>100904</v>
      </c>
      <c r="B3088" s="90" t="s">
        <v>3695</v>
      </c>
      <c r="C3088" s="90" t="s">
        <v>17</v>
      </c>
      <c r="D3088" s="92">
        <v>85.8</v>
      </c>
    </row>
    <row r="3089" spans="1:4" ht="13.5" x14ac:dyDescent="0.25">
      <c r="A3089" s="90">
        <v>100905</v>
      </c>
      <c r="B3089" s="90" t="s">
        <v>3696</v>
      </c>
      <c r="C3089" s="90" t="s">
        <v>17</v>
      </c>
      <c r="D3089" s="92">
        <v>231.66</v>
      </c>
    </row>
    <row r="3090" spans="1:4" ht="13.5" x14ac:dyDescent="0.25">
      <c r="A3090" s="90">
        <v>100906</v>
      </c>
      <c r="B3090" s="90" t="s">
        <v>3697</v>
      </c>
      <c r="C3090" s="90" t="s">
        <v>17</v>
      </c>
      <c r="D3090" s="92">
        <v>315.98</v>
      </c>
    </row>
    <row r="3091" spans="1:4" ht="13.5" x14ac:dyDescent="0.25">
      <c r="A3091" s="90">
        <v>100919</v>
      </c>
      <c r="B3091" s="90" t="s">
        <v>3698</v>
      </c>
      <c r="C3091" s="90" t="s">
        <v>17</v>
      </c>
      <c r="D3091" s="92">
        <v>41.04</v>
      </c>
    </row>
    <row r="3092" spans="1:4" ht="13.5" x14ac:dyDescent="0.25">
      <c r="A3092" s="90">
        <v>100920</v>
      </c>
      <c r="B3092" s="90" t="s">
        <v>3699</v>
      </c>
      <c r="C3092" s="90" t="s">
        <v>17</v>
      </c>
      <c r="D3092" s="92">
        <v>67.13</v>
      </c>
    </row>
    <row r="3093" spans="1:4" ht="13.5" x14ac:dyDescent="0.25">
      <c r="A3093" s="90">
        <v>100921</v>
      </c>
      <c r="B3093" s="90" t="s">
        <v>3700</v>
      </c>
      <c r="C3093" s="90" t="s">
        <v>17</v>
      </c>
      <c r="D3093" s="92">
        <v>64.39</v>
      </c>
    </row>
    <row r="3094" spans="1:4" ht="13.5" x14ac:dyDescent="0.25">
      <c r="A3094" s="90">
        <v>100922</v>
      </c>
      <c r="B3094" s="90" t="s">
        <v>3701</v>
      </c>
      <c r="C3094" s="90" t="s">
        <v>17</v>
      </c>
      <c r="D3094" s="92">
        <v>46.33</v>
      </c>
    </row>
    <row r="3095" spans="1:4" ht="13.5" x14ac:dyDescent="0.25">
      <c r="A3095" s="90">
        <v>100923</v>
      </c>
      <c r="B3095" s="90" t="s">
        <v>3702</v>
      </c>
      <c r="C3095" s="90" t="s">
        <v>17</v>
      </c>
      <c r="D3095" s="92">
        <v>53.85</v>
      </c>
    </row>
    <row r="3096" spans="1:4" ht="13.5" x14ac:dyDescent="0.25">
      <c r="A3096" s="90">
        <v>103782</v>
      </c>
      <c r="B3096" s="90" t="s">
        <v>3703</v>
      </c>
      <c r="C3096" s="90" t="s">
        <v>17</v>
      </c>
      <c r="D3096" s="92">
        <v>35.32</v>
      </c>
    </row>
    <row r="3097" spans="1:4" ht="13.5" x14ac:dyDescent="0.25">
      <c r="A3097" s="90">
        <v>101489</v>
      </c>
      <c r="B3097" s="90" t="s">
        <v>3704</v>
      </c>
      <c r="C3097" s="90" t="s">
        <v>17</v>
      </c>
      <c r="D3097" s="99">
        <v>1347.41</v>
      </c>
    </row>
    <row r="3098" spans="1:4" ht="13.5" x14ac:dyDescent="0.25">
      <c r="A3098" s="90">
        <v>101490</v>
      </c>
      <c r="B3098" s="90" t="s">
        <v>3705</v>
      </c>
      <c r="C3098" s="90" t="s">
        <v>17</v>
      </c>
      <c r="D3098" s="99">
        <v>1438.49</v>
      </c>
    </row>
    <row r="3099" spans="1:4" ht="13.5" x14ac:dyDescent="0.25">
      <c r="A3099" s="90">
        <v>101491</v>
      </c>
      <c r="B3099" s="90" t="s">
        <v>3706</v>
      </c>
      <c r="C3099" s="90" t="s">
        <v>17</v>
      </c>
      <c r="D3099" s="99">
        <v>1462.25</v>
      </c>
    </row>
    <row r="3100" spans="1:4" ht="13.5" x14ac:dyDescent="0.25">
      <c r="A3100" s="90">
        <v>101492</v>
      </c>
      <c r="B3100" s="90" t="s">
        <v>3707</v>
      </c>
      <c r="C3100" s="90" t="s">
        <v>17</v>
      </c>
      <c r="D3100" s="99">
        <v>1596.7</v>
      </c>
    </row>
    <row r="3101" spans="1:4" ht="13.5" x14ac:dyDescent="0.25">
      <c r="A3101" s="90">
        <v>101493</v>
      </c>
      <c r="B3101" s="90" t="s">
        <v>3708</v>
      </c>
      <c r="C3101" s="90" t="s">
        <v>17</v>
      </c>
      <c r="D3101" s="99">
        <v>1334.28</v>
      </c>
    </row>
    <row r="3102" spans="1:4" ht="13.5" x14ac:dyDescent="0.25">
      <c r="A3102" s="90">
        <v>101494</v>
      </c>
      <c r="B3102" s="90" t="s">
        <v>3709</v>
      </c>
      <c r="C3102" s="90" t="s">
        <v>17</v>
      </c>
      <c r="D3102" s="99">
        <v>1425.36</v>
      </c>
    </row>
    <row r="3103" spans="1:4" ht="13.5" x14ac:dyDescent="0.25">
      <c r="A3103" s="90">
        <v>101495</v>
      </c>
      <c r="B3103" s="90" t="s">
        <v>3710</v>
      </c>
      <c r="C3103" s="90" t="s">
        <v>17</v>
      </c>
      <c r="D3103" s="99">
        <v>1449.12</v>
      </c>
    </row>
    <row r="3104" spans="1:4" ht="13.5" x14ac:dyDescent="0.25">
      <c r="A3104" s="90">
        <v>101496</v>
      </c>
      <c r="B3104" s="90" t="s">
        <v>3711</v>
      </c>
      <c r="C3104" s="90" t="s">
        <v>17</v>
      </c>
      <c r="D3104" s="99">
        <v>1583.57</v>
      </c>
    </row>
    <row r="3105" spans="1:4" ht="13.5" x14ac:dyDescent="0.25">
      <c r="A3105" s="90">
        <v>101497</v>
      </c>
      <c r="B3105" s="90" t="s">
        <v>3712</v>
      </c>
      <c r="C3105" s="90" t="s">
        <v>17</v>
      </c>
      <c r="D3105" s="99">
        <v>1585.22</v>
      </c>
    </row>
    <row r="3106" spans="1:4" ht="13.5" x14ac:dyDescent="0.25">
      <c r="A3106" s="90">
        <v>101498</v>
      </c>
      <c r="B3106" s="90" t="s">
        <v>3713</v>
      </c>
      <c r="C3106" s="90" t="s">
        <v>17</v>
      </c>
      <c r="D3106" s="99">
        <v>1723.09</v>
      </c>
    </row>
    <row r="3107" spans="1:4" ht="13.5" x14ac:dyDescent="0.25">
      <c r="A3107" s="90">
        <v>101499</v>
      </c>
      <c r="B3107" s="90" t="s">
        <v>3714</v>
      </c>
      <c r="C3107" s="90" t="s">
        <v>17</v>
      </c>
      <c r="D3107" s="99">
        <v>1759.05</v>
      </c>
    </row>
    <row r="3108" spans="1:4" ht="13.5" x14ac:dyDescent="0.25">
      <c r="A3108" s="90">
        <v>101500</v>
      </c>
      <c r="B3108" s="90" t="s">
        <v>3715</v>
      </c>
      <c r="C3108" s="90" t="s">
        <v>17</v>
      </c>
      <c r="D3108" s="99">
        <v>1947.46</v>
      </c>
    </row>
    <row r="3109" spans="1:4" ht="13.5" x14ac:dyDescent="0.25">
      <c r="A3109" s="90">
        <v>101501</v>
      </c>
      <c r="B3109" s="90" t="s">
        <v>3716</v>
      </c>
      <c r="C3109" s="90" t="s">
        <v>17</v>
      </c>
      <c r="D3109" s="99">
        <v>1579.7</v>
      </c>
    </row>
    <row r="3110" spans="1:4" ht="13.5" x14ac:dyDescent="0.25">
      <c r="A3110" s="90">
        <v>101502</v>
      </c>
      <c r="B3110" s="90" t="s">
        <v>3717</v>
      </c>
      <c r="C3110" s="90" t="s">
        <v>17</v>
      </c>
      <c r="D3110" s="99">
        <v>1717.57</v>
      </c>
    </row>
    <row r="3111" spans="1:4" ht="13.5" x14ac:dyDescent="0.25">
      <c r="A3111" s="90">
        <v>101503</v>
      </c>
      <c r="B3111" s="90" t="s">
        <v>3718</v>
      </c>
      <c r="C3111" s="90" t="s">
        <v>17</v>
      </c>
      <c r="D3111" s="99">
        <v>1753.53</v>
      </c>
    </row>
    <row r="3112" spans="1:4" ht="13.5" x14ac:dyDescent="0.25">
      <c r="A3112" s="90">
        <v>101504</v>
      </c>
      <c r="B3112" s="90" t="s">
        <v>3719</v>
      </c>
      <c r="C3112" s="90" t="s">
        <v>17</v>
      </c>
      <c r="D3112" s="99">
        <v>1941.94</v>
      </c>
    </row>
    <row r="3113" spans="1:4" ht="13.5" x14ac:dyDescent="0.25">
      <c r="A3113" s="90">
        <v>101505</v>
      </c>
      <c r="B3113" s="90" t="s">
        <v>3720</v>
      </c>
      <c r="C3113" s="90" t="s">
        <v>17</v>
      </c>
      <c r="D3113" s="99">
        <v>1689.26</v>
      </c>
    </row>
    <row r="3114" spans="1:4" ht="13.5" x14ac:dyDescent="0.25">
      <c r="A3114" s="90">
        <v>101506</v>
      </c>
      <c r="B3114" s="90" t="s">
        <v>3721</v>
      </c>
      <c r="C3114" s="90" t="s">
        <v>17</v>
      </c>
      <c r="D3114" s="99">
        <v>1873.08</v>
      </c>
    </row>
    <row r="3115" spans="1:4" ht="13.5" x14ac:dyDescent="0.25">
      <c r="A3115" s="90">
        <v>101507</v>
      </c>
      <c r="B3115" s="90" t="s">
        <v>3722</v>
      </c>
      <c r="C3115" s="90" t="s">
        <v>17</v>
      </c>
      <c r="D3115" s="99">
        <v>1921.03</v>
      </c>
    </row>
    <row r="3116" spans="1:4" ht="13.5" x14ac:dyDescent="0.25">
      <c r="A3116" s="90">
        <v>101508</v>
      </c>
      <c r="B3116" s="90" t="s">
        <v>3723</v>
      </c>
      <c r="C3116" s="90" t="s">
        <v>17</v>
      </c>
      <c r="D3116" s="99">
        <v>2162.44</v>
      </c>
    </row>
    <row r="3117" spans="1:4" ht="13.5" x14ac:dyDescent="0.25">
      <c r="A3117" s="90">
        <v>101509</v>
      </c>
      <c r="B3117" s="90" t="s">
        <v>3724</v>
      </c>
      <c r="C3117" s="90" t="s">
        <v>17</v>
      </c>
      <c r="D3117" s="99">
        <v>1765.54</v>
      </c>
    </row>
    <row r="3118" spans="1:4" ht="13.5" x14ac:dyDescent="0.25">
      <c r="A3118" s="90">
        <v>101510</v>
      </c>
      <c r="B3118" s="90" t="s">
        <v>3725</v>
      </c>
      <c r="C3118" s="90" t="s">
        <v>17</v>
      </c>
      <c r="D3118" s="99">
        <v>1949.36</v>
      </c>
    </row>
    <row r="3119" spans="1:4" ht="13.5" x14ac:dyDescent="0.25">
      <c r="A3119" s="90">
        <v>101511</v>
      </c>
      <c r="B3119" s="90" t="s">
        <v>3726</v>
      </c>
      <c r="C3119" s="90" t="s">
        <v>17</v>
      </c>
      <c r="D3119" s="99">
        <v>1997.31</v>
      </c>
    </row>
    <row r="3120" spans="1:4" ht="13.5" x14ac:dyDescent="0.25">
      <c r="A3120" s="90">
        <v>101512</v>
      </c>
      <c r="B3120" s="90" t="s">
        <v>3727</v>
      </c>
      <c r="C3120" s="90" t="s">
        <v>17</v>
      </c>
      <c r="D3120" s="99">
        <v>2238.7199999999998</v>
      </c>
    </row>
    <row r="3121" spans="1:4" ht="13.5" x14ac:dyDescent="0.25">
      <c r="A3121" s="90">
        <v>101513</v>
      </c>
      <c r="B3121" s="90" t="s">
        <v>3728</v>
      </c>
      <c r="C3121" s="90" t="s">
        <v>17</v>
      </c>
      <c r="D3121" s="92">
        <v>742.13</v>
      </c>
    </row>
    <row r="3122" spans="1:4" ht="13.5" x14ac:dyDescent="0.25">
      <c r="A3122" s="90">
        <v>101514</v>
      </c>
      <c r="B3122" s="90" t="s">
        <v>3729</v>
      </c>
      <c r="C3122" s="90" t="s">
        <v>17</v>
      </c>
      <c r="D3122" s="92">
        <v>851.43</v>
      </c>
    </row>
    <row r="3123" spans="1:4" ht="13.5" x14ac:dyDescent="0.25">
      <c r="A3123" s="90">
        <v>101515</v>
      </c>
      <c r="B3123" s="90" t="s">
        <v>3730</v>
      </c>
      <c r="C3123" s="90" t="s">
        <v>17</v>
      </c>
      <c r="D3123" s="92">
        <v>879.94</v>
      </c>
    </row>
    <row r="3124" spans="1:4" ht="13.5" x14ac:dyDescent="0.25">
      <c r="A3124" s="90">
        <v>101516</v>
      </c>
      <c r="B3124" s="90" t="s">
        <v>3731</v>
      </c>
      <c r="C3124" s="90" t="s">
        <v>17</v>
      </c>
      <c r="D3124" s="99">
        <v>1006</v>
      </c>
    </row>
    <row r="3125" spans="1:4" ht="13.5" x14ac:dyDescent="0.25">
      <c r="A3125" s="90">
        <v>101517</v>
      </c>
      <c r="B3125" s="90" t="s">
        <v>3732</v>
      </c>
      <c r="C3125" s="90" t="s">
        <v>17</v>
      </c>
      <c r="D3125" s="92">
        <v>729</v>
      </c>
    </row>
    <row r="3126" spans="1:4" ht="13.5" x14ac:dyDescent="0.25">
      <c r="A3126" s="90">
        <v>101518</v>
      </c>
      <c r="B3126" s="90" t="s">
        <v>3733</v>
      </c>
      <c r="C3126" s="90" t="s">
        <v>17</v>
      </c>
      <c r="D3126" s="92">
        <v>838.3</v>
      </c>
    </row>
    <row r="3127" spans="1:4" ht="13.5" x14ac:dyDescent="0.25">
      <c r="A3127" s="90">
        <v>101519</v>
      </c>
      <c r="B3127" s="90" t="s">
        <v>3734</v>
      </c>
      <c r="C3127" s="90" t="s">
        <v>17</v>
      </c>
      <c r="D3127" s="92">
        <v>866.81</v>
      </c>
    </row>
    <row r="3128" spans="1:4" ht="13.5" x14ac:dyDescent="0.25">
      <c r="A3128" s="90">
        <v>101520</v>
      </c>
      <c r="B3128" s="90" t="s">
        <v>3735</v>
      </c>
      <c r="C3128" s="90" t="s">
        <v>17</v>
      </c>
      <c r="D3128" s="92">
        <v>992.87</v>
      </c>
    </row>
    <row r="3129" spans="1:4" ht="13.5" x14ac:dyDescent="0.25">
      <c r="A3129" s="90">
        <v>101521</v>
      </c>
      <c r="B3129" s="90" t="s">
        <v>3736</v>
      </c>
      <c r="C3129" s="90" t="s">
        <v>17</v>
      </c>
      <c r="D3129" s="92">
        <v>993.74</v>
      </c>
    </row>
    <row r="3130" spans="1:4" ht="13.5" x14ac:dyDescent="0.25">
      <c r="A3130" s="90">
        <v>101522</v>
      </c>
      <c r="B3130" s="90" t="s">
        <v>3737</v>
      </c>
      <c r="C3130" s="90" t="s">
        <v>17</v>
      </c>
      <c r="D3130" s="99">
        <v>1157.69</v>
      </c>
    </row>
    <row r="3131" spans="1:4" ht="13.5" x14ac:dyDescent="0.25">
      <c r="A3131" s="90">
        <v>101523</v>
      </c>
      <c r="B3131" s="90" t="s">
        <v>3738</v>
      </c>
      <c r="C3131" s="90" t="s">
        <v>17</v>
      </c>
      <c r="D3131" s="99">
        <v>1200.45</v>
      </c>
    </row>
    <row r="3132" spans="1:4" ht="13.5" x14ac:dyDescent="0.25">
      <c r="A3132" s="90">
        <v>101524</v>
      </c>
      <c r="B3132" s="90" t="s">
        <v>3739</v>
      </c>
      <c r="C3132" s="90" t="s">
        <v>17</v>
      </c>
      <c r="D3132" s="99">
        <v>1389.54</v>
      </c>
    </row>
    <row r="3133" spans="1:4" ht="13.5" x14ac:dyDescent="0.25">
      <c r="A3133" s="90">
        <v>101525</v>
      </c>
      <c r="B3133" s="90" t="s">
        <v>3740</v>
      </c>
      <c r="C3133" s="90" t="s">
        <v>17</v>
      </c>
      <c r="D3133" s="92">
        <v>988.22</v>
      </c>
    </row>
    <row r="3134" spans="1:4" ht="13.5" x14ac:dyDescent="0.25">
      <c r="A3134" s="90">
        <v>101526</v>
      </c>
      <c r="B3134" s="90" t="s">
        <v>3741</v>
      </c>
      <c r="C3134" s="90" t="s">
        <v>17</v>
      </c>
      <c r="D3134" s="99">
        <v>1152.17</v>
      </c>
    </row>
    <row r="3135" spans="1:4" ht="13.5" x14ac:dyDescent="0.25">
      <c r="A3135" s="90">
        <v>101527</v>
      </c>
      <c r="B3135" s="90" t="s">
        <v>3742</v>
      </c>
      <c r="C3135" s="90" t="s">
        <v>17</v>
      </c>
      <c r="D3135" s="99">
        <v>1194.93</v>
      </c>
    </row>
    <row r="3136" spans="1:4" ht="13.5" x14ac:dyDescent="0.25">
      <c r="A3136" s="90">
        <v>101528</v>
      </c>
      <c r="B3136" s="90" t="s">
        <v>3743</v>
      </c>
      <c r="C3136" s="90" t="s">
        <v>17</v>
      </c>
      <c r="D3136" s="99">
        <v>1384.02</v>
      </c>
    </row>
    <row r="3137" spans="1:4" ht="13.5" x14ac:dyDescent="0.25">
      <c r="A3137" s="90">
        <v>101529</v>
      </c>
      <c r="B3137" s="90" t="s">
        <v>3744</v>
      </c>
      <c r="C3137" s="90" t="s">
        <v>17</v>
      </c>
      <c r="D3137" s="99">
        <v>1113.02</v>
      </c>
    </row>
    <row r="3138" spans="1:4" ht="13.5" x14ac:dyDescent="0.25">
      <c r="A3138" s="90">
        <v>101530</v>
      </c>
      <c r="B3138" s="90" t="s">
        <v>3745</v>
      </c>
      <c r="C3138" s="90" t="s">
        <v>17</v>
      </c>
      <c r="D3138" s="99">
        <v>1331.62</v>
      </c>
    </row>
    <row r="3139" spans="1:4" ht="13.5" x14ac:dyDescent="0.25">
      <c r="A3139" s="90">
        <v>101531</v>
      </c>
      <c r="B3139" s="90" t="s">
        <v>3746</v>
      </c>
      <c r="C3139" s="90" t="s">
        <v>17</v>
      </c>
      <c r="D3139" s="99">
        <v>1388.64</v>
      </c>
    </row>
    <row r="3140" spans="1:4" ht="13.5" x14ac:dyDescent="0.25">
      <c r="A3140" s="90">
        <v>101532</v>
      </c>
      <c r="B3140" s="90" t="s">
        <v>3747</v>
      </c>
      <c r="C3140" s="90" t="s">
        <v>17</v>
      </c>
      <c r="D3140" s="99">
        <v>1640.76</v>
      </c>
    </row>
    <row r="3141" spans="1:4" ht="13.5" x14ac:dyDescent="0.25">
      <c r="A3141" s="90">
        <v>101533</v>
      </c>
      <c r="B3141" s="90" t="s">
        <v>3748</v>
      </c>
      <c r="C3141" s="90" t="s">
        <v>17</v>
      </c>
      <c r="D3141" s="99">
        <v>1189.3</v>
      </c>
    </row>
    <row r="3142" spans="1:4" ht="13.5" x14ac:dyDescent="0.25">
      <c r="A3142" s="90">
        <v>101534</v>
      </c>
      <c r="B3142" s="90" t="s">
        <v>3749</v>
      </c>
      <c r="C3142" s="90" t="s">
        <v>17</v>
      </c>
      <c r="D3142" s="99">
        <v>1407.9</v>
      </c>
    </row>
    <row r="3143" spans="1:4" ht="13.5" x14ac:dyDescent="0.25">
      <c r="A3143" s="90">
        <v>101535</v>
      </c>
      <c r="B3143" s="90" t="s">
        <v>3750</v>
      </c>
      <c r="C3143" s="90" t="s">
        <v>17</v>
      </c>
      <c r="D3143" s="99">
        <v>1464.92</v>
      </c>
    </row>
    <row r="3144" spans="1:4" ht="13.5" x14ac:dyDescent="0.25">
      <c r="A3144" s="90">
        <v>101536</v>
      </c>
      <c r="B3144" s="90" t="s">
        <v>3751</v>
      </c>
      <c r="C3144" s="90" t="s">
        <v>17</v>
      </c>
      <c r="D3144" s="99">
        <v>1717.04</v>
      </c>
    </row>
    <row r="3145" spans="1:4" ht="13.5" x14ac:dyDescent="0.25">
      <c r="A3145" s="90">
        <v>101537</v>
      </c>
      <c r="B3145" s="90" t="s">
        <v>3752</v>
      </c>
      <c r="C3145" s="90" t="s">
        <v>17</v>
      </c>
      <c r="D3145" s="92">
        <v>123.9</v>
      </c>
    </row>
    <row r="3146" spans="1:4" ht="13.5" x14ac:dyDescent="0.25">
      <c r="A3146" s="90">
        <v>101538</v>
      </c>
      <c r="B3146" s="90" t="s">
        <v>3753</v>
      </c>
      <c r="C3146" s="90" t="s">
        <v>17</v>
      </c>
      <c r="D3146" s="92">
        <v>62.9</v>
      </c>
    </row>
    <row r="3147" spans="1:4" ht="13.5" x14ac:dyDescent="0.25">
      <c r="A3147" s="90">
        <v>101539</v>
      </c>
      <c r="B3147" s="90" t="s">
        <v>3754</v>
      </c>
      <c r="C3147" s="90" t="s">
        <v>17</v>
      </c>
      <c r="D3147" s="92">
        <v>101.1</v>
      </c>
    </row>
    <row r="3148" spans="1:4" ht="13.5" x14ac:dyDescent="0.25">
      <c r="A3148" s="90">
        <v>101540</v>
      </c>
      <c r="B3148" s="90" t="s">
        <v>3755</v>
      </c>
      <c r="C3148" s="90" t="s">
        <v>17</v>
      </c>
      <c r="D3148" s="92">
        <v>173.62</v>
      </c>
    </row>
    <row r="3149" spans="1:4" ht="13.5" x14ac:dyDescent="0.25">
      <c r="A3149" s="90">
        <v>101541</v>
      </c>
      <c r="B3149" s="90" t="s">
        <v>3756</v>
      </c>
      <c r="C3149" s="90" t="s">
        <v>17</v>
      </c>
      <c r="D3149" s="92">
        <v>225.71</v>
      </c>
    </row>
    <row r="3150" spans="1:4" ht="13.5" x14ac:dyDescent="0.25">
      <c r="A3150" s="90">
        <v>101542</v>
      </c>
      <c r="B3150" s="90" t="s">
        <v>3757</v>
      </c>
      <c r="C3150" s="90" t="s">
        <v>17</v>
      </c>
      <c r="D3150" s="92">
        <v>46.73</v>
      </c>
    </row>
    <row r="3151" spans="1:4" ht="13.5" x14ac:dyDescent="0.25">
      <c r="A3151" s="90">
        <v>101543</v>
      </c>
      <c r="B3151" s="90" t="s">
        <v>3758</v>
      </c>
      <c r="C3151" s="90" t="s">
        <v>17</v>
      </c>
      <c r="D3151" s="92">
        <v>81.510000000000005</v>
      </c>
    </row>
    <row r="3152" spans="1:4" ht="13.5" x14ac:dyDescent="0.25">
      <c r="A3152" s="90">
        <v>101544</v>
      </c>
      <c r="B3152" s="90" t="s">
        <v>3759</v>
      </c>
      <c r="C3152" s="90" t="s">
        <v>17</v>
      </c>
      <c r="D3152" s="92">
        <v>131.79</v>
      </c>
    </row>
    <row r="3153" spans="1:4" ht="13.5" x14ac:dyDescent="0.25">
      <c r="A3153" s="90">
        <v>101545</v>
      </c>
      <c r="B3153" s="90" t="s">
        <v>3760</v>
      </c>
      <c r="C3153" s="90" t="s">
        <v>17</v>
      </c>
      <c r="D3153" s="92">
        <v>193.73</v>
      </c>
    </row>
    <row r="3154" spans="1:4" ht="13.5" x14ac:dyDescent="0.25">
      <c r="A3154" s="90">
        <v>101546</v>
      </c>
      <c r="B3154" s="90" t="s">
        <v>3761</v>
      </c>
      <c r="C3154" s="90" t="s">
        <v>17</v>
      </c>
      <c r="D3154" s="92">
        <v>31.24</v>
      </c>
    </row>
    <row r="3155" spans="1:4" ht="13.5" x14ac:dyDescent="0.25">
      <c r="A3155" s="90">
        <v>101547</v>
      </c>
      <c r="B3155" s="90" t="s">
        <v>3762</v>
      </c>
      <c r="C3155" s="90" t="s">
        <v>17</v>
      </c>
      <c r="D3155" s="92">
        <v>98.23</v>
      </c>
    </row>
    <row r="3156" spans="1:4" ht="13.5" x14ac:dyDescent="0.25">
      <c r="A3156" s="90">
        <v>101548</v>
      </c>
      <c r="B3156" s="90" t="s">
        <v>3763</v>
      </c>
      <c r="C3156" s="90" t="s">
        <v>17</v>
      </c>
      <c r="D3156" s="92">
        <v>7.61</v>
      </c>
    </row>
    <row r="3157" spans="1:4" ht="13.5" x14ac:dyDescent="0.25">
      <c r="A3157" s="90">
        <v>101549</v>
      </c>
      <c r="B3157" s="90" t="s">
        <v>3764</v>
      </c>
      <c r="C3157" s="90" t="s">
        <v>17</v>
      </c>
      <c r="D3157" s="92">
        <v>18.45</v>
      </c>
    </row>
    <row r="3158" spans="1:4" ht="13.5" x14ac:dyDescent="0.25">
      <c r="A3158" s="90">
        <v>101553</v>
      </c>
      <c r="B3158" s="90" t="s">
        <v>3765</v>
      </c>
      <c r="C3158" s="90" t="s">
        <v>17</v>
      </c>
      <c r="D3158" s="92">
        <v>21.98</v>
      </c>
    </row>
    <row r="3159" spans="1:4" ht="13.5" x14ac:dyDescent="0.25">
      <c r="A3159" s="90">
        <v>101554</v>
      </c>
      <c r="B3159" s="90" t="s">
        <v>3766</v>
      </c>
      <c r="C3159" s="90" t="s">
        <v>17</v>
      </c>
      <c r="D3159" s="92">
        <v>14.97</v>
      </c>
    </row>
    <row r="3160" spans="1:4" ht="13.5" x14ac:dyDescent="0.25">
      <c r="A3160" s="90">
        <v>101555</v>
      </c>
      <c r="B3160" s="90" t="s">
        <v>3767</v>
      </c>
      <c r="C3160" s="90" t="s">
        <v>17</v>
      </c>
      <c r="D3160" s="92">
        <v>8.58</v>
      </c>
    </row>
    <row r="3161" spans="1:4" ht="13.5" x14ac:dyDescent="0.25">
      <c r="A3161" s="90">
        <v>101556</v>
      </c>
      <c r="B3161" s="90" t="s">
        <v>3768</v>
      </c>
      <c r="C3161" s="90" t="s">
        <v>17</v>
      </c>
      <c r="D3161" s="92">
        <v>7.56</v>
      </c>
    </row>
    <row r="3162" spans="1:4" ht="13.5" x14ac:dyDescent="0.25">
      <c r="A3162" s="90">
        <v>101560</v>
      </c>
      <c r="B3162" s="90" t="s">
        <v>3769</v>
      </c>
      <c r="C3162" s="90" t="s">
        <v>48</v>
      </c>
      <c r="D3162" s="92">
        <v>9.25</v>
      </c>
    </row>
    <row r="3163" spans="1:4" ht="13.5" x14ac:dyDescent="0.25">
      <c r="A3163" s="90">
        <v>101561</v>
      </c>
      <c r="B3163" s="90" t="s">
        <v>3770</v>
      </c>
      <c r="C3163" s="90" t="s">
        <v>48</v>
      </c>
      <c r="D3163" s="92">
        <v>14.69</v>
      </c>
    </row>
    <row r="3164" spans="1:4" ht="13.5" x14ac:dyDescent="0.25">
      <c r="A3164" s="90">
        <v>101562</v>
      </c>
      <c r="B3164" s="90" t="s">
        <v>469</v>
      </c>
      <c r="C3164" s="90" t="s">
        <v>48</v>
      </c>
      <c r="D3164" s="92">
        <v>22.74</v>
      </c>
    </row>
    <row r="3165" spans="1:4" ht="13.5" x14ac:dyDescent="0.25">
      <c r="A3165" s="90">
        <v>101563</v>
      </c>
      <c r="B3165" s="90" t="s">
        <v>3771</v>
      </c>
      <c r="C3165" s="90" t="s">
        <v>48</v>
      </c>
      <c r="D3165" s="92">
        <v>32.1</v>
      </c>
    </row>
    <row r="3166" spans="1:4" ht="13.5" x14ac:dyDescent="0.25">
      <c r="A3166" s="90">
        <v>101564</v>
      </c>
      <c r="B3166" s="90" t="s">
        <v>3772</v>
      </c>
      <c r="C3166" s="90" t="s">
        <v>48</v>
      </c>
      <c r="D3166" s="92">
        <v>47.44</v>
      </c>
    </row>
    <row r="3167" spans="1:4" ht="13.5" x14ac:dyDescent="0.25">
      <c r="A3167" s="90">
        <v>101565</v>
      </c>
      <c r="B3167" s="90" t="s">
        <v>3773</v>
      </c>
      <c r="C3167" s="90" t="s">
        <v>48</v>
      </c>
      <c r="D3167" s="92">
        <v>66.34</v>
      </c>
    </row>
    <row r="3168" spans="1:4" ht="13.5" x14ac:dyDescent="0.25">
      <c r="A3168" s="90">
        <v>101567</v>
      </c>
      <c r="B3168" s="90" t="s">
        <v>3774</v>
      </c>
      <c r="C3168" s="90" t="s">
        <v>48</v>
      </c>
      <c r="D3168" s="92">
        <v>86.12</v>
      </c>
    </row>
    <row r="3169" spans="1:4" ht="13.5" x14ac:dyDescent="0.25">
      <c r="A3169" s="90">
        <v>101568</v>
      </c>
      <c r="B3169" s="90" t="s">
        <v>3775</v>
      </c>
      <c r="C3169" s="90" t="s">
        <v>48</v>
      </c>
      <c r="D3169" s="92">
        <v>112.6</v>
      </c>
    </row>
    <row r="3170" spans="1:4" ht="13.5" x14ac:dyDescent="0.25">
      <c r="A3170" s="90">
        <v>101626</v>
      </c>
      <c r="B3170" s="90" t="s">
        <v>3776</v>
      </c>
      <c r="C3170" s="90" t="s">
        <v>17</v>
      </c>
      <c r="D3170" s="92">
        <v>171.4</v>
      </c>
    </row>
    <row r="3171" spans="1:4" ht="13.5" x14ac:dyDescent="0.25">
      <c r="A3171" s="90">
        <v>101627</v>
      </c>
      <c r="B3171" s="90" t="s">
        <v>3777</v>
      </c>
      <c r="C3171" s="90" t="s">
        <v>17</v>
      </c>
      <c r="D3171" s="92">
        <v>266.83999999999997</v>
      </c>
    </row>
    <row r="3172" spans="1:4" ht="13.5" x14ac:dyDescent="0.25">
      <c r="A3172" s="90">
        <v>101628</v>
      </c>
      <c r="B3172" s="90" t="s">
        <v>3778</v>
      </c>
      <c r="C3172" s="90" t="s">
        <v>17</v>
      </c>
      <c r="D3172" s="92">
        <v>127.25</v>
      </c>
    </row>
    <row r="3173" spans="1:4" ht="13.5" x14ac:dyDescent="0.25">
      <c r="A3173" s="90">
        <v>101629</v>
      </c>
      <c r="B3173" s="90" t="s">
        <v>3779</v>
      </c>
      <c r="C3173" s="90" t="s">
        <v>17</v>
      </c>
      <c r="D3173" s="92">
        <v>149.99</v>
      </c>
    </row>
    <row r="3174" spans="1:4" ht="13.5" x14ac:dyDescent="0.25">
      <c r="A3174" s="90">
        <v>101630</v>
      </c>
      <c r="B3174" s="90" t="s">
        <v>3780</v>
      </c>
      <c r="C3174" s="90" t="s">
        <v>17</v>
      </c>
      <c r="D3174" s="92">
        <v>80.290000000000006</v>
      </c>
    </row>
    <row r="3175" spans="1:4" ht="13.5" x14ac:dyDescent="0.25">
      <c r="A3175" s="90">
        <v>101631</v>
      </c>
      <c r="B3175" s="90" t="s">
        <v>3781</v>
      </c>
      <c r="C3175" s="90" t="s">
        <v>17</v>
      </c>
      <c r="D3175" s="92">
        <v>36.6</v>
      </c>
    </row>
    <row r="3176" spans="1:4" ht="13.5" x14ac:dyDescent="0.25">
      <c r="A3176" s="90">
        <v>101632</v>
      </c>
      <c r="B3176" s="90" t="s">
        <v>3782</v>
      </c>
      <c r="C3176" s="90" t="s">
        <v>17</v>
      </c>
      <c r="D3176" s="92">
        <v>38.18</v>
      </c>
    </row>
    <row r="3177" spans="1:4" ht="13.5" x14ac:dyDescent="0.25">
      <c r="A3177" s="90">
        <v>101633</v>
      </c>
      <c r="B3177" s="90" t="s">
        <v>3783</v>
      </c>
      <c r="C3177" s="90" t="s">
        <v>17</v>
      </c>
      <c r="D3177" s="92">
        <v>106.37</v>
      </c>
    </row>
    <row r="3178" spans="1:4" ht="13.5" x14ac:dyDescent="0.25">
      <c r="A3178" s="90">
        <v>101636</v>
      </c>
      <c r="B3178" s="90" t="s">
        <v>3784</v>
      </c>
      <c r="C3178" s="90" t="s">
        <v>17</v>
      </c>
      <c r="D3178" s="92">
        <v>151.75</v>
      </c>
    </row>
    <row r="3179" spans="1:4" ht="13.5" x14ac:dyDescent="0.25">
      <c r="A3179" s="90">
        <v>101637</v>
      </c>
      <c r="B3179" s="90" t="s">
        <v>3785</v>
      </c>
      <c r="C3179" s="90" t="s">
        <v>17</v>
      </c>
      <c r="D3179" s="92">
        <v>146.93</v>
      </c>
    </row>
    <row r="3180" spans="1:4" ht="13.5" x14ac:dyDescent="0.25">
      <c r="A3180" s="90">
        <v>101640</v>
      </c>
      <c r="B3180" s="90" t="s">
        <v>3786</v>
      </c>
      <c r="C3180" s="90" t="s">
        <v>17</v>
      </c>
      <c r="D3180" s="92">
        <v>55.29</v>
      </c>
    </row>
    <row r="3181" spans="1:4" ht="13.5" x14ac:dyDescent="0.25">
      <c r="A3181" s="90">
        <v>101641</v>
      </c>
      <c r="B3181" s="90" t="s">
        <v>3787</v>
      </c>
      <c r="C3181" s="90" t="s">
        <v>17</v>
      </c>
      <c r="D3181" s="92">
        <v>28.87</v>
      </c>
    </row>
    <row r="3182" spans="1:4" ht="13.5" x14ac:dyDescent="0.25">
      <c r="A3182" s="90">
        <v>101642</v>
      </c>
      <c r="B3182" s="90" t="s">
        <v>3788</v>
      </c>
      <c r="C3182" s="90" t="s">
        <v>17</v>
      </c>
      <c r="D3182" s="92">
        <v>14.72</v>
      </c>
    </row>
    <row r="3183" spans="1:4" ht="13.5" x14ac:dyDescent="0.25">
      <c r="A3183" s="90">
        <v>101643</v>
      </c>
      <c r="B3183" s="90" t="s">
        <v>3789</v>
      </c>
      <c r="C3183" s="90" t="s">
        <v>17</v>
      </c>
      <c r="D3183" s="92">
        <v>25.26</v>
      </c>
    </row>
    <row r="3184" spans="1:4" ht="13.5" x14ac:dyDescent="0.25">
      <c r="A3184" s="90">
        <v>101644</v>
      </c>
      <c r="B3184" s="90" t="s">
        <v>3790</v>
      </c>
      <c r="C3184" s="90" t="s">
        <v>17</v>
      </c>
      <c r="D3184" s="92">
        <v>34.01</v>
      </c>
    </row>
    <row r="3185" spans="1:4" ht="13.5" x14ac:dyDescent="0.25">
      <c r="A3185" s="90">
        <v>101648</v>
      </c>
      <c r="B3185" s="90" t="s">
        <v>3791</v>
      </c>
      <c r="C3185" s="90" t="s">
        <v>17</v>
      </c>
      <c r="D3185" s="92">
        <v>30.43</v>
      </c>
    </row>
    <row r="3186" spans="1:4" ht="13.5" x14ac:dyDescent="0.25">
      <c r="A3186" s="90">
        <v>101649</v>
      </c>
      <c r="B3186" s="90" t="s">
        <v>3792</v>
      </c>
      <c r="C3186" s="90" t="s">
        <v>17</v>
      </c>
      <c r="D3186" s="92">
        <v>34.979999999999997</v>
      </c>
    </row>
    <row r="3187" spans="1:4" ht="13.5" x14ac:dyDescent="0.25">
      <c r="A3187" s="90">
        <v>101650</v>
      </c>
      <c r="B3187" s="90" t="s">
        <v>3793</v>
      </c>
      <c r="C3187" s="90" t="s">
        <v>17</v>
      </c>
      <c r="D3187" s="92">
        <v>40.58</v>
      </c>
    </row>
    <row r="3188" spans="1:4" ht="13.5" x14ac:dyDescent="0.25">
      <c r="A3188" s="90">
        <v>101651</v>
      </c>
      <c r="B3188" s="90" t="s">
        <v>3794</v>
      </c>
      <c r="C3188" s="90" t="s">
        <v>17</v>
      </c>
      <c r="D3188" s="92">
        <v>70.11</v>
      </c>
    </row>
    <row r="3189" spans="1:4" ht="13.5" x14ac:dyDescent="0.25">
      <c r="A3189" s="90">
        <v>101652</v>
      </c>
      <c r="B3189" s="90" t="s">
        <v>3795</v>
      </c>
      <c r="C3189" s="90" t="s">
        <v>17</v>
      </c>
      <c r="D3189" s="92">
        <v>515.66999999999996</v>
      </c>
    </row>
    <row r="3190" spans="1:4" ht="13.5" x14ac:dyDescent="0.25">
      <c r="A3190" s="90">
        <v>101653</v>
      </c>
      <c r="B3190" s="90" t="s">
        <v>3796</v>
      </c>
      <c r="C3190" s="90" t="s">
        <v>17</v>
      </c>
      <c r="D3190" s="92">
        <v>277.43</v>
      </c>
    </row>
    <row r="3191" spans="1:4" ht="13.5" x14ac:dyDescent="0.25">
      <c r="A3191" s="90">
        <v>101654</v>
      </c>
      <c r="B3191" s="90" t="s">
        <v>3797</v>
      </c>
      <c r="C3191" s="90" t="s">
        <v>17</v>
      </c>
      <c r="D3191" s="92">
        <v>282.08999999999997</v>
      </c>
    </row>
    <row r="3192" spans="1:4" ht="13.5" x14ac:dyDescent="0.25">
      <c r="A3192" s="90">
        <v>101655</v>
      </c>
      <c r="B3192" s="90" t="s">
        <v>3798</v>
      </c>
      <c r="C3192" s="90" t="s">
        <v>17</v>
      </c>
      <c r="D3192" s="92">
        <v>454.17</v>
      </c>
    </row>
    <row r="3193" spans="1:4" ht="13.5" x14ac:dyDescent="0.25">
      <c r="A3193" s="90">
        <v>101656</v>
      </c>
      <c r="B3193" s="90" t="s">
        <v>3799</v>
      </c>
      <c r="C3193" s="90" t="s">
        <v>17</v>
      </c>
      <c r="D3193" s="92">
        <v>494.35</v>
      </c>
    </row>
    <row r="3194" spans="1:4" ht="13.5" x14ac:dyDescent="0.25">
      <c r="A3194" s="90">
        <v>101657</v>
      </c>
      <c r="B3194" s="90" t="s">
        <v>3800</v>
      </c>
      <c r="C3194" s="90" t="s">
        <v>17</v>
      </c>
      <c r="D3194" s="92">
        <v>579.94000000000005</v>
      </c>
    </row>
    <row r="3195" spans="1:4" ht="13.5" x14ac:dyDescent="0.25">
      <c r="A3195" s="90">
        <v>101658</v>
      </c>
      <c r="B3195" s="90" t="s">
        <v>3801</v>
      </c>
      <c r="C3195" s="90" t="s">
        <v>17</v>
      </c>
      <c r="D3195" s="92">
        <v>755.92</v>
      </c>
    </row>
    <row r="3196" spans="1:4" ht="13.5" x14ac:dyDescent="0.25">
      <c r="A3196" s="90">
        <v>101659</v>
      </c>
      <c r="B3196" s="90" t="s">
        <v>3802</v>
      </c>
      <c r="C3196" s="90" t="s">
        <v>17</v>
      </c>
      <c r="D3196" s="92">
        <v>865.38</v>
      </c>
    </row>
    <row r="3197" spans="1:4" ht="13.5" x14ac:dyDescent="0.25">
      <c r="A3197" s="90">
        <v>101660</v>
      </c>
      <c r="B3197" s="90" t="s">
        <v>3803</v>
      </c>
      <c r="C3197" s="90" t="s">
        <v>17</v>
      </c>
      <c r="D3197" s="99">
        <v>1382.07</v>
      </c>
    </row>
    <row r="3198" spans="1:4" ht="13.5" x14ac:dyDescent="0.25">
      <c r="A3198" s="90">
        <v>101661</v>
      </c>
      <c r="B3198" s="90" t="s">
        <v>3804</v>
      </c>
      <c r="C3198" s="90" t="s">
        <v>17</v>
      </c>
      <c r="D3198" s="92">
        <v>116.1</v>
      </c>
    </row>
    <row r="3199" spans="1:4" ht="13.5" x14ac:dyDescent="0.25">
      <c r="A3199" s="90">
        <v>101662</v>
      </c>
      <c r="B3199" s="90" t="s">
        <v>3805</v>
      </c>
      <c r="C3199" s="90" t="s">
        <v>17</v>
      </c>
      <c r="D3199" s="92">
        <v>690.95</v>
      </c>
    </row>
    <row r="3200" spans="1:4" ht="13.5" x14ac:dyDescent="0.25">
      <c r="A3200" s="90">
        <v>101663</v>
      </c>
      <c r="B3200" s="90" t="s">
        <v>3806</v>
      </c>
      <c r="C3200" s="90" t="s">
        <v>17</v>
      </c>
      <c r="D3200" s="92">
        <v>26.73</v>
      </c>
    </row>
    <row r="3201" spans="1:4" ht="13.5" x14ac:dyDescent="0.25">
      <c r="A3201" s="90">
        <v>101664</v>
      </c>
      <c r="B3201" s="90" t="s">
        <v>3807</v>
      </c>
      <c r="C3201" s="90" t="s">
        <v>17</v>
      </c>
      <c r="D3201" s="92">
        <v>28.14</v>
      </c>
    </row>
    <row r="3202" spans="1:4" ht="13.5" x14ac:dyDescent="0.25">
      <c r="A3202" s="90">
        <v>101665</v>
      </c>
      <c r="B3202" s="90" t="s">
        <v>3808</v>
      </c>
      <c r="C3202" s="90" t="s">
        <v>17</v>
      </c>
      <c r="D3202" s="92">
        <v>34.19</v>
      </c>
    </row>
    <row r="3203" spans="1:4" ht="13.5" x14ac:dyDescent="0.25">
      <c r="A3203" s="90">
        <v>101666</v>
      </c>
      <c r="B3203" s="90" t="s">
        <v>3809</v>
      </c>
      <c r="C3203" s="90" t="s">
        <v>17</v>
      </c>
      <c r="D3203" s="92">
        <v>357.49</v>
      </c>
    </row>
    <row r="3204" spans="1:4" ht="13.5" x14ac:dyDescent="0.25">
      <c r="A3204" s="90">
        <v>102085</v>
      </c>
      <c r="B3204" s="90" t="s">
        <v>3810</v>
      </c>
      <c r="C3204" s="90" t="s">
        <v>17</v>
      </c>
      <c r="D3204" s="92">
        <v>198.24</v>
      </c>
    </row>
    <row r="3205" spans="1:4" ht="13.5" x14ac:dyDescent="0.25">
      <c r="A3205" s="90">
        <v>100578</v>
      </c>
      <c r="B3205" s="90" t="s">
        <v>3811</v>
      </c>
      <c r="C3205" s="90" t="s">
        <v>17</v>
      </c>
      <c r="D3205" s="92">
        <v>451.19</v>
      </c>
    </row>
    <row r="3206" spans="1:4" ht="13.5" x14ac:dyDescent="0.25">
      <c r="A3206" s="90">
        <v>100579</v>
      </c>
      <c r="B3206" s="90" t="s">
        <v>3812</v>
      </c>
      <c r="C3206" s="90" t="s">
        <v>17</v>
      </c>
      <c r="D3206" s="92">
        <v>494.73</v>
      </c>
    </row>
    <row r="3207" spans="1:4" ht="13.5" x14ac:dyDescent="0.25">
      <c r="A3207" s="90">
        <v>100580</v>
      </c>
      <c r="B3207" s="90" t="s">
        <v>3813</v>
      </c>
      <c r="C3207" s="90" t="s">
        <v>17</v>
      </c>
      <c r="D3207" s="92">
        <v>539.30999999999995</v>
      </c>
    </row>
    <row r="3208" spans="1:4" ht="13.5" x14ac:dyDescent="0.25">
      <c r="A3208" s="90">
        <v>100581</v>
      </c>
      <c r="B3208" s="90" t="s">
        <v>3814</v>
      </c>
      <c r="C3208" s="90" t="s">
        <v>17</v>
      </c>
      <c r="D3208" s="92">
        <v>516.29</v>
      </c>
    </row>
    <row r="3209" spans="1:4" ht="13.5" x14ac:dyDescent="0.25">
      <c r="A3209" s="90">
        <v>100582</v>
      </c>
      <c r="B3209" s="90" t="s">
        <v>3815</v>
      </c>
      <c r="C3209" s="90" t="s">
        <v>17</v>
      </c>
      <c r="D3209" s="92">
        <v>596.52</v>
      </c>
    </row>
    <row r="3210" spans="1:4" ht="13.5" x14ac:dyDescent="0.25">
      <c r="A3210" s="90">
        <v>100583</v>
      </c>
      <c r="B3210" s="90" t="s">
        <v>3816</v>
      </c>
      <c r="C3210" s="90" t="s">
        <v>17</v>
      </c>
      <c r="D3210" s="92">
        <v>539.33000000000004</v>
      </c>
    </row>
    <row r="3211" spans="1:4" ht="13.5" x14ac:dyDescent="0.25">
      <c r="A3211" s="90">
        <v>100584</v>
      </c>
      <c r="B3211" s="90" t="s">
        <v>3817</v>
      </c>
      <c r="C3211" s="90" t="s">
        <v>17</v>
      </c>
      <c r="D3211" s="92">
        <v>587.66</v>
      </c>
    </row>
    <row r="3212" spans="1:4" ht="13.5" x14ac:dyDescent="0.25">
      <c r="A3212" s="90">
        <v>100585</v>
      </c>
      <c r="B3212" s="90" t="s">
        <v>3818</v>
      </c>
      <c r="C3212" s="90" t="s">
        <v>17</v>
      </c>
      <c r="D3212" s="92">
        <v>584.15</v>
      </c>
    </row>
    <row r="3213" spans="1:4" ht="13.5" x14ac:dyDescent="0.25">
      <c r="A3213" s="90">
        <v>100586</v>
      </c>
      <c r="B3213" s="90" t="s">
        <v>3819</v>
      </c>
      <c r="C3213" s="90" t="s">
        <v>17</v>
      </c>
      <c r="D3213" s="92">
        <v>661.24</v>
      </c>
    </row>
    <row r="3214" spans="1:4" ht="13.5" x14ac:dyDescent="0.25">
      <c r="A3214" s="90">
        <v>100587</v>
      </c>
      <c r="B3214" s="90" t="s">
        <v>3820</v>
      </c>
      <c r="C3214" s="90" t="s">
        <v>17</v>
      </c>
      <c r="D3214" s="92">
        <v>630.46</v>
      </c>
    </row>
    <row r="3215" spans="1:4" ht="13.5" x14ac:dyDescent="0.25">
      <c r="A3215" s="90">
        <v>100588</v>
      </c>
      <c r="B3215" s="90" t="s">
        <v>3821</v>
      </c>
      <c r="C3215" s="90" t="s">
        <v>17</v>
      </c>
      <c r="D3215" s="92">
        <v>690.41</v>
      </c>
    </row>
    <row r="3216" spans="1:4" ht="13.5" x14ac:dyDescent="0.25">
      <c r="A3216" s="90">
        <v>100589</v>
      </c>
      <c r="B3216" s="90" t="s">
        <v>3822</v>
      </c>
      <c r="C3216" s="90" t="s">
        <v>17</v>
      </c>
      <c r="D3216" s="92">
        <v>694.94</v>
      </c>
    </row>
    <row r="3217" spans="1:4" ht="13.5" x14ac:dyDescent="0.25">
      <c r="A3217" s="90">
        <v>100590</v>
      </c>
      <c r="B3217" s="90" t="s">
        <v>3823</v>
      </c>
      <c r="C3217" s="90" t="s">
        <v>17</v>
      </c>
      <c r="D3217" s="92">
        <v>753.95</v>
      </c>
    </row>
    <row r="3218" spans="1:4" ht="13.5" x14ac:dyDescent="0.25">
      <c r="A3218" s="90">
        <v>100591</v>
      </c>
      <c r="B3218" s="90" t="s">
        <v>3824</v>
      </c>
      <c r="C3218" s="90" t="s">
        <v>17</v>
      </c>
      <c r="D3218" s="92">
        <v>692.63</v>
      </c>
    </row>
    <row r="3219" spans="1:4" ht="13.5" x14ac:dyDescent="0.25">
      <c r="A3219" s="90">
        <v>100592</v>
      </c>
      <c r="B3219" s="90" t="s">
        <v>3825</v>
      </c>
      <c r="C3219" s="90" t="s">
        <v>17</v>
      </c>
      <c r="D3219" s="92">
        <v>741.6</v>
      </c>
    </row>
    <row r="3220" spans="1:4" ht="13.5" x14ac:dyDescent="0.25">
      <c r="A3220" s="90">
        <v>100593</v>
      </c>
      <c r="B3220" s="90" t="s">
        <v>3826</v>
      </c>
      <c r="C3220" s="90" t="s">
        <v>17</v>
      </c>
      <c r="D3220" s="92">
        <v>741.65</v>
      </c>
    </row>
    <row r="3221" spans="1:4" ht="13.5" x14ac:dyDescent="0.25">
      <c r="A3221" s="90">
        <v>100594</v>
      </c>
      <c r="B3221" s="90" t="s">
        <v>3827</v>
      </c>
      <c r="C3221" s="90" t="s">
        <v>17</v>
      </c>
      <c r="D3221" s="92">
        <v>824.84</v>
      </c>
    </row>
    <row r="3222" spans="1:4" ht="13.5" x14ac:dyDescent="0.25">
      <c r="A3222" s="90">
        <v>100595</v>
      </c>
      <c r="B3222" s="90" t="s">
        <v>3828</v>
      </c>
      <c r="C3222" s="90" t="s">
        <v>17</v>
      </c>
      <c r="D3222" s="92">
        <v>888.63</v>
      </c>
    </row>
    <row r="3223" spans="1:4" ht="13.5" x14ac:dyDescent="0.25">
      <c r="A3223" s="90">
        <v>100596</v>
      </c>
      <c r="B3223" s="90" t="s">
        <v>3829</v>
      </c>
      <c r="C3223" s="90" t="s">
        <v>17</v>
      </c>
      <c r="D3223" s="99">
        <v>1001.03</v>
      </c>
    </row>
    <row r="3224" spans="1:4" ht="13.5" x14ac:dyDescent="0.25">
      <c r="A3224" s="90">
        <v>100597</v>
      </c>
      <c r="B3224" s="90" t="s">
        <v>3830</v>
      </c>
      <c r="C3224" s="90" t="s">
        <v>17</v>
      </c>
      <c r="D3224" s="99">
        <v>1024.79</v>
      </c>
    </row>
    <row r="3225" spans="1:4" ht="13.5" x14ac:dyDescent="0.25">
      <c r="A3225" s="90">
        <v>100598</v>
      </c>
      <c r="B3225" s="90" t="s">
        <v>3831</v>
      </c>
      <c r="C3225" s="90" t="s">
        <v>17</v>
      </c>
      <c r="D3225" s="99">
        <v>1117.48</v>
      </c>
    </row>
    <row r="3226" spans="1:4" ht="13.5" x14ac:dyDescent="0.25">
      <c r="A3226" s="90">
        <v>100599</v>
      </c>
      <c r="B3226" s="90" t="s">
        <v>3832</v>
      </c>
      <c r="C3226" s="90" t="s">
        <v>17</v>
      </c>
      <c r="D3226" s="92">
        <v>474.87</v>
      </c>
    </row>
    <row r="3227" spans="1:4" ht="13.5" x14ac:dyDescent="0.25">
      <c r="A3227" s="90">
        <v>100600</v>
      </c>
      <c r="B3227" s="90" t="s">
        <v>3833</v>
      </c>
      <c r="C3227" s="90" t="s">
        <v>17</v>
      </c>
      <c r="D3227" s="92">
        <v>564.37</v>
      </c>
    </row>
    <row r="3228" spans="1:4" ht="13.5" x14ac:dyDescent="0.25">
      <c r="A3228" s="90">
        <v>100601</v>
      </c>
      <c r="B3228" s="90" t="s">
        <v>3834</v>
      </c>
      <c r="C3228" s="90" t="s">
        <v>17</v>
      </c>
      <c r="D3228" s="92">
        <v>717.99</v>
      </c>
    </row>
    <row r="3229" spans="1:4" ht="13.5" x14ac:dyDescent="0.25">
      <c r="A3229" s="90">
        <v>100602</v>
      </c>
      <c r="B3229" s="90" t="s">
        <v>3835</v>
      </c>
      <c r="C3229" s="90" t="s">
        <v>17</v>
      </c>
      <c r="D3229" s="92">
        <v>909.61</v>
      </c>
    </row>
    <row r="3230" spans="1:4" ht="13.5" x14ac:dyDescent="0.25">
      <c r="A3230" s="90">
        <v>100603</v>
      </c>
      <c r="B3230" s="90" t="s">
        <v>3836</v>
      </c>
      <c r="C3230" s="90" t="s">
        <v>17</v>
      </c>
      <c r="D3230" s="99">
        <v>1401.7</v>
      </c>
    </row>
    <row r="3231" spans="1:4" ht="13.5" x14ac:dyDescent="0.25">
      <c r="A3231" s="90">
        <v>100604</v>
      </c>
      <c r="B3231" s="90" t="s">
        <v>3837</v>
      </c>
      <c r="C3231" s="90" t="s">
        <v>17</v>
      </c>
      <c r="D3231" s="92">
        <v>598.72</v>
      </c>
    </row>
    <row r="3232" spans="1:4" ht="13.5" x14ac:dyDescent="0.25">
      <c r="A3232" s="90">
        <v>100605</v>
      </c>
      <c r="B3232" s="90" t="s">
        <v>3838</v>
      </c>
      <c r="C3232" s="90" t="s">
        <v>17</v>
      </c>
      <c r="D3232" s="92">
        <v>951.92</v>
      </c>
    </row>
    <row r="3233" spans="1:4" ht="13.5" x14ac:dyDescent="0.25">
      <c r="A3233" s="90">
        <v>100606</v>
      </c>
      <c r="B3233" s="90" t="s">
        <v>3839</v>
      </c>
      <c r="C3233" s="90" t="s">
        <v>17</v>
      </c>
      <c r="D3233" s="99">
        <v>1454.2</v>
      </c>
    </row>
    <row r="3234" spans="1:4" ht="13.5" x14ac:dyDescent="0.25">
      <c r="A3234" s="90">
        <v>100607</v>
      </c>
      <c r="B3234" s="90" t="s">
        <v>3840</v>
      </c>
      <c r="C3234" s="90" t="s">
        <v>17</v>
      </c>
      <c r="D3234" s="92">
        <v>614.97</v>
      </c>
    </row>
    <row r="3235" spans="1:4" ht="13.5" x14ac:dyDescent="0.25">
      <c r="A3235" s="90">
        <v>100608</v>
      </c>
      <c r="B3235" s="90" t="s">
        <v>3841</v>
      </c>
      <c r="C3235" s="90" t="s">
        <v>17</v>
      </c>
      <c r="D3235" s="92">
        <v>972.75</v>
      </c>
    </row>
    <row r="3236" spans="1:4" ht="13.5" x14ac:dyDescent="0.25">
      <c r="A3236" s="90">
        <v>100609</v>
      </c>
      <c r="B3236" s="90" t="s">
        <v>3842</v>
      </c>
      <c r="C3236" s="90" t="s">
        <v>17</v>
      </c>
      <c r="D3236" s="99">
        <v>1482.3</v>
      </c>
    </row>
    <row r="3237" spans="1:4" ht="13.5" x14ac:dyDescent="0.25">
      <c r="A3237" s="90">
        <v>100610</v>
      </c>
      <c r="B3237" s="90" t="s">
        <v>3843</v>
      </c>
      <c r="C3237" s="90" t="s">
        <v>17</v>
      </c>
      <c r="D3237" s="92">
        <v>631.21</v>
      </c>
    </row>
    <row r="3238" spans="1:4" ht="13.5" x14ac:dyDescent="0.25">
      <c r="A3238" s="90">
        <v>100611</v>
      </c>
      <c r="B3238" s="90" t="s">
        <v>3844</v>
      </c>
      <c r="C3238" s="90" t="s">
        <v>17</v>
      </c>
      <c r="D3238" s="92">
        <v>791.88</v>
      </c>
    </row>
    <row r="3239" spans="1:4" ht="13.5" x14ac:dyDescent="0.25">
      <c r="A3239" s="90">
        <v>100612</v>
      </c>
      <c r="B3239" s="90" t="s">
        <v>3845</v>
      </c>
      <c r="C3239" s="90" t="s">
        <v>17</v>
      </c>
      <c r="D3239" s="92">
        <v>993.21</v>
      </c>
    </row>
    <row r="3240" spans="1:4" ht="13.5" x14ac:dyDescent="0.25">
      <c r="A3240" s="90">
        <v>100613</v>
      </c>
      <c r="B3240" s="90" t="s">
        <v>3846</v>
      </c>
      <c r="C3240" s="90" t="s">
        <v>17</v>
      </c>
      <c r="D3240" s="99">
        <v>1509.66</v>
      </c>
    </row>
    <row r="3241" spans="1:4" ht="13.5" x14ac:dyDescent="0.25">
      <c r="A3241" s="90">
        <v>100614</v>
      </c>
      <c r="B3241" s="90" t="s">
        <v>3847</v>
      </c>
      <c r="C3241" s="90" t="s">
        <v>17</v>
      </c>
      <c r="D3241" s="92">
        <v>828.15</v>
      </c>
    </row>
    <row r="3242" spans="1:4" ht="13.5" x14ac:dyDescent="0.25">
      <c r="A3242" s="90">
        <v>100615</v>
      </c>
      <c r="B3242" s="90" t="s">
        <v>3848</v>
      </c>
      <c r="C3242" s="90" t="s">
        <v>17</v>
      </c>
      <c r="D3242" s="99">
        <v>1033.74</v>
      </c>
    </row>
    <row r="3243" spans="1:4" ht="13.5" x14ac:dyDescent="0.25">
      <c r="A3243" s="90">
        <v>100616</v>
      </c>
      <c r="B3243" s="90" t="s">
        <v>3849</v>
      </c>
      <c r="C3243" s="90" t="s">
        <v>17</v>
      </c>
      <c r="D3243" s="99">
        <v>1567.16</v>
      </c>
    </row>
    <row r="3244" spans="1:4" ht="13.5" x14ac:dyDescent="0.25">
      <c r="A3244" s="90">
        <v>100617</v>
      </c>
      <c r="B3244" s="90" t="s">
        <v>3850</v>
      </c>
      <c r="C3244" s="90" t="s">
        <v>17</v>
      </c>
      <c r="D3244" s="99">
        <v>1074.07</v>
      </c>
    </row>
    <row r="3245" spans="1:4" ht="13.5" x14ac:dyDescent="0.25">
      <c r="A3245" s="90">
        <v>100618</v>
      </c>
      <c r="B3245" s="90" t="s">
        <v>3851</v>
      </c>
      <c r="C3245" s="90" t="s">
        <v>17</v>
      </c>
      <c r="D3245" s="99">
        <v>1630.56</v>
      </c>
    </row>
    <row r="3246" spans="1:4" ht="13.5" x14ac:dyDescent="0.25">
      <c r="A3246" s="90">
        <v>100619</v>
      </c>
      <c r="B3246" s="90" t="s">
        <v>3852</v>
      </c>
      <c r="C3246" s="90" t="s">
        <v>17</v>
      </c>
      <c r="D3246" s="92">
        <v>578.96</v>
      </c>
    </row>
    <row r="3247" spans="1:4" ht="13.5" x14ac:dyDescent="0.25">
      <c r="A3247" s="90">
        <v>100620</v>
      </c>
      <c r="B3247" s="90" t="s">
        <v>3853</v>
      </c>
      <c r="C3247" s="90" t="s">
        <v>17</v>
      </c>
      <c r="D3247" s="99">
        <v>2788.26</v>
      </c>
    </row>
    <row r="3248" spans="1:4" ht="13.5" x14ac:dyDescent="0.25">
      <c r="A3248" s="90">
        <v>100621</v>
      </c>
      <c r="B3248" s="90" t="s">
        <v>3854</v>
      </c>
      <c r="C3248" s="90" t="s">
        <v>17</v>
      </c>
      <c r="D3248" s="99">
        <v>3238.51</v>
      </c>
    </row>
    <row r="3249" spans="1:4" ht="13.5" x14ac:dyDescent="0.25">
      <c r="A3249" s="90">
        <v>100622</v>
      </c>
      <c r="B3249" s="90" t="s">
        <v>3855</v>
      </c>
      <c r="C3249" s="90" t="s">
        <v>17</v>
      </c>
      <c r="D3249" s="99">
        <v>2413.2199999999998</v>
      </c>
    </row>
    <row r="3250" spans="1:4" ht="13.5" x14ac:dyDescent="0.25">
      <c r="A3250" s="90">
        <v>100623</v>
      </c>
      <c r="B3250" s="90" t="s">
        <v>3856</v>
      </c>
      <c r="C3250" s="90" t="s">
        <v>17</v>
      </c>
      <c r="D3250" s="99">
        <v>2595.6999999999998</v>
      </c>
    </row>
    <row r="3251" spans="1:4" ht="13.5" x14ac:dyDescent="0.25">
      <c r="A3251" s="90">
        <v>97600</v>
      </c>
      <c r="B3251" s="90" t="s">
        <v>3857</v>
      </c>
      <c r="C3251" s="90" t="s">
        <v>17</v>
      </c>
      <c r="D3251" s="92">
        <v>336.57</v>
      </c>
    </row>
    <row r="3252" spans="1:4" ht="13.5" x14ac:dyDescent="0.25">
      <c r="A3252" s="90">
        <v>97601</v>
      </c>
      <c r="B3252" s="90" t="s">
        <v>3858</v>
      </c>
      <c r="C3252" s="90" t="s">
        <v>17</v>
      </c>
      <c r="D3252" s="92">
        <v>347.11</v>
      </c>
    </row>
    <row r="3253" spans="1:4" ht="13.5" x14ac:dyDescent="0.25">
      <c r="A3253" s="90">
        <v>97605</v>
      </c>
      <c r="B3253" s="90" t="s">
        <v>3859</v>
      </c>
      <c r="C3253" s="90" t="s">
        <v>17</v>
      </c>
      <c r="D3253" s="92">
        <v>91.65</v>
      </c>
    </row>
    <row r="3254" spans="1:4" ht="13.5" x14ac:dyDescent="0.25">
      <c r="A3254" s="90">
        <v>97606</v>
      </c>
      <c r="B3254" s="90" t="s">
        <v>3860</v>
      </c>
      <c r="C3254" s="90" t="s">
        <v>17</v>
      </c>
      <c r="D3254" s="92">
        <v>93.15</v>
      </c>
    </row>
    <row r="3255" spans="1:4" ht="13.5" x14ac:dyDescent="0.25">
      <c r="A3255" s="90">
        <v>97607</v>
      </c>
      <c r="B3255" s="90" t="s">
        <v>3861</v>
      </c>
      <c r="C3255" s="90" t="s">
        <v>17</v>
      </c>
      <c r="D3255" s="92">
        <v>110.65</v>
      </c>
    </row>
    <row r="3256" spans="1:4" ht="13.5" x14ac:dyDescent="0.25">
      <c r="A3256" s="90">
        <v>97608</v>
      </c>
      <c r="B3256" s="90" t="s">
        <v>3862</v>
      </c>
      <c r="C3256" s="90" t="s">
        <v>17</v>
      </c>
      <c r="D3256" s="92">
        <v>112.15</v>
      </c>
    </row>
    <row r="3257" spans="1:4" ht="13.5" x14ac:dyDescent="0.25">
      <c r="A3257" s="90">
        <v>102102</v>
      </c>
      <c r="B3257" s="90" t="s">
        <v>3863</v>
      </c>
      <c r="C3257" s="90" t="s">
        <v>17</v>
      </c>
      <c r="D3257" s="99">
        <v>11871.42</v>
      </c>
    </row>
    <row r="3258" spans="1:4" ht="13.5" x14ac:dyDescent="0.25">
      <c r="A3258" s="90">
        <v>102103</v>
      </c>
      <c r="B3258" s="90" t="s">
        <v>3864</v>
      </c>
      <c r="C3258" s="90" t="s">
        <v>17</v>
      </c>
      <c r="D3258" s="99">
        <v>13220.23</v>
      </c>
    </row>
    <row r="3259" spans="1:4" ht="13.5" x14ac:dyDescent="0.25">
      <c r="A3259" s="90">
        <v>102104</v>
      </c>
      <c r="B3259" s="90" t="s">
        <v>3865</v>
      </c>
      <c r="C3259" s="90" t="s">
        <v>17</v>
      </c>
      <c r="D3259" s="99">
        <v>16983.02</v>
      </c>
    </row>
    <row r="3260" spans="1:4" ht="13.5" x14ac:dyDescent="0.25">
      <c r="A3260" s="90">
        <v>102105</v>
      </c>
      <c r="B3260" s="90" t="s">
        <v>3866</v>
      </c>
      <c r="C3260" s="90" t="s">
        <v>17</v>
      </c>
      <c r="D3260" s="99">
        <v>20892.8</v>
      </c>
    </row>
    <row r="3261" spans="1:4" ht="13.5" x14ac:dyDescent="0.25">
      <c r="A3261" s="90">
        <v>102106</v>
      </c>
      <c r="B3261" s="90" t="s">
        <v>3867</v>
      </c>
      <c r="C3261" s="90" t="s">
        <v>17</v>
      </c>
      <c r="D3261" s="99">
        <v>26231.68</v>
      </c>
    </row>
    <row r="3262" spans="1:4" ht="13.5" x14ac:dyDescent="0.25">
      <c r="A3262" s="90">
        <v>102107</v>
      </c>
      <c r="B3262" s="90" t="s">
        <v>3868</v>
      </c>
      <c r="C3262" s="90" t="s">
        <v>17</v>
      </c>
      <c r="D3262" s="99">
        <v>36638.07</v>
      </c>
    </row>
    <row r="3263" spans="1:4" ht="13.5" x14ac:dyDescent="0.25">
      <c r="A3263" s="90">
        <v>102108</v>
      </c>
      <c r="B3263" s="90" t="s">
        <v>3869</v>
      </c>
      <c r="C3263" s="90" t="s">
        <v>17</v>
      </c>
      <c r="D3263" s="99">
        <v>42679.43</v>
      </c>
    </row>
    <row r="3264" spans="1:4" ht="13.5" x14ac:dyDescent="0.25">
      <c r="A3264" s="90">
        <v>102109</v>
      </c>
      <c r="B3264" s="90" t="s">
        <v>3870</v>
      </c>
      <c r="C3264" s="90" t="s">
        <v>17</v>
      </c>
      <c r="D3264" s="92">
        <v>80.41</v>
      </c>
    </row>
    <row r="3265" spans="1:4" ht="13.5" x14ac:dyDescent="0.25">
      <c r="A3265" s="90">
        <v>102110</v>
      </c>
      <c r="B3265" s="90" t="s">
        <v>3871</v>
      </c>
      <c r="C3265" s="90" t="s">
        <v>17</v>
      </c>
      <c r="D3265" s="92">
        <v>281.43</v>
      </c>
    </row>
    <row r="3266" spans="1:4" ht="13.5" x14ac:dyDescent="0.25">
      <c r="A3266" s="90">
        <v>103654</v>
      </c>
      <c r="B3266" s="90" t="s">
        <v>3872</v>
      </c>
      <c r="C3266" s="90" t="s">
        <v>17</v>
      </c>
      <c r="D3266" s="99">
        <v>69187.990000000005</v>
      </c>
    </row>
    <row r="3267" spans="1:4" ht="13.5" x14ac:dyDescent="0.25">
      <c r="A3267" s="90">
        <v>103655</v>
      </c>
      <c r="B3267" s="90" t="s">
        <v>3873</v>
      </c>
      <c r="C3267" s="90" t="s">
        <v>17</v>
      </c>
      <c r="D3267" s="99">
        <v>94803.18</v>
      </c>
    </row>
    <row r="3268" spans="1:4" ht="13.5" x14ac:dyDescent="0.25">
      <c r="A3268" s="90">
        <v>103656</v>
      </c>
      <c r="B3268" s="90" t="s">
        <v>3874</v>
      </c>
      <c r="C3268" s="90" t="s">
        <v>17</v>
      </c>
      <c r="D3268" s="99">
        <v>132585.04999999999</v>
      </c>
    </row>
    <row r="3269" spans="1:4" ht="13.5" x14ac:dyDescent="0.25">
      <c r="A3269" s="90">
        <v>104473</v>
      </c>
      <c r="B3269" s="90" t="s">
        <v>3875</v>
      </c>
      <c r="C3269" s="90" t="s">
        <v>17</v>
      </c>
      <c r="D3269" s="92">
        <v>152.19999999999999</v>
      </c>
    </row>
    <row r="3270" spans="1:4" ht="13.5" x14ac:dyDescent="0.25">
      <c r="A3270" s="90">
        <v>104474</v>
      </c>
      <c r="B3270" s="90" t="s">
        <v>3876</v>
      </c>
      <c r="C3270" s="90" t="s">
        <v>17</v>
      </c>
      <c r="D3270" s="92">
        <v>326.12</v>
      </c>
    </row>
    <row r="3271" spans="1:4" ht="13.5" x14ac:dyDescent="0.25">
      <c r="A3271" s="90">
        <v>104475</v>
      </c>
      <c r="B3271" s="90" t="s">
        <v>3877</v>
      </c>
      <c r="C3271" s="90" t="s">
        <v>17</v>
      </c>
      <c r="D3271" s="92">
        <v>130.30000000000001</v>
      </c>
    </row>
    <row r="3272" spans="1:4" ht="13.5" x14ac:dyDescent="0.25">
      <c r="A3272" s="90">
        <v>104476</v>
      </c>
      <c r="B3272" s="90" t="s">
        <v>3878</v>
      </c>
      <c r="C3272" s="90" t="s">
        <v>17</v>
      </c>
      <c r="D3272" s="92">
        <v>167.46</v>
      </c>
    </row>
    <row r="3273" spans="1:4" ht="13.5" x14ac:dyDescent="0.25">
      <c r="A3273" s="90">
        <v>104477</v>
      </c>
      <c r="B3273" s="90" t="s">
        <v>3879</v>
      </c>
      <c r="C3273" s="90" t="s">
        <v>17</v>
      </c>
      <c r="D3273" s="92">
        <v>125.98</v>
      </c>
    </row>
    <row r="3274" spans="1:4" ht="13.5" x14ac:dyDescent="0.25">
      <c r="A3274" s="90">
        <v>104478</v>
      </c>
      <c r="B3274" s="90" t="s">
        <v>3880</v>
      </c>
      <c r="C3274" s="90" t="s">
        <v>17</v>
      </c>
      <c r="D3274" s="92">
        <v>279.70999999999998</v>
      </c>
    </row>
    <row r="3275" spans="1:4" ht="13.5" x14ac:dyDescent="0.25">
      <c r="A3275" s="90">
        <v>104479</v>
      </c>
      <c r="B3275" s="90" t="s">
        <v>3881</v>
      </c>
      <c r="C3275" s="90" t="s">
        <v>17</v>
      </c>
      <c r="D3275" s="92">
        <v>111.63</v>
      </c>
    </row>
    <row r="3276" spans="1:4" ht="13.5" x14ac:dyDescent="0.25">
      <c r="A3276" s="90">
        <v>104480</v>
      </c>
      <c r="B3276" s="90" t="s">
        <v>3882</v>
      </c>
      <c r="C3276" s="90" t="s">
        <v>17</v>
      </c>
      <c r="D3276" s="92">
        <v>126.62</v>
      </c>
    </row>
    <row r="3277" spans="1:4" ht="13.5" x14ac:dyDescent="0.25">
      <c r="A3277" s="90">
        <v>104481</v>
      </c>
      <c r="B3277" s="90" t="s">
        <v>3883</v>
      </c>
      <c r="C3277" s="90" t="s">
        <v>17</v>
      </c>
      <c r="D3277" s="92">
        <v>304.77999999999997</v>
      </c>
    </row>
    <row r="3278" spans="1:4" ht="13.5" x14ac:dyDescent="0.25">
      <c r="A3278" s="90">
        <v>96973</v>
      </c>
      <c r="B3278" s="90" t="s">
        <v>3884</v>
      </c>
      <c r="C3278" s="90" t="s">
        <v>48</v>
      </c>
      <c r="D3278" s="92">
        <v>63.51</v>
      </c>
    </row>
    <row r="3279" spans="1:4" ht="13.5" x14ac:dyDescent="0.25">
      <c r="A3279" s="90">
        <v>96974</v>
      </c>
      <c r="B3279" s="90" t="s">
        <v>3885</v>
      </c>
      <c r="C3279" s="90" t="s">
        <v>48</v>
      </c>
      <c r="D3279" s="92">
        <v>81.760000000000005</v>
      </c>
    </row>
    <row r="3280" spans="1:4" ht="13.5" x14ac:dyDescent="0.25">
      <c r="A3280" s="90">
        <v>96975</v>
      </c>
      <c r="B3280" s="90" t="s">
        <v>3886</v>
      </c>
      <c r="C3280" s="90" t="s">
        <v>48</v>
      </c>
      <c r="D3280" s="92">
        <v>100.98</v>
      </c>
    </row>
    <row r="3281" spans="1:4" ht="13.5" x14ac:dyDescent="0.25">
      <c r="A3281" s="90">
        <v>96976</v>
      </c>
      <c r="B3281" s="90" t="s">
        <v>3887</v>
      </c>
      <c r="C3281" s="90" t="s">
        <v>48</v>
      </c>
      <c r="D3281" s="92">
        <v>132.9</v>
      </c>
    </row>
    <row r="3282" spans="1:4" ht="13.5" x14ac:dyDescent="0.25">
      <c r="A3282" s="90">
        <v>96977</v>
      </c>
      <c r="B3282" s="90" t="s">
        <v>3888</v>
      </c>
      <c r="C3282" s="90" t="s">
        <v>48</v>
      </c>
      <c r="D3282" s="92">
        <v>51.81</v>
      </c>
    </row>
    <row r="3283" spans="1:4" ht="13.5" x14ac:dyDescent="0.25">
      <c r="A3283" s="90">
        <v>96978</v>
      </c>
      <c r="B3283" s="90" t="s">
        <v>3889</v>
      </c>
      <c r="C3283" s="90" t="s">
        <v>48</v>
      </c>
      <c r="D3283" s="92">
        <v>68.27</v>
      </c>
    </row>
    <row r="3284" spans="1:4" ht="13.5" x14ac:dyDescent="0.25">
      <c r="A3284" s="90">
        <v>96979</v>
      </c>
      <c r="B3284" s="90" t="s">
        <v>3890</v>
      </c>
      <c r="C3284" s="90" t="s">
        <v>48</v>
      </c>
      <c r="D3284" s="92">
        <v>97.66</v>
      </c>
    </row>
    <row r="3285" spans="1:4" ht="13.5" x14ac:dyDescent="0.25">
      <c r="A3285" s="90">
        <v>96984</v>
      </c>
      <c r="B3285" s="90" t="s">
        <v>3891</v>
      </c>
      <c r="C3285" s="90" t="s">
        <v>17</v>
      </c>
      <c r="D3285" s="92">
        <v>54.79</v>
      </c>
    </row>
    <row r="3286" spans="1:4" ht="13.5" x14ac:dyDescent="0.25">
      <c r="A3286" s="90">
        <v>96985</v>
      </c>
      <c r="B3286" s="90" t="s">
        <v>3892</v>
      </c>
      <c r="C3286" s="90" t="s">
        <v>17</v>
      </c>
      <c r="D3286" s="92">
        <v>78.13</v>
      </c>
    </row>
    <row r="3287" spans="1:4" ht="13.5" x14ac:dyDescent="0.25">
      <c r="A3287" s="90">
        <v>96986</v>
      </c>
      <c r="B3287" s="90" t="s">
        <v>3893</v>
      </c>
      <c r="C3287" s="90" t="s">
        <v>17</v>
      </c>
      <c r="D3287" s="92">
        <v>116.55</v>
      </c>
    </row>
    <row r="3288" spans="1:4" ht="13.5" x14ac:dyDescent="0.25">
      <c r="A3288" s="90">
        <v>96987</v>
      </c>
      <c r="B3288" s="90" t="s">
        <v>3894</v>
      </c>
      <c r="C3288" s="90" t="s">
        <v>17</v>
      </c>
      <c r="D3288" s="92">
        <v>122.81</v>
      </c>
    </row>
    <row r="3289" spans="1:4" ht="13.5" x14ac:dyDescent="0.25">
      <c r="A3289" s="90">
        <v>96988</v>
      </c>
      <c r="B3289" s="90" t="s">
        <v>3895</v>
      </c>
      <c r="C3289" s="90" t="s">
        <v>17</v>
      </c>
      <c r="D3289" s="92">
        <v>186.59</v>
      </c>
    </row>
    <row r="3290" spans="1:4" ht="13.5" x14ac:dyDescent="0.25">
      <c r="A3290" s="90">
        <v>96989</v>
      </c>
      <c r="B3290" s="90" t="s">
        <v>3896</v>
      </c>
      <c r="C3290" s="90" t="s">
        <v>17</v>
      </c>
      <c r="D3290" s="92">
        <v>156.24</v>
      </c>
    </row>
    <row r="3291" spans="1:4" ht="13.5" x14ac:dyDescent="0.25">
      <c r="A3291" s="90">
        <v>98463</v>
      </c>
      <c r="B3291" s="90" t="s">
        <v>3897</v>
      </c>
      <c r="C3291" s="90" t="s">
        <v>17</v>
      </c>
      <c r="D3291" s="92">
        <v>25.02</v>
      </c>
    </row>
    <row r="3292" spans="1:4" ht="13.5" x14ac:dyDescent="0.25">
      <c r="A3292" s="90">
        <v>104746</v>
      </c>
      <c r="B3292" s="90" t="s">
        <v>3898</v>
      </c>
      <c r="C3292" s="90" t="s">
        <v>17</v>
      </c>
      <c r="D3292" s="92">
        <v>27.64</v>
      </c>
    </row>
    <row r="3293" spans="1:4" ht="13.5" x14ac:dyDescent="0.25">
      <c r="A3293" s="90">
        <v>104749</v>
      </c>
      <c r="B3293" s="90" t="s">
        <v>3899</v>
      </c>
      <c r="C3293" s="90" t="s">
        <v>17</v>
      </c>
      <c r="D3293" s="92">
        <v>18.829999999999998</v>
      </c>
    </row>
    <row r="3294" spans="1:4" ht="13.5" x14ac:dyDescent="0.25">
      <c r="A3294" s="90">
        <v>104750</v>
      </c>
      <c r="B3294" s="90" t="s">
        <v>3900</v>
      </c>
      <c r="C3294" s="90" t="s">
        <v>17</v>
      </c>
      <c r="D3294" s="92">
        <v>14.96</v>
      </c>
    </row>
    <row r="3295" spans="1:4" ht="13.5" x14ac:dyDescent="0.25">
      <c r="A3295" s="90">
        <v>104751</v>
      </c>
      <c r="B3295" s="90" t="s">
        <v>3901</v>
      </c>
      <c r="C3295" s="90" t="s">
        <v>17</v>
      </c>
      <c r="D3295" s="92">
        <v>21.6</v>
      </c>
    </row>
    <row r="3296" spans="1:4" ht="13.5" x14ac:dyDescent="0.25">
      <c r="A3296" s="90">
        <v>104752</v>
      </c>
      <c r="B3296" s="90" t="s">
        <v>3902</v>
      </c>
      <c r="C3296" s="90" t="s">
        <v>17</v>
      </c>
      <c r="D3296" s="92">
        <v>18.55</v>
      </c>
    </row>
    <row r="3297" spans="1:4" ht="13.5" x14ac:dyDescent="0.25">
      <c r="A3297" s="90">
        <v>104753</v>
      </c>
      <c r="B3297" s="90" t="s">
        <v>3903</v>
      </c>
      <c r="C3297" s="90" t="s">
        <v>17</v>
      </c>
      <c r="D3297" s="92">
        <v>22.55</v>
      </c>
    </row>
    <row r="3298" spans="1:4" ht="13.5" x14ac:dyDescent="0.25">
      <c r="A3298" s="90">
        <v>104754</v>
      </c>
      <c r="B3298" s="90" t="s">
        <v>3904</v>
      </c>
      <c r="C3298" s="90" t="s">
        <v>17</v>
      </c>
      <c r="D3298" s="92">
        <v>29.4</v>
      </c>
    </row>
    <row r="3299" spans="1:4" ht="13.5" x14ac:dyDescent="0.25">
      <c r="A3299" s="90">
        <v>104755</v>
      </c>
      <c r="B3299" s="90" t="s">
        <v>3905</v>
      </c>
      <c r="C3299" s="90" t="s">
        <v>17</v>
      </c>
      <c r="D3299" s="92">
        <v>40.020000000000003</v>
      </c>
    </row>
    <row r="3300" spans="1:4" ht="13.5" x14ac:dyDescent="0.25">
      <c r="A3300" s="90">
        <v>103490</v>
      </c>
      <c r="B3300" s="90" t="s">
        <v>3906</v>
      </c>
      <c r="C3300" s="90" t="s">
        <v>2066</v>
      </c>
      <c r="D3300" s="99">
        <v>2918.49</v>
      </c>
    </row>
    <row r="3301" spans="1:4" ht="13.5" x14ac:dyDescent="0.25">
      <c r="A3301" s="90">
        <v>103491</v>
      </c>
      <c r="B3301" s="90" t="s">
        <v>3907</v>
      </c>
      <c r="C3301" s="90" t="s">
        <v>2066</v>
      </c>
      <c r="D3301" s="92">
        <v>762.6</v>
      </c>
    </row>
    <row r="3302" spans="1:4" ht="13.5" x14ac:dyDescent="0.25">
      <c r="A3302" s="90">
        <v>104758</v>
      </c>
      <c r="B3302" s="90" t="s">
        <v>3908</v>
      </c>
      <c r="C3302" s="90" t="s">
        <v>17</v>
      </c>
      <c r="D3302" s="92">
        <v>13.58</v>
      </c>
    </row>
    <row r="3303" spans="1:4" ht="13.5" x14ac:dyDescent="0.25">
      <c r="A3303" s="90">
        <v>104759</v>
      </c>
      <c r="B3303" s="90" t="s">
        <v>3909</v>
      </c>
      <c r="C3303" s="90" t="s">
        <v>17</v>
      </c>
      <c r="D3303" s="92">
        <v>36.200000000000003</v>
      </c>
    </row>
    <row r="3304" spans="1:4" ht="13.5" x14ac:dyDescent="0.25">
      <c r="A3304" s="90">
        <v>104760</v>
      </c>
      <c r="B3304" s="90" t="s">
        <v>3910</v>
      </c>
      <c r="C3304" s="90" t="s">
        <v>17</v>
      </c>
      <c r="D3304" s="92">
        <v>52.87</v>
      </c>
    </row>
    <row r="3305" spans="1:4" ht="13.5" x14ac:dyDescent="0.25">
      <c r="A3305" s="90">
        <v>104761</v>
      </c>
      <c r="B3305" s="90" t="s">
        <v>3911</v>
      </c>
      <c r="C3305" s="90" t="s">
        <v>17</v>
      </c>
      <c r="D3305" s="92">
        <v>10.77</v>
      </c>
    </row>
    <row r="3306" spans="1:4" ht="13.5" x14ac:dyDescent="0.25">
      <c r="A3306" s="90">
        <v>104762</v>
      </c>
      <c r="B3306" s="90" t="s">
        <v>3912</v>
      </c>
      <c r="C3306" s="90" t="s">
        <v>17</v>
      </c>
      <c r="D3306" s="92">
        <v>28.71</v>
      </c>
    </row>
    <row r="3307" spans="1:4" ht="13.5" x14ac:dyDescent="0.25">
      <c r="A3307" s="90">
        <v>104763</v>
      </c>
      <c r="B3307" s="90" t="s">
        <v>3913</v>
      </c>
      <c r="C3307" s="90" t="s">
        <v>17</v>
      </c>
      <c r="D3307" s="92">
        <v>41.94</v>
      </c>
    </row>
    <row r="3308" spans="1:4" ht="13.5" x14ac:dyDescent="0.25">
      <c r="A3308" s="90">
        <v>104764</v>
      </c>
      <c r="B3308" s="90" t="s">
        <v>3914</v>
      </c>
      <c r="C3308" s="90" t="s">
        <v>48</v>
      </c>
      <c r="D3308" s="92">
        <v>21.24</v>
      </c>
    </row>
    <row r="3309" spans="1:4" ht="13.5" x14ac:dyDescent="0.25">
      <c r="A3309" s="90">
        <v>104765</v>
      </c>
      <c r="B3309" s="90" t="s">
        <v>3915</v>
      </c>
      <c r="C3309" s="90" t="s">
        <v>48</v>
      </c>
      <c r="D3309" s="92">
        <v>16.27</v>
      </c>
    </row>
    <row r="3310" spans="1:4" ht="13.5" x14ac:dyDescent="0.25">
      <c r="A3310" s="90">
        <v>104766</v>
      </c>
      <c r="B3310" s="90" t="s">
        <v>3916</v>
      </c>
      <c r="C3310" s="90" t="s">
        <v>48</v>
      </c>
      <c r="D3310" s="92">
        <v>14.27</v>
      </c>
    </row>
    <row r="3311" spans="1:4" ht="13.5" x14ac:dyDescent="0.25">
      <c r="A3311" s="90">
        <v>104768</v>
      </c>
      <c r="B3311" s="90" t="s">
        <v>3917</v>
      </c>
      <c r="C3311" s="90" t="s">
        <v>17</v>
      </c>
      <c r="D3311" s="92">
        <v>0.56999999999999995</v>
      </c>
    </row>
    <row r="3312" spans="1:4" ht="13.5" x14ac:dyDescent="0.25">
      <c r="A3312" s="90">
        <v>104770</v>
      </c>
      <c r="B3312" s="90" t="s">
        <v>3918</v>
      </c>
      <c r="C3312" s="90" t="s">
        <v>17</v>
      </c>
      <c r="D3312" s="92">
        <v>1.53</v>
      </c>
    </row>
    <row r="3313" spans="1:4" ht="13.5" x14ac:dyDescent="0.25">
      <c r="A3313" s="90">
        <v>104772</v>
      </c>
      <c r="B3313" s="90" t="s">
        <v>3919</v>
      </c>
      <c r="C3313" s="90" t="s">
        <v>17</v>
      </c>
      <c r="D3313" s="92">
        <v>2.2400000000000002</v>
      </c>
    </row>
    <row r="3314" spans="1:4" ht="13.5" x14ac:dyDescent="0.25">
      <c r="A3314" s="90">
        <v>104774</v>
      </c>
      <c r="B3314" s="90" t="s">
        <v>3920</v>
      </c>
      <c r="C3314" s="90" t="s">
        <v>17</v>
      </c>
      <c r="D3314" s="92">
        <v>2.0699999999999998</v>
      </c>
    </row>
    <row r="3315" spans="1:4" ht="13.5" x14ac:dyDescent="0.25">
      <c r="A3315" s="90">
        <v>104776</v>
      </c>
      <c r="B3315" s="90" t="s">
        <v>3921</v>
      </c>
      <c r="C3315" s="90" t="s">
        <v>17</v>
      </c>
      <c r="D3315" s="92">
        <v>5.55</v>
      </c>
    </row>
    <row r="3316" spans="1:4" ht="13.5" x14ac:dyDescent="0.25">
      <c r="A3316" s="90">
        <v>104778</v>
      </c>
      <c r="B3316" s="90" t="s">
        <v>3922</v>
      </c>
      <c r="C3316" s="90" t="s">
        <v>17</v>
      </c>
      <c r="D3316" s="92">
        <v>8.11</v>
      </c>
    </row>
    <row r="3317" spans="1:4" ht="13.5" x14ac:dyDescent="0.25">
      <c r="A3317" s="90">
        <v>104780</v>
      </c>
      <c r="B3317" s="90" t="s">
        <v>3923</v>
      </c>
      <c r="C3317" s="90" t="s">
        <v>48</v>
      </c>
      <c r="D3317" s="92">
        <v>5.74</v>
      </c>
    </row>
    <row r="3318" spans="1:4" ht="13.5" x14ac:dyDescent="0.25">
      <c r="A3318" s="90">
        <v>104785</v>
      </c>
      <c r="B3318" s="90" t="s">
        <v>3924</v>
      </c>
      <c r="C3318" s="90" t="s">
        <v>48</v>
      </c>
      <c r="D3318" s="92">
        <v>13.58</v>
      </c>
    </row>
    <row r="3319" spans="1:4" ht="13.5" x14ac:dyDescent="0.25">
      <c r="A3319" s="90">
        <v>96765</v>
      </c>
      <c r="B3319" s="90" t="s">
        <v>3925</v>
      </c>
      <c r="C3319" s="90" t="s">
        <v>17</v>
      </c>
      <c r="D3319" s="99">
        <v>1793.24</v>
      </c>
    </row>
    <row r="3320" spans="1:4" ht="13.5" x14ac:dyDescent="0.25">
      <c r="A3320" s="90">
        <v>101905</v>
      </c>
      <c r="B3320" s="90" t="s">
        <v>3926</v>
      </c>
      <c r="C3320" s="90" t="s">
        <v>17</v>
      </c>
      <c r="D3320" s="92">
        <v>284.38</v>
      </c>
    </row>
    <row r="3321" spans="1:4" ht="13.5" x14ac:dyDescent="0.25">
      <c r="A3321" s="90">
        <v>101906</v>
      </c>
      <c r="B3321" s="90" t="s">
        <v>3927</v>
      </c>
      <c r="C3321" s="90" t="s">
        <v>17</v>
      </c>
      <c r="D3321" s="92">
        <v>852.64</v>
      </c>
    </row>
    <row r="3322" spans="1:4" ht="13.5" x14ac:dyDescent="0.25">
      <c r="A3322" s="90">
        <v>101907</v>
      </c>
      <c r="B3322" s="90" t="s">
        <v>3928</v>
      </c>
      <c r="C3322" s="90" t="s">
        <v>17</v>
      </c>
      <c r="D3322" s="92">
        <v>921.88</v>
      </c>
    </row>
    <row r="3323" spans="1:4" ht="13.5" x14ac:dyDescent="0.25">
      <c r="A3323" s="90">
        <v>101908</v>
      </c>
      <c r="B3323" s="90" t="s">
        <v>3929</v>
      </c>
      <c r="C3323" s="90" t="s">
        <v>17</v>
      </c>
      <c r="D3323" s="92">
        <v>275.72000000000003</v>
      </c>
    </row>
    <row r="3324" spans="1:4" ht="13.5" x14ac:dyDescent="0.25">
      <c r="A3324" s="90">
        <v>101909</v>
      </c>
      <c r="B3324" s="90" t="s">
        <v>3930</v>
      </c>
      <c r="C3324" s="90" t="s">
        <v>17</v>
      </c>
      <c r="D3324" s="92">
        <v>321.88</v>
      </c>
    </row>
    <row r="3325" spans="1:4" ht="13.5" x14ac:dyDescent="0.25">
      <c r="A3325" s="90">
        <v>101910</v>
      </c>
      <c r="B3325" s="90" t="s">
        <v>3931</v>
      </c>
      <c r="C3325" s="90" t="s">
        <v>17</v>
      </c>
      <c r="D3325" s="92">
        <v>379.57</v>
      </c>
    </row>
    <row r="3326" spans="1:4" ht="13.5" x14ac:dyDescent="0.25">
      <c r="A3326" s="90">
        <v>101911</v>
      </c>
      <c r="B3326" s="90" t="s">
        <v>3932</v>
      </c>
      <c r="C3326" s="90" t="s">
        <v>17</v>
      </c>
      <c r="D3326" s="92">
        <v>437.26</v>
      </c>
    </row>
    <row r="3327" spans="1:4" ht="13.5" x14ac:dyDescent="0.25">
      <c r="A3327" s="90">
        <v>101912</v>
      </c>
      <c r="B3327" s="90" t="s">
        <v>3933</v>
      </c>
      <c r="C3327" s="90" t="s">
        <v>17</v>
      </c>
      <c r="D3327" s="99">
        <v>2239.0700000000002</v>
      </c>
    </row>
    <row r="3328" spans="1:4" ht="13.5" x14ac:dyDescent="0.25">
      <c r="A3328" s="90">
        <v>101913</v>
      </c>
      <c r="B3328" s="90" t="s">
        <v>3934</v>
      </c>
      <c r="C3328" s="90" t="s">
        <v>17</v>
      </c>
      <c r="D3328" s="92">
        <v>515.54999999999995</v>
      </c>
    </row>
    <row r="3329" spans="1:4" ht="13.5" x14ac:dyDescent="0.25">
      <c r="A3329" s="90">
        <v>101914</v>
      </c>
      <c r="B3329" s="90" t="s">
        <v>3935</v>
      </c>
      <c r="C3329" s="90" t="s">
        <v>17</v>
      </c>
      <c r="D3329" s="92">
        <v>655.13</v>
      </c>
    </row>
    <row r="3330" spans="1:4" ht="13.5" x14ac:dyDescent="0.25">
      <c r="A3330" s="90">
        <v>101915</v>
      </c>
      <c r="B3330" s="90" t="s">
        <v>3936</v>
      </c>
      <c r="C3330" s="90" t="s">
        <v>17</v>
      </c>
      <c r="D3330" s="92">
        <v>486.28</v>
      </c>
    </row>
    <row r="3331" spans="1:4" ht="13.5" x14ac:dyDescent="0.25">
      <c r="A3331" s="90">
        <v>101916</v>
      </c>
      <c r="B3331" s="90" t="s">
        <v>3937</v>
      </c>
      <c r="C3331" s="90" t="s">
        <v>17</v>
      </c>
      <c r="D3331" s="99">
        <v>3539.05</v>
      </c>
    </row>
    <row r="3332" spans="1:4" ht="13.5" x14ac:dyDescent="0.25">
      <c r="A3332" s="90">
        <v>101917</v>
      </c>
      <c r="B3332" s="90" t="s">
        <v>3938</v>
      </c>
      <c r="C3332" s="90" t="s">
        <v>17</v>
      </c>
      <c r="D3332" s="92">
        <v>156.91999999999999</v>
      </c>
    </row>
    <row r="3333" spans="1:4" ht="13.5" x14ac:dyDescent="0.25">
      <c r="A3333" s="90">
        <v>98261</v>
      </c>
      <c r="B3333" s="90" t="s">
        <v>3939</v>
      </c>
      <c r="C3333" s="90" t="s">
        <v>48</v>
      </c>
      <c r="D3333" s="92">
        <v>3.71</v>
      </c>
    </row>
    <row r="3334" spans="1:4" ht="13.5" x14ac:dyDescent="0.25">
      <c r="A3334" s="90">
        <v>98262</v>
      </c>
      <c r="B3334" s="90" t="s">
        <v>3940</v>
      </c>
      <c r="C3334" s="90" t="s">
        <v>48</v>
      </c>
      <c r="D3334" s="92">
        <v>4.6500000000000004</v>
      </c>
    </row>
    <row r="3335" spans="1:4" ht="13.5" x14ac:dyDescent="0.25">
      <c r="A3335" s="90">
        <v>98263</v>
      </c>
      <c r="B3335" s="90" t="s">
        <v>3941</v>
      </c>
      <c r="C3335" s="90" t="s">
        <v>48</v>
      </c>
      <c r="D3335" s="92">
        <v>4.88</v>
      </c>
    </row>
    <row r="3336" spans="1:4" ht="13.5" x14ac:dyDescent="0.25">
      <c r="A3336" s="90">
        <v>98264</v>
      </c>
      <c r="B3336" s="90" t="s">
        <v>3942</v>
      </c>
      <c r="C3336" s="90" t="s">
        <v>48</v>
      </c>
      <c r="D3336" s="92">
        <v>5.89</v>
      </c>
    </row>
    <row r="3337" spans="1:4" ht="13.5" x14ac:dyDescent="0.25">
      <c r="A3337" s="90">
        <v>98265</v>
      </c>
      <c r="B3337" s="90" t="s">
        <v>3943</v>
      </c>
      <c r="C3337" s="90" t="s">
        <v>48</v>
      </c>
      <c r="D3337" s="92">
        <v>6.57</v>
      </c>
    </row>
    <row r="3338" spans="1:4" ht="13.5" x14ac:dyDescent="0.25">
      <c r="A3338" s="90">
        <v>98266</v>
      </c>
      <c r="B3338" s="90" t="s">
        <v>3944</v>
      </c>
      <c r="C3338" s="90" t="s">
        <v>48</v>
      </c>
      <c r="D3338" s="92">
        <v>7.51</v>
      </c>
    </row>
    <row r="3339" spans="1:4" ht="13.5" x14ac:dyDescent="0.25">
      <c r="A3339" s="90">
        <v>98267</v>
      </c>
      <c r="B3339" s="90" t="s">
        <v>3945</v>
      </c>
      <c r="C3339" s="90" t="s">
        <v>48</v>
      </c>
      <c r="D3339" s="92">
        <v>11.98</v>
      </c>
    </row>
    <row r="3340" spans="1:4" ht="13.5" x14ac:dyDescent="0.25">
      <c r="A3340" s="90">
        <v>98268</v>
      </c>
      <c r="B3340" s="90" t="s">
        <v>3946</v>
      </c>
      <c r="C3340" s="90" t="s">
        <v>48</v>
      </c>
      <c r="D3340" s="92">
        <v>19.510000000000002</v>
      </c>
    </row>
    <row r="3341" spans="1:4" ht="13.5" x14ac:dyDescent="0.25">
      <c r="A3341" s="90">
        <v>98269</v>
      </c>
      <c r="B3341" s="90" t="s">
        <v>3947</v>
      </c>
      <c r="C3341" s="90" t="s">
        <v>48</v>
      </c>
      <c r="D3341" s="92">
        <v>26.79</v>
      </c>
    </row>
    <row r="3342" spans="1:4" ht="13.5" x14ac:dyDescent="0.25">
      <c r="A3342" s="90">
        <v>98270</v>
      </c>
      <c r="B3342" s="90" t="s">
        <v>3948</v>
      </c>
      <c r="C3342" s="90" t="s">
        <v>48</v>
      </c>
      <c r="D3342" s="92">
        <v>40.619999999999997</v>
      </c>
    </row>
    <row r="3343" spans="1:4" ht="13.5" x14ac:dyDescent="0.25">
      <c r="A3343" s="90">
        <v>98271</v>
      </c>
      <c r="B3343" s="90" t="s">
        <v>3949</v>
      </c>
      <c r="C3343" s="90" t="s">
        <v>48</v>
      </c>
      <c r="D3343" s="92">
        <v>57.31</v>
      </c>
    </row>
    <row r="3344" spans="1:4" ht="13.5" x14ac:dyDescent="0.25">
      <c r="A3344" s="90">
        <v>98272</v>
      </c>
      <c r="B3344" s="90" t="s">
        <v>3950</v>
      </c>
      <c r="C3344" s="90" t="s">
        <v>48</v>
      </c>
      <c r="D3344" s="92">
        <v>132.11000000000001</v>
      </c>
    </row>
    <row r="3345" spans="1:4" ht="13.5" x14ac:dyDescent="0.25">
      <c r="A3345" s="90">
        <v>98273</v>
      </c>
      <c r="B3345" s="90" t="s">
        <v>3951</v>
      </c>
      <c r="C3345" s="90" t="s">
        <v>48</v>
      </c>
      <c r="D3345" s="92">
        <v>3.09</v>
      </c>
    </row>
    <row r="3346" spans="1:4" ht="13.5" x14ac:dyDescent="0.25">
      <c r="A3346" s="90">
        <v>98274</v>
      </c>
      <c r="B3346" s="90" t="s">
        <v>3952</v>
      </c>
      <c r="C3346" s="90" t="s">
        <v>48</v>
      </c>
      <c r="D3346" s="92">
        <v>3.77</v>
      </c>
    </row>
    <row r="3347" spans="1:4" ht="13.5" x14ac:dyDescent="0.25">
      <c r="A3347" s="90">
        <v>98275</v>
      </c>
      <c r="B3347" s="90" t="s">
        <v>3953</v>
      </c>
      <c r="C3347" s="90" t="s">
        <v>48</v>
      </c>
      <c r="D3347" s="92">
        <v>4.72</v>
      </c>
    </row>
    <row r="3348" spans="1:4" ht="13.5" x14ac:dyDescent="0.25">
      <c r="A3348" s="90">
        <v>98276</v>
      </c>
      <c r="B3348" s="90" t="s">
        <v>3954</v>
      </c>
      <c r="C3348" s="90" t="s">
        <v>48</v>
      </c>
      <c r="D3348" s="92">
        <v>9.18</v>
      </c>
    </row>
    <row r="3349" spans="1:4" ht="13.5" x14ac:dyDescent="0.25">
      <c r="A3349" s="90">
        <v>98277</v>
      </c>
      <c r="B3349" s="90" t="s">
        <v>3955</v>
      </c>
      <c r="C3349" s="90" t="s">
        <v>48</v>
      </c>
      <c r="D3349" s="92">
        <v>16.71</v>
      </c>
    </row>
    <row r="3350" spans="1:4" ht="13.5" x14ac:dyDescent="0.25">
      <c r="A3350" s="90">
        <v>98278</v>
      </c>
      <c r="B3350" s="90" t="s">
        <v>3956</v>
      </c>
      <c r="C3350" s="90" t="s">
        <v>48</v>
      </c>
      <c r="D3350" s="92">
        <v>23.99</v>
      </c>
    </row>
    <row r="3351" spans="1:4" ht="13.5" x14ac:dyDescent="0.25">
      <c r="A3351" s="90">
        <v>98279</v>
      </c>
      <c r="B3351" s="90" t="s">
        <v>3957</v>
      </c>
      <c r="C3351" s="90" t="s">
        <v>48</v>
      </c>
      <c r="D3351" s="92">
        <v>37.82</v>
      </c>
    </row>
    <row r="3352" spans="1:4" ht="13.5" x14ac:dyDescent="0.25">
      <c r="A3352" s="90">
        <v>98280</v>
      </c>
      <c r="B3352" s="90" t="s">
        <v>3958</v>
      </c>
      <c r="C3352" s="90" t="s">
        <v>48</v>
      </c>
      <c r="D3352" s="92">
        <v>7.32</v>
      </c>
    </row>
    <row r="3353" spans="1:4" ht="13.5" x14ac:dyDescent="0.25">
      <c r="A3353" s="90">
        <v>98281</v>
      </c>
      <c r="B3353" s="90" t="s">
        <v>3959</v>
      </c>
      <c r="C3353" s="90" t="s">
        <v>48</v>
      </c>
      <c r="D3353" s="92">
        <v>8.26</v>
      </c>
    </row>
    <row r="3354" spans="1:4" ht="13.5" x14ac:dyDescent="0.25">
      <c r="A3354" s="90">
        <v>98282</v>
      </c>
      <c r="B3354" s="90" t="s">
        <v>3960</v>
      </c>
      <c r="C3354" s="90" t="s">
        <v>48</v>
      </c>
      <c r="D3354" s="92">
        <v>8.4700000000000006</v>
      </c>
    </row>
    <row r="3355" spans="1:4" ht="13.5" x14ac:dyDescent="0.25">
      <c r="A3355" s="90">
        <v>98283</v>
      </c>
      <c r="B3355" s="90" t="s">
        <v>3961</v>
      </c>
      <c r="C3355" s="90" t="s">
        <v>48</v>
      </c>
      <c r="D3355" s="92">
        <v>9.48</v>
      </c>
    </row>
    <row r="3356" spans="1:4" ht="13.5" x14ac:dyDescent="0.25">
      <c r="A3356" s="90">
        <v>98284</v>
      </c>
      <c r="B3356" s="90" t="s">
        <v>3962</v>
      </c>
      <c r="C3356" s="90" t="s">
        <v>48</v>
      </c>
      <c r="D3356" s="92">
        <v>10.16</v>
      </c>
    </row>
    <row r="3357" spans="1:4" ht="13.5" x14ac:dyDescent="0.25">
      <c r="A3357" s="90">
        <v>98285</v>
      </c>
      <c r="B3357" s="90" t="s">
        <v>3963</v>
      </c>
      <c r="C3357" s="90" t="s">
        <v>48</v>
      </c>
      <c r="D3357" s="92">
        <v>11.11</v>
      </c>
    </row>
    <row r="3358" spans="1:4" ht="13.5" x14ac:dyDescent="0.25">
      <c r="A3358" s="90">
        <v>98286</v>
      </c>
      <c r="B3358" s="90" t="s">
        <v>3964</v>
      </c>
      <c r="C3358" s="90" t="s">
        <v>48</v>
      </c>
      <c r="D3358" s="92">
        <v>15.58</v>
      </c>
    </row>
    <row r="3359" spans="1:4" ht="13.5" x14ac:dyDescent="0.25">
      <c r="A3359" s="90">
        <v>98287</v>
      </c>
      <c r="B3359" s="90" t="s">
        <v>3965</v>
      </c>
      <c r="C3359" s="90" t="s">
        <v>48</v>
      </c>
      <c r="D3359" s="92">
        <v>1.56</v>
      </c>
    </row>
    <row r="3360" spans="1:4" ht="13.5" x14ac:dyDescent="0.25">
      <c r="A3360" s="90">
        <v>98288</v>
      </c>
      <c r="B3360" s="90" t="s">
        <v>3966</v>
      </c>
      <c r="C3360" s="90" t="s">
        <v>48</v>
      </c>
      <c r="D3360" s="92">
        <v>2.5</v>
      </c>
    </row>
    <row r="3361" spans="1:4" ht="13.5" x14ac:dyDescent="0.25">
      <c r="A3361" s="90">
        <v>98289</v>
      </c>
      <c r="B3361" s="90" t="s">
        <v>3967</v>
      </c>
      <c r="C3361" s="90" t="s">
        <v>48</v>
      </c>
      <c r="D3361" s="92">
        <v>2.71</v>
      </c>
    </row>
    <row r="3362" spans="1:4" ht="13.5" x14ac:dyDescent="0.25">
      <c r="A3362" s="90">
        <v>98290</v>
      </c>
      <c r="B3362" s="90" t="s">
        <v>3968</v>
      </c>
      <c r="C3362" s="90" t="s">
        <v>48</v>
      </c>
      <c r="D3362" s="92">
        <v>3.73</v>
      </c>
    </row>
    <row r="3363" spans="1:4" ht="13.5" x14ac:dyDescent="0.25">
      <c r="A3363" s="90">
        <v>98291</v>
      </c>
      <c r="B3363" s="90" t="s">
        <v>3969</v>
      </c>
      <c r="C3363" s="90" t="s">
        <v>48</v>
      </c>
      <c r="D3363" s="92">
        <v>4.4000000000000004</v>
      </c>
    </row>
    <row r="3364" spans="1:4" ht="13.5" x14ac:dyDescent="0.25">
      <c r="A3364" s="90">
        <v>98292</v>
      </c>
      <c r="B3364" s="90" t="s">
        <v>3970</v>
      </c>
      <c r="C3364" s="90" t="s">
        <v>48</v>
      </c>
      <c r="D3364" s="92">
        <v>5.35</v>
      </c>
    </row>
    <row r="3365" spans="1:4" ht="13.5" x14ac:dyDescent="0.25">
      <c r="A3365" s="90">
        <v>98293</v>
      </c>
      <c r="B3365" s="90" t="s">
        <v>3971</v>
      </c>
      <c r="C3365" s="90" t="s">
        <v>48</v>
      </c>
      <c r="D3365" s="92">
        <v>9.81</v>
      </c>
    </row>
    <row r="3366" spans="1:4" ht="13.5" x14ac:dyDescent="0.25">
      <c r="A3366" s="90">
        <v>98400</v>
      </c>
      <c r="B3366" s="90" t="s">
        <v>3972</v>
      </c>
      <c r="C3366" s="90" t="s">
        <v>48</v>
      </c>
      <c r="D3366" s="92">
        <v>14.83</v>
      </c>
    </row>
    <row r="3367" spans="1:4" ht="13.5" x14ac:dyDescent="0.25">
      <c r="A3367" s="90">
        <v>98401</v>
      </c>
      <c r="B3367" s="90" t="s">
        <v>3973</v>
      </c>
      <c r="C3367" s="90" t="s">
        <v>48</v>
      </c>
      <c r="D3367" s="92">
        <v>23.45</v>
      </c>
    </row>
    <row r="3368" spans="1:4" ht="13.5" x14ac:dyDescent="0.25">
      <c r="A3368" s="90">
        <v>98402</v>
      </c>
      <c r="B3368" s="90" t="s">
        <v>3974</v>
      </c>
      <c r="C3368" s="90" t="s">
        <v>48</v>
      </c>
      <c r="D3368" s="92">
        <v>27.4</v>
      </c>
    </row>
    <row r="3369" spans="1:4" ht="13.5" x14ac:dyDescent="0.25">
      <c r="A3369" s="90">
        <v>100556</v>
      </c>
      <c r="B3369" s="90" t="s">
        <v>3975</v>
      </c>
      <c r="C3369" s="90" t="s">
        <v>17</v>
      </c>
      <c r="D3369" s="92">
        <v>38.270000000000003</v>
      </c>
    </row>
    <row r="3370" spans="1:4" ht="13.5" x14ac:dyDescent="0.25">
      <c r="A3370" s="90">
        <v>100557</v>
      </c>
      <c r="B3370" s="90" t="s">
        <v>3976</v>
      </c>
      <c r="C3370" s="90" t="s">
        <v>17</v>
      </c>
      <c r="D3370" s="92">
        <v>463.09</v>
      </c>
    </row>
    <row r="3371" spans="1:4" ht="13.5" x14ac:dyDescent="0.25">
      <c r="A3371" s="90">
        <v>100560</v>
      </c>
      <c r="B3371" s="90" t="s">
        <v>3977</v>
      </c>
      <c r="C3371" s="90" t="s">
        <v>17</v>
      </c>
      <c r="D3371" s="92">
        <v>104.16</v>
      </c>
    </row>
    <row r="3372" spans="1:4" ht="13.5" x14ac:dyDescent="0.25">
      <c r="A3372" s="90">
        <v>100561</v>
      </c>
      <c r="B3372" s="90" t="s">
        <v>3978</v>
      </c>
      <c r="C3372" s="90" t="s">
        <v>17</v>
      </c>
      <c r="D3372" s="92">
        <v>188.1</v>
      </c>
    </row>
    <row r="3373" spans="1:4" ht="13.5" x14ac:dyDescent="0.25">
      <c r="A3373" s="90">
        <v>100562</v>
      </c>
      <c r="B3373" s="90" t="s">
        <v>3979</v>
      </c>
      <c r="C3373" s="90" t="s">
        <v>17</v>
      </c>
      <c r="D3373" s="92">
        <v>289.89</v>
      </c>
    </row>
    <row r="3374" spans="1:4" ht="13.5" x14ac:dyDescent="0.25">
      <c r="A3374" s="90">
        <v>100563</v>
      </c>
      <c r="B3374" s="90" t="s">
        <v>3980</v>
      </c>
      <c r="C3374" s="90" t="s">
        <v>17</v>
      </c>
      <c r="D3374" s="92">
        <v>416.9</v>
      </c>
    </row>
    <row r="3375" spans="1:4" ht="13.5" x14ac:dyDescent="0.25">
      <c r="A3375" s="90">
        <v>101795</v>
      </c>
      <c r="B3375" s="90" t="s">
        <v>3981</v>
      </c>
      <c r="C3375" s="90" t="s">
        <v>17</v>
      </c>
      <c r="D3375" s="92">
        <v>567.08000000000004</v>
      </c>
    </row>
    <row r="3376" spans="1:4" ht="13.5" x14ac:dyDescent="0.25">
      <c r="A3376" s="90">
        <v>101798</v>
      </c>
      <c r="B3376" s="90" t="s">
        <v>3982</v>
      </c>
      <c r="C3376" s="90" t="s">
        <v>17</v>
      </c>
      <c r="D3376" s="92">
        <v>372.1</v>
      </c>
    </row>
    <row r="3377" spans="1:4" ht="13.5" x14ac:dyDescent="0.25">
      <c r="A3377" s="90">
        <v>101799</v>
      </c>
      <c r="B3377" s="90" t="s">
        <v>3983</v>
      </c>
      <c r="C3377" s="90" t="s">
        <v>17</v>
      </c>
      <c r="D3377" s="92">
        <v>905.79</v>
      </c>
    </row>
    <row r="3378" spans="1:4" ht="13.5" x14ac:dyDescent="0.25">
      <c r="A3378" s="90">
        <v>98397</v>
      </c>
      <c r="B3378" s="90" t="s">
        <v>3984</v>
      </c>
      <c r="C3378" s="90" t="s">
        <v>941</v>
      </c>
      <c r="D3378" s="92">
        <v>11.56</v>
      </c>
    </row>
    <row r="3379" spans="1:4" ht="13.5" x14ac:dyDescent="0.25">
      <c r="A3379" s="90">
        <v>103244</v>
      </c>
      <c r="B3379" s="90" t="s">
        <v>3985</v>
      </c>
      <c r="C3379" s="90" t="s">
        <v>17</v>
      </c>
      <c r="D3379" s="99">
        <v>2135.7600000000002</v>
      </c>
    </row>
    <row r="3380" spans="1:4" ht="13.5" x14ac:dyDescent="0.25">
      <c r="A3380" s="90">
        <v>103245</v>
      </c>
      <c r="B3380" s="90" t="s">
        <v>3986</v>
      </c>
      <c r="C3380" s="90" t="s">
        <v>17</v>
      </c>
      <c r="D3380" s="99">
        <v>1685.96</v>
      </c>
    </row>
    <row r="3381" spans="1:4" ht="13.5" x14ac:dyDescent="0.25">
      <c r="A3381" s="90">
        <v>103246</v>
      </c>
      <c r="B3381" s="90" t="s">
        <v>3987</v>
      </c>
      <c r="C3381" s="90" t="s">
        <v>17</v>
      </c>
      <c r="D3381" s="99">
        <v>1838.07</v>
      </c>
    </row>
    <row r="3382" spans="1:4" ht="13.5" x14ac:dyDescent="0.25">
      <c r="A3382" s="90">
        <v>103247</v>
      </c>
      <c r="B3382" s="90" t="s">
        <v>3988</v>
      </c>
      <c r="C3382" s="90" t="s">
        <v>17</v>
      </c>
      <c r="D3382" s="99">
        <v>2369.71</v>
      </c>
    </row>
    <row r="3383" spans="1:4" ht="13.5" x14ac:dyDescent="0.25">
      <c r="A3383" s="90">
        <v>103248</v>
      </c>
      <c r="B3383" s="90" t="s">
        <v>3989</v>
      </c>
      <c r="C3383" s="90" t="s">
        <v>17</v>
      </c>
      <c r="D3383" s="99">
        <v>1937.68</v>
      </c>
    </row>
    <row r="3384" spans="1:4" ht="13.5" x14ac:dyDescent="0.25">
      <c r="A3384" s="90">
        <v>103249</v>
      </c>
      <c r="B3384" s="90" t="s">
        <v>3990</v>
      </c>
      <c r="C3384" s="90" t="s">
        <v>17</v>
      </c>
      <c r="D3384" s="99">
        <v>2081.23</v>
      </c>
    </row>
    <row r="3385" spans="1:4" ht="13.5" x14ac:dyDescent="0.25">
      <c r="A3385" s="90">
        <v>103250</v>
      </c>
      <c r="B3385" s="90" t="s">
        <v>3991</v>
      </c>
      <c r="C3385" s="90" t="s">
        <v>17</v>
      </c>
      <c r="D3385" s="99">
        <v>3438.7</v>
      </c>
    </row>
    <row r="3386" spans="1:4" ht="13.5" x14ac:dyDescent="0.25">
      <c r="A3386" s="90">
        <v>103251</v>
      </c>
      <c r="B3386" s="90" t="s">
        <v>3992</v>
      </c>
      <c r="C3386" s="90" t="s">
        <v>17</v>
      </c>
      <c r="D3386" s="99">
        <v>2717.13</v>
      </c>
    </row>
    <row r="3387" spans="1:4" ht="13.5" x14ac:dyDescent="0.25">
      <c r="A3387" s="90">
        <v>103252</v>
      </c>
      <c r="B3387" s="90" t="s">
        <v>3993</v>
      </c>
      <c r="C3387" s="90" t="s">
        <v>17</v>
      </c>
      <c r="D3387" s="99">
        <v>3008.12</v>
      </c>
    </row>
    <row r="3388" spans="1:4" ht="13.5" x14ac:dyDescent="0.25">
      <c r="A3388" s="90">
        <v>103253</v>
      </c>
      <c r="B3388" s="90" t="s">
        <v>3994</v>
      </c>
      <c r="C3388" s="90" t="s">
        <v>17</v>
      </c>
      <c r="D3388" s="99">
        <v>4685.03</v>
      </c>
    </row>
    <row r="3389" spans="1:4" ht="13.5" x14ac:dyDescent="0.25">
      <c r="A3389" s="90">
        <v>103254</v>
      </c>
      <c r="B3389" s="90" t="s">
        <v>3995</v>
      </c>
      <c r="C3389" s="90" t="s">
        <v>17</v>
      </c>
      <c r="D3389" s="99">
        <v>3505.35</v>
      </c>
    </row>
    <row r="3390" spans="1:4" ht="13.5" x14ac:dyDescent="0.25">
      <c r="A3390" s="90">
        <v>103255</v>
      </c>
      <c r="B3390" s="90" t="s">
        <v>3996</v>
      </c>
      <c r="C3390" s="90" t="s">
        <v>17</v>
      </c>
      <c r="D3390" s="99">
        <v>3921.57</v>
      </c>
    </row>
    <row r="3391" spans="1:4" ht="13.5" x14ac:dyDescent="0.25">
      <c r="A3391" s="90">
        <v>103256</v>
      </c>
      <c r="B3391" s="90" t="s">
        <v>3997</v>
      </c>
      <c r="C3391" s="90" t="s">
        <v>17</v>
      </c>
      <c r="D3391" s="99">
        <v>8699.4</v>
      </c>
    </row>
    <row r="3392" spans="1:4" ht="13.5" x14ac:dyDescent="0.25">
      <c r="A3392" s="90">
        <v>103257</v>
      </c>
      <c r="B3392" s="90" t="s">
        <v>3998</v>
      </c>
      <c r="C3392" s="90" t="s">
        <v>17</v>
      </c>
      <c r="D3392" s="99">
        <v>4973.13</v>
      </c>
    </row>
    <row r="3393" spans="1:4" ht="13.5" x14ac:dyDescent="0.25">
      <c r="A3393" s="90">
        <v>103258</v>
      </c>
      <c r="B3393" s="90" t="s">
        <v>3999</v>
      </c>
      <c r="C3393" s="90" t="s">
        <v>17</v>
      </c>
      <c r="D3393" s="99">
        <v>9724.2099999999991</v>
      </c>
    </row>
    <row r="3394" spans="1:4" ht="13.5" x14ac:dyDescent="0.25">
      <c r="A3394" s="90">
        <v>103259</v>
      </c>
      <c r="B3394" s="90" t="s">
        <v>4000</v>
      </c>
      <c r="C3394" s="90" t="s">
        <v>17</v>
      </c>
      <c r="D3394" s="99">
        <v>5245.18</v>
      </c>
    </row>
    <row r="3395" spans="1:4" ht="13.5" x14ac:dyDescent="0.25">
      <c r="A3395" s="90">
        <v>103260</v>
      </c>
      <c r="B3395" s="90" t="s">
        <v>4001</v>
      </c>
      <c r="C3395" s="90" t="s">
        <v>17</v>
      </c>
      <c r="D3395" s="99">
        <v>5387.72</v>
      </c>
    </row>
    <row r="3396" spans="1:4" ht="13.5" x14ac:dyDescent="0.25">
      <c r="A3396" s="90">
        <v>103261</v>
      </c>
      <c r="B3396" s="90" t="s">
        <v>4002</v>
      </c>
      <c r="C3396" s="90" t="s">
        <v>17</v>
      </c>
      <c r="D3396" s="99">
        <v>10967.92</v>
      </c>
    </row>
    <row r="3397" spans="1:4" ht="13.5" x14ac:dyDescent="0.25">
      <c r="A3397" s="90">
        <v>103262</v>
      </c>
      <c r="B3397" s="90" t="s">
        <v>4003</v>
      </c>
      <c r="C3397" s="90" t="s">
        <v>17</v>
      </c>
      <c r="D3397" s="99">
        <v>6886.92</v>
      </c>
    </row>
    <row r="3398" spans="1:4" ht="13.5" x14ac:dyDescent="0.25">
      <c r="A3398" s="90">
        <v>103263</v>
      </c>
      <c r="B3398" s="90" t="s">
        <v>4004</v>
      </c>
      <c r="C3398" s="90" t="s">
        <v>17</v>
      </c>
      <c r="D3398" s="99">
        <v>15237.05</v>
      </c>
    </row>
    <row r="3399" spans="1:4" ht="13.5" x14ac:dyDescent="0.25">
      <c r="A3399" s="90">
        <v>103264</v>
      </c>
      <c r="B3399" s="90" t="s">
        <v>4005</v>
      </c>
      <c r="C3399" s="90" t="s">
        <v>17</v>
      </c>
      <c r="D3399" s="99">
        <v>8555.2800000000007</v>
      </c>
    </row>
    <row r="3400" spans="1:4" ht="13.5" x14ac:dyDescent="0.25">
      <c r="A3400" s="90">
        <v>103265</v>
      </c>
      <c r="B3400" s="90" t="s">
        <v>4006</v>
      </c>
      <c r="C3400" s="90" t="s">
        <v>17</v>
      </c>
      <c r="D3400" s="99">
        <v>18364.650000000001</v>
      </c>
    </row>
    <row r="3401" spans="1:4" ht="13.5" x14ac:dyDescent="0.25">
      <c r="A3401" s="90">
        <v>103266</v>
      </c>
      <c r="B3401" s="90" t="s">
        <v>4007</v>
      </c>
      <c r="C3401" s="90" t="s">
        <v>17</v>
      </c>
      <c r="D3401" s="99">
        <v>9551.9699999999993</v>
      </c>
    </row>
    <row r="3402" spans="1:4" ht="13.5" x14ac:dyDescent="0.25">
      <c r="A3402" s="90">
        <v>103267</v>
      </c>
      <c r="B3402" s="90" t="s">
        <v>4008</v>
      </c>
      <c r="C3402" s="90" t="s">
        <v>17</v>
      </c>
      <c r="D3402" s="99">
        <v>5439.25</v>
      </c>
    </row>
    <row r="3403" spans="1:4" ht="13.5" x14ac:dyDescent="0.25">
      <c r="A3403" s="90">
        <v>103268</v>
      </c>
      <c r="B3403" s="90" t="s">
        <v>4009</v>
      </c>
      <c r="C3403" s="90" t="s">
        <v>17</v>
      </c>
      <c r="D3403" s="99">
        <v>6454.46</v>
      </c>
    </row>
    <row r="3404" spans="1:4" ht="13.5" x14ac:dyDescent="0.25">
      <c r="A3404" s="90">
        <v>103269</v>
      </c>
      <c r="B3404" s="90" t="s">
        <v>4010</v>
      </c>
      <c r="C3404" s="90" t="s">
        <v>17</v>
      </c>
      <c r="D3404" s="99">
        <v>6682.55</v>
      </c>
    </row>
    <row r="3405" spans="1:4" ht="13.5" x14ac:dyDescent="0.25">
      <c r="A3405" s="90">
        <v>103270</v>
      </c>
      <c r="B3405" s="90" t="s">
        <v>4011</v>
      </c>
      <c r="C3405" s="90" t="s">
        <v>17</v>
      </c>
      <c r="D3405" s="99">
        <v>6936.17</v>
      </c>
    </row>
    <row r="3406" spans="1:4" ht="13.5" x14ac:dyDescent="0.25">
      <c r="A3406" s="90">
        <v>103271</v>
      </c>
      <c r="B3406" s="90" t="s">
        <v>4012</v>
      </c>
      <c r="C3406" s="90" t="s">
        <v>17</v>
      </c>
      <c r="D3406" s="99">
        <v>9821.56</v>
      </c>
    </row>
    <row r="3407" spans="1:4" ht="13.5" x14ac:dyDescent="0.25">
      <c r="A3407" s="90">
        <v>103272</v>
      </c>
      <c r="B3407" s="90" t="s">
        <v>4013</v>
      </c>
      <c r="C3407" s="90" t="s">
        <v>17</v>
      </c>
      <c r="D3407" s="99">
        <v>10144.08</v>
      </c>
    </row>
    <row r="3408" spans="1:4" ht="13.5" x14ac:dyDescent="0.25">
      <c r="A3408" s="90">
        <v>103273</v>
      </c>
      <c r="B3408" s="90" t="s">
        <v>4014</v>
      </c>
      <c r="C3408" s="90" t="s">
        <v>17</v>
      </c>
      <c r="D3408" s="99">
        <v>10445.83</v>
      </c>
    </row>
    <row r="3409" spans="1:4" ht="13.5" x14ac:dyDescent="0.25">
      <c r="A3409" s="90">
        <v>103274</v>
      </c>
      <c r="B3409" s="90" t="s">
        <v>4015</v>
      </c>
      <c r="C3409" s="90" t="s">
        <v>17</v>
      </c>
      <c r="D3409" s="99">
        <v>11962.67</v>
      </c>
    </row>
    <row r="3410" spans="1:4" ht="13.5" x14ac:dyDescent="0.25">
      <c r="A3410" s="90">
        <v>103275</v>
      </c>
      <c r="B3410" s="90" t="s">
        <v>4016</v>
      </c>
      <c r="C3410" s="90" t="s">
        <v>17</v>
      </c>
      <c r="D3410" s="99">
        <v>11900.74</v>
      </c>
    </row>
    <row r="3411" spans="1:4" ht="13.5" x14ac:dyDescent="0.25">
      <c r="A3411" s="90">
        <v>103276</v>
      </c>
      <c r="B3411" s="90" t="s">
        <v>4017</v>
      </c>
      <c r="C3411" s="90" t="s">
        <v>17</v>
      </c>
      <c r="D3411" s="99">
        <v>12487.41</v>
      </c>
    </row>
    <row r="3412" spans="1:4" ht="13.5" x14ac:dyDescent="0.25">
      <c r="A3412" s="90">
        <v>103277</v>
      </c>
      <c r="B3412" s="90" t="s">
        <v>4018</v>
      </c>
      <c r="C3412" s="90" t="s">
        <v>17</v>
      </c>
      <c r="D3412" s="99">
        <v>23059.41</v>
      </c>
    </row>
    <row r="3413" spans="1:4" ht="13.5" x14ac:dyDescent="0.25">
      <c r="A3413" s="90">
        <v>103278</v>
      </c>
      <c r="B3413" s="90" t="s">
        <v>4019</v>
      </c>
      <c r="C3413" s="90" t="s">
        <v>17</v>
      </c>
      <c r="D3413" s="99">
        <v>29504.36</v>
      </c>
    </row>
    <row r="3414" spans="1:4" ht="13.5" x14ac:dyDescent="0.25">
      <c r="A3414" s="90">
        <v>103288</v>
      </c>
      <c r="B3414" s="90" t="s">
        <v>4020</v>
      </c>
      <c r="C3414" s="90" t="s">
        <v>17</v>
      </c>
      <c r="D3414" s="92">
        <v>13.5</v>
      </c>
    </row>
    <row r="3415" spans="1:4" ht="13.5" x14ac:dyDescent="0.25">
      <c r="A3415" s="90">
        <v>103289</v>
      </c>
      <c r="B3415" s="90" t="s">
        <v>4021</v>
      </c>
      <c r="C3415" s="90" t="s">
        <v>48</v>
      </c>
      <c r="D3415" s="92">
        <v>28.97</v>
      </c>
    </row>
    <row r="3416" spans="1:4" ht="13.5" x14ac:dyDescent="0.25">
      <c r="A3416" s="90">
        <v>103290</v>
      </c>
      <c r="B3416" s="90" t="s">
        <v>4022</v>
      </c>
      <c r="C3416" s="90" t="s">
        <v>48</v>
      </c>
      <c r="D3416" s="92">
        <v>44.45</v>
      </c>
    </row>
    <row r="3417" spans="1:4" ht="13.5" x14ac:dyDescent="0.25">
      <c r="A3417" s="90">
        <v>103291</v>
      </c>
      <c r="B3417" s="90" t="s">
        <v>4023</v>
      </c>
      <c r="C3417" s="90" t="s">
        <v>48</v>
      </c>
      <c r="D3417" s="92">
        <v>55.59</v>
      </c>
    </row>
    <row r="3418" spans="1:4" ht="13.5" x14ac:dyDescent="0.25">
      <c r="A3418" s="90">
        <v>103292</v>
      </c>
      <c r="B3418" s="90" t="s">
        <v>4024</v>
      </c>
      <c r="C3418" s="90" t="s">
        <v>48</v>
      </c>
      <c r="D3418" s="92">
        <v>66.97</v>
      </c>
    </row>
    <row r="3419" spans="1:4" ht="13.5" x14ac:dyDescent="0.25">
      <c r="A3419" s="90">
        <v>101936</v>
      </c>
      <c r="B3419" s="90" t="s">
        <v>4025</v>
      </c>
      <c r="C3419" s="90" t="s">
        <v>17</v>
      </c>
      <c r="D3419" s="99">
        <v>7656.89</v>
      </c>
    </row>
    <row r="3420" spans="1:4" ht="13.5" x14ac:dyDescent="0.25">
      <c r="A3420" s="90">
        <v>101937</v>
      </c>
      <c r="B3420" s="90" t="s">
        <v>4026</v>
      </c>
      <c r="C3420" s="90" t="s">
        <v>17</v>
      </c>
      <c r="D3420" s="99">
        <v>13789.26</v>
      </c>
    </row>
    <row r="3421" spans="1:4" ht="13.5" x14ac:dyDescent="0.25">
      <c r="A3421" s="90">
        <v>98294</v>
      </c>
      <c r="B3421" s="90" t="s">
        <v>4027</v>
      </c>
      <c r="C3421" s="90" t="s">
        <v>48</v>
      </c>
      <c r="D3421" s="92">
        <v>7.61</v>
      </c>
    </row>
    <row r="3422" spans="1:4" ht="13.5" x14ac:dyDescent="0.25">
      <c r="A3422" s="90">
        <v>98295</v>
      </c>
      <c r="B3422" s="90" t="s">
        <v>4028</v>
      </c>
      <c r="C3422" s="90" t="s">
        <v>48</v>
      </c>
      <c r="D3422" s="92">
        <v>6.95</v>
      </c>
    </row>
    <row r="3423" spans="1:4" ht="13.5" x14ac:dyDescent="0.25">
      <c r="A3423" s="90">
        <v>98296</v>
      </c>
      <c r="B3423" s="90" t="s">
        <v>4029</v>
      </c>
      <c r="C3423" s="90" t="s">
        <v>48</v>
      </c>
      <c r="D3423" s="92">
        <v>11.06</v>
      </c>
    </row>
    <row r="3424" spans="1:4" ht="13.5" x14ac:dyDescent="0.25">
      <c r="A3424" s="90">
        <v>98297</v>
      </c>
      <c r="B3424" s="90" t="s">
        <v>4030</v>
      </c>
      <c r="C3424" s="90" t="s">
        <v>48</v>
      </c>
      <c r="D3424" s="92">
        <v>10.02</v>
      </c>
    </row>
    <row r="3425" spans="1:4" ht="13.5" x14ac:dyDescent="0.25">
      <c r="A3425" s="90">
        <v>98298</v>
      </c>
      <c r="B3425" s="90" t="s">
        <v>4031</v>
      </c>
      <c r="C3425" s="90" t="s">
        <v>48</v>
      </c>
      <c r="D3425" s="92">
        <v>27.42</v>
      </c>
    </row>
    <row r="3426" spans="1:4" ht="13.5" x14ac:dyDescent="0.25">
      <c r="A3426" s="90">
        <v>98299</v>
      </c>
      <c r="B3426" s="90" t="s">
        <v>4032</v>
      </c>
      <c r="C3426" s="90" t="s">
        <v>48</v>
      </c>
      <c r="D3426" s="92">
        <v>26.13</v>
      </c>
    </row>
    <row r="3427" spans="1:4" ht="13.5" x14ac:dyDescent="0.25">
      <c r="A3427" s="90">
        <v>98300</v>
      </c>
      <c r="B3427" s="90" t="s">
        <v>4033</v>
      </c>
      <c r="C3427" s="90" t="s">
        <v>48</v>
      </c>
      <c r="D3427" s="92">
        <v>5.81</v>
      </c>
    </row>
    <row r="3428" spans="1:4" ht="13.5" x14ac:dyDescent="0.25">
      <c r="A3428" s="90">
        <v>98301</v>
      </c>
      <c r="B3428" s="90" t="s">
        <v>4034</v>
      </c>
      <c r="C3428" s="90" t="s">
        <v>17</v>
      </c>
      <c r="D3428" s="92">
        <v>582.45000000000005</v>
      </c>
    </row>
    <row r="3429" spans="1:4" ht="13.5" x14ac:dyDescent="0.25">
      <c r="A3429" s="90">
        <v>98302</v>
      </c>
      <c r="B3429" s="90" t="s">
        <v>4035</v>
      </c>
      <c r="C3429" s="90" t="s">
        <v>17</v>
      </c>
      <c r="D3429" s="99">
        <v>1076.6400000000001</v>
      </c>
    </row>
    <row r="3430" spans="1:4" ht="13.5" x14ac:dyDescent="0.25">
      <c r="A3430" s="90">
        <v>98304</v>
      </c>
      <c r="B3430" s="90" t="s">
        <v>4036</v>
      </c>
      <c r="C3430" s="90" t="s">
        <v>17</v>
      </c>
      <c r="D3430" s="99">
        <v>3352.05</v>
      </c>
    </row>
    <row r="3431" spans="1:4" ht="13.5" x14ac:dyDescent="0.25">
      <c r="A3431" s="90">
        <v>98305</v>
      </c>
      <c r="B3431" s="90" t="s">
        <v>4037</v>
      </c>
      <c r="C3431" s="90" t="s">
        <v>17</v>
      </c>
      <c r="D3431" s="99">
        <v>2444.2199999999998</v>
      </c>
    </row>
    <row r="3432" spans="1:4" ht="13.5" x14ac:dyDescent="0.25">
      <c r="A3432" s="90">
        <v>98306</v>
      </c>
      <c r="B3432" s="90" t="s">
        <v>4038</v>
      </c>
      <c r="C3432" s="90" t="s">
        <v>17</v>
      </c>
      <c r="D3432" s="92">
        <v>57.73</v>
      </c>
    </row>
    <row r="3433" spans="1:4" ht="13.5" x14ac:dyDescent="0.25">
      <c r="A3433" s="90">
        <v>98307</v>
      </c>
      <c r="B3433" s="90" t="s">
        <v>4039</v>
      </c>
      <c r="C3433" s="90" t="s">
        <v>17</v>
      </c>
      <c r="D3433" s="92">
        <v>40.409999999999997</v>
      </c>
    </row>
    <row r="3434" spans="1:4" ht="13.5" x14ac:dyDescent="0.25">
      <c r="A3434" s="90">
        <v>98308</v>
      </c>
      <c r="B3434" s="90" t="s">
        <v>4040</v>
      </c>
      <c r="C3434" s="90" t="s">
        <v>17</v>
      </c>
      <c r="D3434" s="92">
        <v>27.05</v>
      </c>
    </row>
    <row r="3435" spans="1:4" ht="13.5" x14ac:dyDescent="0.25">
      <c r="A3435" s="90">
        <v>98593</v>
      </c>
      <c r="B3435" s="90" t="s">
        <v>4041</v>
      </c>
      <c r="C3435" s="90" t="s">
        <v>17</v>
      </c>
      <c r="D3435" s="99">
        <v>2344.37</v>
      </c>
    </row>
    <row r="3436" spans="1:4" ht="13.5" x14ac:dyDescent="0.25">
      <c r="A3436" s="90">
        <v>100553</v>
      </c>
      <c r="B3436" s="90" t="s">
        <v>4042</v>
      </c>
      <c r="C3436" s="90" t="s">
        <v>48</v>
      </c>
      <c r="D3436" s="92">
        <v>28.79</v>
      </c>
    </row>
    <row r="3437" spans="1:4" ht="13.5" x14ac:dyDescent="0.25">
      <c r="A3437" s="90">
        <v>100554</v>
      </c>
      <c r="B3437" s="90" t="s">
        <v>4043</v>
      </c>
      <c r="C3437" s="90" t="s">
        <v>48</v>
      </c>
      <c r="D3437" s="92">
        <v>5.54</v>
      </c>
    </row>
    <row r="3438" spans="1:4" ht="13.5" x14ac:dyDescent="0.25">
      <c r="A3438" s="90">
        <v>100555</v>
      </c>
      <c r="B3438" s="90" t="s">
        <v>4044</v>
      </c>
      <c r="C3438" s="90" t="s">
        <v>17</v>
      </c>
      <c r="D3438" s="99">
        <v>1225.42</v>
      </c>
    </row>
    <row r="3439" spans="1:4" ht="13.5" x14ac:dyDescent="0.25">
      <c r="A3439" s="90">
        <v>89355</v>
      </c>
      <c r="B3439" s="90" t="s">
        <v>4045</v>
      </c>
      <c r="C3439" s="90" t="s">
        <v>48</v>
      </c>
      <c r="D3439" s="92">
        <v>19.190000000000001</v>
      </c>
    </row>
    <row r="3440" spans="1:4" ht="13.5" x14ac:dyDescent="0.25">
      <c r="A3440" s="90">
        <v>89356</v>
      </c>
      <c r="B3440" s="90" t="s">
        <v>4046</v>
      </c>
      <c r="C3440" s="90" t="s">
        <v>48</v>
      </c>
      <c r="D3440" s="92">
        <v>22.11</v>
      </c>
    </row>
    <row r="3441" spans="1:4" ht="13.5" x14ac:dyDescent="0.25">
      <c r="A3441" s="90">
        <v>89357</v>
      </c>
      <c r="B3441" s="90" t="s">
        <v>4047</v>
      </c>
      <c r="C3441" s="90" t="s">
        <v>48</v>
      </c>
      <c r="D3441" s="92">
        <v>31.17</v>
      </c>
    </row>
    <row r="3442" spans="1:4" ht="13.5" x14ac:dyDescent="0.25">
      <c r="A3442" s="90">
        <v>89401</v>
      </c>
      <c r="B3442" s="90" t="s">
        <v>4048</v>
      </c>
      <c r="C3442" s="90" t="s">
        <v>48</v>
      </c>
      <c r="D3442" s="92">
        <v>10.56</v>
      </c>
    </row>
    <row r="3443" spans="1:4" ht="13.5" x14ac:dyDescent="0.25">
      <c r="A3443" s="90">
        <v>89402</v>
      </c>
      <c r="B3443" s="90" t="s">
        <v>4049</v>
      </c>
      <c r="C3443" s="90" t="s">
        <v>48</v>
      </c>
      <c r="D3443" s="92">
        <v>12.13</v>
      </c>
    </row>
    <row r="3444" spans="1:4" ht="13.5" x14ac:dyDescent="0.25">
      <c r="A3444" s="90">
        <v>89403</v>
      </c>
      <c r="B3444" s="90" t="s">
        <v>4050</v>
      </c>
      <c r="C3444" s="90" t="s">
        <v>48</v>
      </c>
      <c r="D3444" s="92">
        <v>19.27</v>
      </c>
    </row>
    <row r="3445" spans="1:4" ht="13.5" x14ac:dyDescent="0.25">
      <c r="A3445" s="90">
        <v>89446</v>
      </c>
      <c r="B3445" s="90" t="s">
        <v>4051</v>
      </c>
      <c r="C3445" s="90" t="s">
        <v>48</v>
      </c>
      <c r="D3445" s="92">
        <v>5.84</v>
      </c>
    </row>
    <row r="3446" spans="1:4" ht="13.5" x14ac:dyDescent="0.25">
      <c r="A3446" s="90">
        <v>89447</v>
      </c>
      <c r="B3446" s="90" t="s">
        <v>4052</v>
      </c>
      <c r="C3446" s="90" t="s">
        <v>48</v>
      </c>
      <c r="D3446" s="92">
        <v>11.79</v>
      </c>
    </row>
    <row r="3447" spans="1:4" ht="13.5" x14ac:dyDescent="0.25">
      <c r="A3447" s="90">
        <v>89448</v>
      </c>
      <c r="B3447" s="90" t="s">
        <v>4053</v>
      </c>
      <c r="C3447" s="90" t="s">
        <v>48</v>
      </c>
      <c r="D3447" s="92">
        <v>18.14</v>
      </c>
    </row>
    <row r="3448" spans="1:4" ht="13.5" x14ac:dyDescent="0.25">
      <c r="A3448" s="90">
        <v>89449</v>
      </c>
      <c r="B3448" s="90" t="s">
        <v>4054</v>
      </c>
      <c r="C3448" s="90" t="s">
        <v>48</v>
      </c>
      <c r="D3448" s="92">
        <v>20.05</v>
      </c>
    </row>
    <row r="3449" spans="1:4" ht="13.5" x14ac:dyDescent="0.25">
      <c r="A3449" s="90">
        <v>89450</v>
      </c>
      <c r="B3449" s="90" t="s">
        <v>4055</v>
      </c>
      <c r="C3449" s="90" t="s">
        <v>48</v>
      </c>
      <c r="D3449" s="92">
        <v>32.270000000000003</v>
      </c>
    </row>
    <row r="3450" spans="1:4" ht="13.5" x14ac:dyDescent="0.25">
      <c r="A3450" s="90">
        <v>89451</v>
      </c>
      <c r="B3450" s="90" t="s">
        <v>4056</v>
      </c>
      <c r="C3450" s="90" t="s">
        <v>48</v>
      </c>
      <c r="D3450" s="92">
        <v>52.71</v>
      </c>
    </row>
    <row r="3451" spans="1:4" ht="13.5" x14ac:dyDescent="0.25">
      <c r="A3451" s="90">
        <v>89452</v>
      </c>
      <c r="B3451" s="90" t="s">
        <v>4057</v>
      </c>
      <c r="C3451" s="90" t="s">
        <v>48</v>
      </c>
      <c r="D3451" s="92">
        <v>72.73</v>
      </c>
    </row>
    <row r="3452" spans="1:4" ht="13.5" x14ac:dyDescent="0.25">
      <c r="A3452" s="90">
        <v>89508</v>
      </c>
      <c r="B3452" s="90" t="s">
        <v>4058</v>
      </c>
      <c r="C3452" s="90" t="s">
        <v>48</v>
      </c>
      <c r="D3452" s="92">
        <v>16.78</v>
      </c>
    </row>
    <row r="3453" spans="1:4" ht="13.5" x14ac:dyDescent="0.25">
      <c r="A3453" s="90">
        <v>89509</v>
      </c>
      <c r="B3453" s="90" t="s">
        <v>4059</v>
      </c>
      <c r="C3453" s="90" t="s">
        <v>48</v>
      </c>
      <c r="D3453" s="92">
        <v>22.79</v>
      </c>
    </row>
    <row r="3454" spans="1:4" ht="13.5" x14ac:dyDescent="0.25">
      <c r="A3454" s="90">
        <v>89511</v>
      </c>
      <c r="B3454" s="90" t="s">
        <v>4060</v>
      </c>
      <c r="C3454" s="90" t="s">
        <v>48</v>
      </c>
      <c r="D3454" s="92">
        <v>39.090000000000003</v>
      </c>
    </row>
    <row r="3455" spans="1:4" ht="13.5" x14ac:dyDescent="0.25">
      <c r="A3455" s="90">
        <v>89512</v>
      </c>
      <c r="B3455" s="90" t="s">
        <v>4061</v>
      </c>
      <c r="C3455" s="90" t="s">
        <v>48</v>
      </c>
      <c r="D3455" s="92">
        <v>49.33</v>
      </c>
    </row>
    <row r="3456" spans="1:4" ht="13.5" x14ac:dyDescent="0.25">
      <c r="A3456" s="90">
        <v>89576</v>
      </c>
      <c r="B3456" s="90" t="s">
        <v>4062</v>
      </c>
      <c r="C3456" s="90" t="s">
        <v>48</v>
      </c>
      <c r="D3456" s="92">
        <v>28.22</v>
      </c>
    </row>
    <row r="3457" spans="1:4" ht="13.5" x14ac:dyDescent="0.25">
      <c r="A3457" s="90">
        <v>89578</v>
      </c>
      <c r="B3457" s="90" t="s">
        <v>4063</v>
      </c>
      <c r="C3457" s="90" t="s">
        <v>48</v>
      </c>
      <c r="D3457" s="92">
        <v>34.89</v>
      </c>
    </row>
    <row r="3458" spans="1:4" ht="13.5" x14ac:dyDescent="0.25">
      <c r="A3458" s="90">
        <v>89580</v>
      </c>
      <c r="B3458" s="90" t="s">
        <v>4064</v>
      </c>
      <c r="C3458" s="90" t="s">
        <v>48</v>
      </c>
      <c r="D3458" s="92">
        <v>72.36</v>
      </c>
    </row>
    <row r="3459" spans="1:4" ht="13.5" x14ac:dyDescent="0.25">
      <c r="A3459" s="90">
        <v>89633</v>
      </c>
      <c r="B3459" s="90" t="s">
        <v>4065</v>
      </c>
      <c r="C3459" s="90" t="s">
        <v>48</v>
      </c>
      <c r="D3459" s="92">
        <v>22.33</v>
      </c>
    </row>
    <row r="3460" spans="1:4" ht="13.5" x14ac:dyDescent="0.25">
      <c r="A3460" s="90">
        <v>89634</v>
      </c>
      <c r="B3460" s="90" t="s">
        <v>4066</v>
      </c>
      <c r="C3460" s="90" t="s">
        <v>48</v>
      </c>
      <c r="D3460" s="92">
        <v>31.61</v>
      </c>
    </row>
    <row r="3461" spans="1:4" ht="13.5" x14ac:dyDescent="0.25">
      <c r="A3461" s="90">
        <v>89635</v>
      </c>
      <c r="B3461" s="90" t="s">
        <v>4067</v>
      </c>
      <c r="C3461" s="90" t="s">
        <v>48</v>
      </c>
      <c r="D3461" s="92">
        <v>46.04</v>
      </c>
    </row>
    <row r="3462" spans="1:4" ht="13.5" x14ac:dyDescent="0.25">
      <c r="A3462" s="90">
        <v>89636</v>
      </c>
      <c r="B3462" s="90" t="s">
        <v>4068</v>
      </c>
      <c r="C3462" s="90" t="s">
        <v>48</v>
      </c>
      <c r="D3462" s="92">
        <v>57.8</v>
      </c>
    </row>
    <row r="3463" spans="1:4" ht="13.5" x14ac:dyDescent="0.25">
      <c r="A3463" s="90">
        <v>89711</v>
      </c>
      <c r="B3463" s="90" t="s">
        <v>4069</v>
      </c>
      <c r="C3463" s="90" t="s">
        <v>48</v>
      </c>
      <c r="D3463" s="92">
        <v>20.46</v>
      </c>
    </row>
    <row r="3464" spans="1:4" ht="13.5" x14ac:dyDescent="0.25">
      <c r="A3464" s="90">
        <v>89712</v>
      </c>
      <c r="B3464" s="90" t="s">
        <v>4070</v>
      </c>
      <c r="C3464" s="90" t="s">
        <v>48</v>
      </c>
      <c r="D3464" s="92">
        <v>26.42</v>
      </c>
    </row>
    <row r="3465" spans="1:4" ht="13.5" x14ac:dyDescent="0.25">
      <c r="A3465" s="90">
        <v>89713</v>
      </c>
      <c r="B3465" s="90" t="s">
        <v>4071</v>
      </c>
      <c r="C3465" s="90" t="s">
        <v>48</v>
      </c>
      <c r="D3465" s="92">
        <v>33.06</v>
      </c>
    </row>
    <row r="3466" spans="1:4" ht="13.5" x14ac:dyDescent="0.25">
      <c r="A3466" s="90">
        <v>89714</v>
      </c>
      <c r="B3466" s="90" t="s">
        <v>4072</v>
      </c>
      <c r="C3466" s="90" t="s">
        <v>48</v>
      </c>
      <c r="D3466" s="92">
        <v>36.79</v>
      </c>
    </row>
    <row r="3467" spans="1:4" ht="13.5" x14ac:dyDescent="0.25">
      <c r="A3467" s="90">
        <v>89716</v>
      </c>
      <c r="B3467" s="90" t="s">
        <v>4073</v>
      </c>
      <c r="C3467" s="90" t="s">
        <v>48</v>
      </c>
      <c r="D3467" s="92">
        <v>22.58</v>
      </c>
    </row>
    <row r="3468" spans="1:4" ht="13.5" x14ac:dyDescent="0.25">
      <c r="A3468" s="90">
        <v>89717</v>
      </c>
      <c r="B3468" s="90" t="s">
        <v>4074</v>
      </c>
      <c r="C3468" s="90" t="s">
        <v>48</v>
      </c>
      <c r="D3468" s="92">
        <v>35.4</v>
      </c>
    </row>
    <row r="3469" spans="1:4" ht="13.5" x14ac:dyDescent="0.25">
      <c r="A3469" s="90">
        <v>89770</v>
      </c>
      <c r="B3469" s="90" t="s">
        <v>4075</v>
      </c>
      <c r="C3469" s="90" t="s">
        <v>48</v>
      </c>
      <c r="D3469" s="92">
        <v>37.39</v>
      </c>
    </row>
    <row r="3470" spans="1:4" ht="13.5" x14ac:dyDescent="0.25">
      <c r="A3470" s="90">
        <v>89771</v>
      </c>
      <c r="B3470" s="90" t="s">
        <v>4076</v>
      </c>
      <c r="C3470" s="90" t="s">
        <v>48</v>
      </c>
      <c r="D3470" s="92">
        <v>49.89</v>
      </c>
    </row>
    <row r="3471" spans="1:4" ht="13.5" x14ac:dyDescent="0.25">
      <c r="A3471" s="90">
        <v>89773</v>
      </c>
      <c r="B3471" s="90" t="s">
        <v>4077</v>
      </c>
      <c r="C3471" s="90" t="s">
        <v>48</v>
      </c>
      <c r="D3471" s="92">
        <v>117.17</v>
      </c>
    </row>
    <row r="3472" spans="1:4" ht="13.5" x14ac:dyDescent="0.25">
      <c r="A3472" s="90">
        <v>89775</v>
      </c>
      <c r="B3472" s="90" t="s">
        <v>4078</v>
      </c>
      <c r="C3472" s="90" t="s">
        <v>48</v>
      </c>
      <c r="D3472" s="92">
        <v>183.12</v>
      </c>
    </row>
    <row r="3473" spans="1:4" ht="13.5" x14ac:dyDescent="0.25">
      <c r="A3473" s="90">
        <v>89798</v>
      </c>
      <c r="B3473" s="90" t="s">
        <v>4079</v>
      </c>
      <c r="C3473" s="90" t="s">
        <v>48</v>
      </c>
      <c r="D3473" s="92">
        <v>14.14</v>
      </c>
    </row>
    <row r="3474" spans="1:4" ht="13.5" x14ac:dyDescent="0.25">
      <c r="A3474" s="90">
        <v>89799</v>
      </c>
      <c r="B3474" s="90" t="s">
        <v>4080</v>
      </c>
      <c r="C3474" s="90" t="s">
        <v>48</v>
      </c>
      <c r="D3474" s="92">
        <v>22.86</v>
      </c>
    </row>
    <row r="3475" spans="1:4" ht="13.5" x14ac:dyDescent="0.25">
      <c r="A3475" s="90">
        <v>89800</v>
      </c>
      <c r="B3475" s="90" t="s">
        <v>4081</v>
      </c>
      <c r="C3475" s="90" t="s">
        <v>48</v>
      </c>
      <c r="D3475" s="92">
        <v>28.71</v>
      </c>
    </row>
    <row r="3476" spans="1:4" ht="13.5" x14ac:dyDescent="0.25">
      <c r="A3476" s="90">
        <v>89848</v>
      </c>
      <c r="B3476" s="90" t="s">
        <v>4082</v>
      </c>
      <c r="C3476" s="90" t="s">
        <v>48</v>
      </c>
      <c r="D3476" s="92">
        <v>27.66</v>
      </c>
    </row>
    <row r="3477" spans="1:4" ht="13.5" x14ac:dyDescent="0.25">
      <c r="A3477" s="90">
        <v>89849</v>
      </c>
      <c r="B3477" s="90" t="s">
        <v>4083</v>
      </c>
      <c r="C3477" s="90" t="s">
        <v>48</v>
      </c>
      <c r="D3477" s="92">
        <v>58.29</v>
      </c>
    </row>
    <row r="3478" spans="1:4" ht="13.5" x14ac:dyDescent="0.25">
      <c r="A3478" s="90">
        <v>89865</v>
      </c>
      <c r="B3478" s="90" t="s">
        <v>4084</v>
      </c>
      <c r="C3478" s="90" t="s">
        <v>48</v>
      </c>
      <c r="D3478" s="92">
        <v>16.37</v>
      </c>
    </row>
    <row r="3479" spans="1:4" ht="13.5" x14ac:dyDescent="0.25">
      <c r="A3479" s="90">
        <v>91786</v>
      </c>
      <c r="B3479" s="90" t="s">
        <v>4085</v>
      </c>
      <c r="C3479" s="90" t="s">
        <v>48</v>
      </c>
      <c r="D3479" s="92">
        <v>31.9</v>
      </c>
    </row>
    <row r="3480" spans="1:4" ht="13.5" x14ac:dyDescent="0.25">
      <c r="A3480" s="90">
        <v>92275</v>
      </c>
      <c r="B3480" s="90" t="s">
        <v>4086</v>
      </c>
      <c r="C3480" s="90" t="s">
        <v>48</v>
      </c>
      <c r="D3480" s="92">
        <v>51.73</v>
      </c>
    </row>
    <row r="3481" spans="1:4" ht="13.5" x14ac:dyDescent="0.25">
      <c r="A3481" s="90">
        <v>92276</v>
      </c>
      <c r="B3481" s="90" t="s">
        <v>4087</v>
      </c>
      <c r="C3481" s="90" t="s">
        <v>48</v>
      </c>
      <c r="D3481" s="92">
        <v>65.7</v>
      </c>
    </row>
    <row r="3482" spans="1:4" ht="13.5" x14ac:dyDescent="0.25">
      <c r="A3482" s="90">
        <v>92277</v>
      </c>
      <c r="B3482" s="90" t="s">
        <v>4088</v>
      </c>
      <c r="C3482" s="90" t="s">
        <v>48</v>
      </c>
      <c r="D3482" s="92">
        <v>94.92</v>
      </c>
    </row>
    <row r="3483" spans="1:4" ht="13.5" x14ac:dyDescent="0.25">
      <c r="A3483" s="90">
        <v>92278</v>
      </c>
      <c r="B3483" s="90" t="s">
        <v>4089</v>
      </c>
      <c r="C3483" s="90" t="s">
        <v>48</v>
      </c>
      <c r="D3483" s="92">
        <v>127.74</v>
      </c>
    </row>
    <row r="3484" spans="1:4" ht="13.5" x14ac:dyDescent="0.25">
      <c r="A3484" s="90">
        <v>92279</v>
      </c>
      <c r="B3484" s="90" t="s">
        <v>4090</v>
      </c>
      <c r="C3484" s="90" t="s">
        <v>48</v>
      </c>
      <c r="D3484" s="92">
        <v>184.67</v>
      </c>
    </row>
    <row r="3485" spans="1:4" ht="13.5" x14ac:dyDescent="0.25">
      <c r="A3485" s="90">
        <v>92280</v>
      </c>
      <c r="B3485" s="90" t="s">
        <v>4091</v>
      </c>
      <c r="C3485" s="90" t="s">
        <v>48</v>
      </c>
      <c r="D3485" s="92">
        <v>259.29000000000002</v>
      </c>
    </row>
    <row r="3486" spans="1:4" ht="13.5" x14ac:dyDescent="0.25">
      <c r="A3486" s="90">
        <v>92281</v>
      </c>
      <c r="B3486" s="90" t="s">
        <v>4092</v>
      </c>
      <c r="C3486" s="90" t="s">
        <v>48</v>
      </c>
      <c r="D3486" s="92">
        <v>101.13</v>
      </c>
    </row>
    <row r="3487" spans="1:4" ht="13.5" x14ac:dyDescent="0.25">
      <c r="A3487" s="90">
        <v>92282</v>
      </c>
      <c r="B3487" s="90" t="s">
        <v>4093</v>
      </c>
      <c r="C3487" s="90" t="s">
        <v>48</v>
      </c>
      <c r="D3487" s="92">
        <v>117.11</v>
      </c>
    </row>
    <row r="3488" spans="1:4" ht="13.5" x14ac:dyDescent="0.25">
      <c r="A3488" s="90">
        <v>92283</v>
      </c>
      <c r="B3488" s="90" t="s">
        <v>4094</v>
      </c>
      <c r="C3488" s="90" t="s">
        <v>48</v>
      </c>
      <c r="D3488" s="92">
        <v>159.81</v>
      </c>
    </row>
    <row r="3489" spans="1:4" ht="13.5" x14ac:dyDescent="0.25">
      <c r="A3489" s="90">
        <v>92284</v>
      </c>
      <c r="B3489" s="90" t="s">
        <v>4095</v>
      </c>
      <c r="C3489" s="90" t="s">
        <v>48</v>
      </c>
      <c r="D3489" s="92">
        <v>201.68</v>
      </c>
    </row>
    <row r="3490" spans="1:4" ht="13.5" x14ac:dyDescent="0.25">
      <c r="A3490" s="90">
        <v>92285</v>
      </c>
      <c r="B3490" s="90" t="s">
        <v>4096</v>
      </c>
      <c r="C3490" s="90" t="s">
        <v>48</v>
      </c>
      <c r="D3490" s="92">
        <v>272.98</v>
      </c>
    </row>
    <row r="3491" spans="1:4" ht="13.5" x14ac:dyDescent="0.25">
      <c r="A3491" s="90">
        <v>92286</v>
      </c>
      <c r="B3491" s="90" t="s">
        <v>4097</v>
      </c>
      <c r="C3491" s="90" t="s">
        <v>48</v>
      </c>
      <c r="D3491" s="92">
        <v>348.82</v>
      </c>
    </row>
    <row r="3492" spans="1:4" ht="13.5" x14ac:dyDescent="0.25">
      <c r="A3492" s="90">
        <v>92305</v>
      </c>
      <c r="B3492" s="90" t="s">
        <v>4098</v>
      </c>
      <c r="C3492" s="90" t="s">
        <v>48</v>
      </c>
      <c r="D3492" s="92">
        <v>34.96</v>
      </c>
    </row>
    <row r="3493" spans="1:4" ht="13.5" x14ac:dyDescent="0.25">
      <c r="A3493" s="90">
        <v>92306</v>
      </c>
      <c r="B3493" s="90" t="s">
        <v>4099</v>
      </c>
      <c r="C3493" s="90" t="s">
        <v>48</v>
      </c>
      <c r="D3493" s="92">
        <v>56.74</v>
      </c>
    </row>
    <row r="3494" spans="1:4" ht="13.5" x14ac:dyDescent="0.25">
      <c r="A3494" s="90">
        <v>92307</v>
      </c>
      <c r="B3494" s="90" t="s">
        <v>4100</v>
      </c>
      <c r="C3494" s="90" t="s">
        <v>48</v>
      </c>
      <c r="D3494" s="92">
        <v>70.930000000000007</v>
      </c>
    </row>
    <row r="3495" spans="1:4" ht="13.5" x14ac:dyDescent="0.25">
      <c r="A3495" s="90">
        <v>92308</v>
      </c>
      <c r="B3495" s="90" t="s">
        <v>4101</v>
      </c>
      <c r="C3495" s="90" t="s">
        <v>48</v>
      </c>
      <c r="D3495" s="92">
        <v>48.19</v>
      </c>
    </row>
    <row r="3496" spans="1:4" ht="13.5" x14ac:dyDescent="0.25">
      <c r="A3496" s="90">
        <v>92309</v>
      </c>
      <c r="B3496" s="90" t="s">
        <v>4102</v>
      </c>
      <c r="C3496" s="90" t="s">
        <v>48</v>
      </c>
      <c r="D3496" s="92">
        <v>108.64</v>
      </c>
    </row>
    <row r="3497" spans="1:4" ht="13.5" x14ac:dyDescent="0.25">
      <c r="A3497" s="90">
        <v>92310</v>
      </c>
      <c r="B3497" s="90" t="s">
        <v>4103</v>
      </c>
      <c r="C3497" s="90" t="s">
        <v>48</v>
      </c>
      <c r="D3497" s="92">
        <v>124.84</v>
      </c>
    </row>
    <row r="3498" spans="1:4" ht="13.5" x14ac:dyDescent="0.25">
      <c r="A3498" s="90">
        <v>92320</v>
      </c>
      <c r="B3498" s="90" t="s">
        <v>4104</v>
      </c>
      <c r="C3498" s="90" t="s">
        <v>48</v>
      </c>
      <c r="D3498" s="92">
        <v>45.25</v>
      </c>
    </row>
    <row r="3499" spans="1:4" ht="13.5" x14ac:dyDescent="0.25">
      <c r="A3499" s="90">
        <v>92321</v>
      </c>
      <c r="B3499" s="90" t="s">
        <v>4105</v>
      </c>
      <c r="C3499" s="90" t="s">
        <v>48</v>
      </c>
      <c r="D3499" s="92">
        <v>74.47</v>
      </c>
    </row>
    <row r="3500" spans="1:4" ht="13.5" x14ac:dyDescent="0.25">
      <c r="A3500" s="90">
        <v>92322</v>
      </c>
      <c r="B3500" s="90" t="s">
        <v>4106</v>
      </c>
      <c r="C3500" s="90" t="s">
        <v>48</v>
      </c>
      <c r="D3500" s="92">
        <v>95.04</v>
      </c>
    </row>
    <row r="3501" spans="1:4" ht="13.5" x14ac:dyDescent="0.25">
      <c r="A3501" s="90">
        <v>92323</v>
      </c>
      <c r="B3501" s="90" t="s">
        <v>4107</v>
      </c>
      <c r="C3501" s="90" t="s">
        <v>48</v>
      </c>
      <c r="D3501" s="92">
        <v>56.01</v>
      </c>
    </row>
    <row r="3502" spans="1:4" ht="13.5" x14ac:dyDescent="0.25">
      <c r="A3502" s="90">
        <v>92324</v>
      </c>
      <c r="B3502" s="90" t="s">
        <v>4108</v>
      </c>
      <c r="C3502" s="90" t="s">
        <v>48</v>
      </c>
      <c r="D3502" s="92">
        <v>123.89</v>
      </c>
    </row>
    <row r="3503" spans="1:4" ht="13.5" x14ac:dyDescent="0.25">
      <c r="A3503" s="90">
        <v>92325</v>
      </c>
      <c r="B3503" s="90" t="s">
        <v>4109</v>
      </c>
      <c r="C3503" s="90" t="s">
        <v>48</v>
      </c>
      <c r="D3503" s="92">
        <v>146.47</v>
      </c>
    </row>
    <row r="3504" spans="1:4" ht="13.5" x14ac:dyDescent="0.25">
      <c r="A3504" s="90">
        <v>92335</v>
      </c>
      <c r="B3504" s="90" t="s">
        <v>4110</v>
      </c>
      <c r="C3504" s="90" t="s">
        <v>48</v>
      </c>
      <c r="D3504" s="92">
        <v>87.47</v>
      </c>
    </row>
    <row r="3505" spans="1:4" ht="13.5" x14ac:dyDescent="0.25">
      <c r="A3505" s="90">
        <v>92336</v>
      </c>
      <c r="B3505" s="90" t="s">
        <v>4111</v>
      </c>
      <c r="C3505" s="90" t="s">
        <v>48</v>
      </c>
      <c r="D3505" s="92">
        <v>107.52</v>
      </c>
    </row>
    <row r="3506" spans="1:4" ht="13.5" x14ac:dyDescent="0.25">
      <c r="A3506" s="90">
        <v>92337</v>
      </c>
      <c r="B3506" s="90" t="s">
        <v>4112</v>
      </c>
      <c r="C3506" s="90" t="s">
        <v>48</v>
      </c>
      <c r="D3506" s="92">
        <v>141.77000000000001</v>
      </c>
    </row>
    <row r="3507" spans="1:4" ht="13.5" x14ac:dyDescent="0.25">
      <c r="A3507" s="90">
        <v>92338</v>
      </c>
      <c r="B3507" s="90" t="s">
        <v>4113</v>
      </c>
      <c r="C3507" s="90" t="s">
        <v>48</v>
      </c>
      <c r="D3507" s="92">
        <v>150.72999999999999</v>
      </c>
    </row>
    <row r="3508" spans="1:4" ht="13.5" x14ac:dyDescent="0.25">
      <c r="A3508" s="90">
        <v>92339</v>
      </c>
      <c r="B3508" s="90" t="s">
        <v>4114</v>
      </c>
      <c r="C3508" s="90" t="s">
        <v>48</v>
      </c>
      <c r="D3508" s="92">
        <v>230.55</v>
      </c>
    </row>
    <row r="3509" spans="1:4" ht="13.5" x14ac:dyDescent="0.25">
      <c r="A3509" s="90">
        <v>92341</v>
      </c>
      <c r="B3509" s="90" t="s">
        <v>4115</v>
      </c>
      <c r="C3509" s="90" t="s">
        <v>48</v>
      </c>
      <c r="D3509" s="92">
        <v>96.92</v>
      </c>
    </row>
    <row r="3510" spans="1:4" ht="13.5" x14ac:dyDescent="0.25">
      <c r="A3510" s="90">
        <v>92342</v>
      </c>
      <c r="B3510" s="90" t="s">
        <v>4116</v>
      </c>
      <c r="C3510" s="90" t="s">
        <v>48</v>
      </c>
      <c r="D3510" s="92">
        <v>117.03</v>
      </c>
    </row>
    <row r="3511" spans="1:4" ht="13.5" x14ac:dyDescent="0.25">
      <c r="A3511" s="90">
        <v>92343</v>
      </c>
      <c r="B3511" s="90" t="s">
        <v>4117</v>
      </c>
      <c r="C3511" s="90" t="s">
        <v>48</v>
      </c>
      <c r="D3511" s="92">
        <v>151.37</v>
      </c>
    </row>
    <row r="3512" spans="1:4" ht="13.5" x14ac:dyDescent="0.25">
      <c r="A3512" s="90">
        <v>92359</v>
      </c>
      <c r="B3512" s="90" t="s">
        <v>4118</v>
      </c>
      <c r="C3512" s="90" t="s">
        <v>48</v>
      </c>
      <c r="D3512" s="92">
        <v>72.709999999999994</v>
      </c>
    </row>
    <row r="3513" spans="1:4" ht="13.5" x14ac:dyDescent="0.25">
      <c r="A3513" s="90">
        <v>92360</v>
      </c>
      <c r="B3513" s="90" t="s">
        <v>4119</v>
      </c>
      <c r="C3513" s="90" t="s">
        <v>48</v>
      </c>
      <c r="D3513" s="92">
        <v>97.24</v>
      </c>
    </row>
    <row r="3514" spans="1:4" ht="13.5" x14ac:dyDescent="0.25">
      <c r="A3514" s="90">
        <v>92361</v>
      </c>
      <c r="B3514" s="90" t="s">
        <v>4120</v>
      </c>
      <c r="C3514" s="90" t="s">
        <v>48</v>
      </c>
      <c r="D3514" s="92">
        <v>131.06</v>
      </c>
    </row>
    <row r="3515" spans="1:4" ht="13.5" x14ac:dyDescent="0.25">
      <c r="A3515" s="90">
        <v>92362</v>
      </c>
      <c r="B3515" s="90" t="s">
        <v>4121</v>
      </c>
      <c r="C3515" s="90" t="s">
        <v>48</v>
      </c>
      <c r="D3515" s="92">
        <v>210.09</v>
      </c>
    </row>
    <row r="3516" spans="1:4" ht="13.5" x14ac:dyDescent="0.25">
      <c r="A3516" s="90">
        <v>92364</v>
      </c>
      <c r="B3516" s="90" t="s">
        <v>4122</v>
      </c>
      <c r="C3516" s="90" t="s">
        <v>48</v>
      </c>
      <c r="D3516" s="92">
        <v>53.07</v>
      </c>
    </row>
    <row r="3517" spans="1:4" ht="13.5" x14ac:dyDescent="0.25">
      <c r="A3517" s="90">
        <v>92365</v>
      </c>
      <c r="B3517" s="90" t="s">
        <v>4123</v>
      </c>
      <c r="C3517" s="90" t="s">
        <v>48</v>
      </c>
      <c r="D3517" s="92">
        <v>61.11</v>
      </c>
    </row>
    <row r="3518" spans="1:4" ht="13.5" x14ac:dyDescent="0.25">
      <c r="A3518" s="90">
        <v>92366</v>
      </c>
      <c r="B3518" s="90" t="s">
        <v>4124</v>
      </c>
      <c r="C3518" s="90" t="s">
        <v>48</v>
      </c>
      <c r="D3518" s="92">
        <v>85.23</v>
      </c>
    </row>
    <row r="3519" spans="1:4" ht="13.5" x14ac:dyDescent="0.25">
      <c r="A3519" s="90">
        <v>92367</v>
      </c>
      <c r="B3519" s="90" t="s">
        <v>4125</v>
      </c>
      <c r="C3519" s="90" t="s">
        <v>48</v>
      </c>
      <c r="D3519" s="92">
        <v>104.81</v>
      </c>
    </row>
    <row r="3520" spans="1:4" ht="13.5" x14ac:dyDescent="0.25">
      <c r="A3520" s="90">
        <v>92368</v>
      </c>
      <c r="B3520" s="90" t="s">
        <v>4126</v>
      </c>
      <c r="C3520" s="90" t="s">
        <v>48</v>
      </c>
      <c r="D3520" s="92">
        <v>138.66999999999999</v>
      </c>
    </row>
    <row r="3521" spans="1:4" ht="13.5" x14ac:dyDescent="0.25">
      <c r="A3521" s="90">
        <v>92645</v>
      </c>
      <c r="B3521" s="90" t="s">
        <v>4127</v>
      </c>
      <c r="C3521" s="90" t="s">
        <v>48</v>
      </c>
      <c r="D3521" s="92">
        <v>76.25</v>
      </c>
    </row>
    <row r="3522" spans="1:4" ht="13.5" x14ac:dyDescent="0.25">
      <c r="A3522" s="90">
        <v>92646</v>
      </c>
      <c r="B3522" s="90" t="s">
        <v>4128</v>
      </c>
      <c r="C3522" s="90" t="s">
        <v>48</v>
      </c>
      <c r="D3522" s="92">
        <v>100.79</v>
      </c>
    </row>
    <row r="3523" spans="1:4" ht="13.5" x14ac:dyDescent="0.25">
      <c r="A3523" s="90">
        <v>92648</v>
      </c>
      <c r="B3523" s="90" t="s">
        <v>4129</v>
      </c>
      <c r="C3523" s="90" t="s">
        <v>48</v>
      </c>
      <c r="D3523" s="92">
        <v>110.23</v>
      </c>
    </row>
    <row r="3524" spans="1:4" ht="13.5" x14ac:dyDescent="0.25">
      <c r="A3524" s="90">
        <v>92649</v>
      </c>
      <c r="B3524" s="90" t="s">
        <v>4130</v>
      </c>
      <c r="C3524" s="90" t="s">
        <v>48</v>
      </c>
      <c r="D3524" s="92">
        <v>134.6</v>
      </c>
    </row>
    <row r="3525" spans="1:4" ht="13.5" x14ac:dyDescent="0.25">
      <c r="A3525" s="90">
        <v>92650</v>
      </c>
      <c r="B3525" s="90" t="s">
        <v>4131</v>
      </c>
      <c r="C3525" s="90" t="s">
        <v>48</v>
      </c>
      <c r="D3525" s="92">
        <v>213.63</v>
      </c>
    </row>
    <row r="3526" spans="1:4" ht="13.5" x14ac:dyDescent="0.25">
      <c r="A3526" s="90">
        <v>92652</v>
      </c>
      <c r="B3526" s="90" t="s">
        <v>4132</v>
      </c>
      <c r="C3526" s="90" t="s">
        <v>48</v>
      </c>
      <c r="D3526" s="92">
        <v>57.39</v>
      </c>
    </row>
    <row r="3527" spans="1:4" ht="13.5" x14ac:dyDescent="0.25">
      <c r="A3527" s="90">
        <v>92653</v>
      </c>
      <c r="B3527" s="90" t="s">
        <v>4133</v>
      </c>
      <c r="C3527" s="90" t="s">
        <v>48</v>
      </c>
      <c r="D3527" s="92">
        <v>65.45</v>
      </c>
    </row>
    <row r="3528" spans="1:4" ht="13.5" x14ac:dyDescent="0.25">
      <c r="A3528" s="90">
        <v>92654</v>
      </c>
      <c r="B3528" s="90" t="s">
        <v>4134</v>
      </c>
      <c r="C3528" s="90" t="s">
        <v>48</v>
      </c>
      <c r="D3528" s="92">
        <v>89.59</v>
      </c>
    </row>
    <row r="3529" spans="1:4" ht="13.5" x14ac:dyDescent="0.25">
      <c r="A3529" s="90">
        <v>92655</v>
      </c>
      <c r="B3529" s="90" t="s">
        <v>4135</v>
      </c>
      <c r="C3529" s="90" t="s">
        <v>48</v>
      </c>
      <c r="D3529" s="92">
        <v>109.25</v>
      </c>
    </row>
    <row r="3530" spans="1:4" ht="13.5" x14ac:dyDescent="0.25">
      <c r="A3530" s="90">
        <v>92656</v>
      </c>
      <c r="B3530" s="90" t="s">
        <v>4136</v>
      </c>
      <c r="C3530" s="90" t="s">
        <v>48</v>
      </c>
      <c r="D3530" s="92">
        <v>143.1</v>
      </c>
    </row>
    <row r="3531" spans="1:4" ht="13.5" x14ac:dyDescent="0.25">
      <c r="A3531" s="90">
        <v>92687</v>
      </c>
      <c r="B3531" s="90" t="s">
        <v>4137</v>
      </c>
      <c r="C3531" s="90" t="s">
        <v>48</v>
      </c>
      <c r="D3531" s="92">
        <v>26.76</v>
      </c>
    </row>
    <row r="3532" spans="1:4" ht="13.5" x14ac:dyDescent="0.25">
      <c r="A3532" s="90">
        <v>92688</v>
      </c>
      <c r="B3532" s="90" t="s">
        <v>4138</v>
      </c>
      <c r="C3532" s="90" t="s">
        <v>48</v>
      </c>
      <c r="D3532" s="92">
        <v>37.31</v>
      </c>
    </row>
    <row r="3533" spans="1:4" ht="13.5" x14ac:dyDescent="0.25">
      <c r="A3533" s="90">
        <v>92689</v>
      </c>
      <c r="B3533" s="90" t="s">
        <v>4139</v>
      </c>
      <c r="C3533" s="90" t="s">
        <v>48</v>
      </c>
      <c r="D3533" s="92">
        <v>53.13</v>
      </c>
    </row>
    <row r="3534" spans="1:4" ht="13.5" x14ac:dyDescent="0.25">
      <c r="A3534" s="90">
        <v>92690</v>
      </c>
      <c r="B3534" s="90" t="s">
        <v>4140</v>
      </c>
      <c r="C3534" s="90" t="s">
        <v>48</v>
      </c>
      <c r="D3534" s="92">
        <v>75.34</v>
      </c>
    </row>
    <row r="3535" spans="1:4" ht="13.5" x14ac:dyDescent="0.25">
      <c r="A3535" s="90">
        <v>92691</v>
      </c>
      <c r="B3535" s="90" t="s">
        <v>4141</v>
      </c>
      <c r="C3535" s="90" t="s">
        <v>48</v>
      </c>
      <c r="D3535" s="92">
        <v>96.21</v>
      </c>
    </row>
    <row r="3536" spans="1:4" ht="13.5" x14ac:dyDescent="0.25">
      <c r="A3536" s="90">
        <v>94462</v>
      </c>
      <c r="B3536" s="90" t="s">
        <v>4142</v>
      </c>
      <c r="C3536" s="90" t="s">
        <v>48</v>
      </c>
      <c r="D3536" s="92">
        <v>95.54</v>
      </c>
    </row>
    <row r="3537" spans="1:4" ht="13.5" x14ac:dyDescent="0.25">
      <c r="A3537" s="90">
        <v>94463</v>
      </c>
      <c r="B3537" s="90" t="s">
        <v>4143</v>
      </c>
      <c r="C3537" s="90" t="s">
        <v>48</v>
      </c>
      <c r="D3537" s="92">
        <v>112.37</v>
      </c>
    </row>
    <row r="3538" spans="1:4" ht="13.5" x14ac:dyDescent="0.25">
      <c r="A3538" s="90">
        <v>94464</v>
      </c>
      <c r="B3538" s="90" t="s">
        <v>4144</v>
      </c>
      <c r="C3538" s="90" t="s">
        <v>48</v>
      </c>
      <c r="D3538" s="92">
        <v>158.6</v>
      </c>
    </row>
    <row r="3539" spans="1:4" ht="13.5" x14ac:dyDescent="0.25">
      <c r="A3539" s="90">
        <v>94602</v>
      </c>
      <c r="B3539" s="90" t="s">
        <v>4145</v>
      </c>
      <c r="C3539" s="90" t="s">
        <v>48</v>
      </c>
      <c r="D3539" s="92">
        <v>197.61</v>
      </c>
    </row>
    <row r="3540" spans="1:4" ht="13.5" x14ac:dyDescent="0.25">
      <c r="A3540" s="90">
        <v>94603</v>
      </c>
      <c r="B3540" s="90" t="s">
        <v>4146</v>
      </c>
      <c r="C3540" s="90" t="s">
        <v>48</v>
      </c>
      <c r="D3540" s="92">
        <v>266.02</v>
      </c>
    </row>
    <row r="3541" spans="1:4" ht="13.5" x14ac:dyDescent="0.25">
      <c r="A3541" s="90">
        <v>94604</v>
      </c>
      <c r="B3541" s="90" t="s">
        <v>4147</v>
      </c>
      <c r="C3541" s="90" t="s">
        <v>48</v>
      </c>
      <c r="D3541" s="92">
        <v>363.85</v>
      </c>
    </row>
    <row r="3542" spans="1:4" ht="13.5" x14ac:dyDescent="0.25">
      <c r="A3542" s="90">
        <v>94605</v>
      </c>
      <c r="B3542" s="90" t="s">
        <v>4148</v>
      </c>
      <c r="C3542" s="90" t="s">
        <v>48</v>
      </c>
      <c r="D3542" s="92">
        <v>520.86</v>
      </c>
    </row>
    <row r="3543" spans="1:4" ht="13.5" x14ac:dyDescent="0.25">
      <c r="A3543" s="90">
        <v>94648</v>
      </c>
      <c r="B3543" s="90" t="s">
        <v>4149</v>
      </c>
      <c r="C3543" s="90" t="s">
        <v>48</v>
      </c>
      <c r="D3543" s="92">
        <v>10.84</v>
      </c>
    </row>
    <row r="3544" spans="1:4" ht="13.5" x14ac:dyDescent="0.25">
      <c r="A3544" s="90">
        <v>94649</v>
      </c>
      <c r="B3544" s="90" t="s">
        <v>4150</v>
      </c>
      <c r="C3544" s="90" t="s">
        <v>48</v>
      </c>
      <c r="D3544" s="92">
        <v>16.579999999999998</v>
      </c>
    </row>
    <row r="3545" spans="1:4" ht="13.5" x14ac:dyDescent="0.25">
      <c r="A3545" s="90">
        <v>94650</v>
      </c>
      <c r="B3545" s="90" t="s">
        <v>4151</v>
      </c>
      <c r="C3545" s="90" t="s">
        <v>48</v>
      </c>
      <c r="D3545" s="92">
        <v>24.94</v>
      </c>
    </row>
    <row r="3546" spans="1:4" ht="13.5" x14ac:dyDescent="0.25">
      <c r="A3546" s="90">
        <v>94651</v>
      </c>
      <c r="B3546" s="90" t="s">
        <v>4152</v>
      </c>
      <c r="C3546" s="90" t="s">
        <v>48</v>
      </c>
      <c r="D3546" s="92">
        <v>26.54</v>
      </c>
    </row>
    <row r="3547" spans="1:4" ht="13.5" x14ac:dyDescent="0.25">
      <c r="A3547" s="90">
        <v>94652</v>
      </c>
      <c r="B3547" s="90" t="s">
        <v>4153</v>
      </c>
      <c r="C3547" s="90" t="s">
        <v>48</v>
      </c>
      <c r="D3547" s="92">
        <v>42.46</v>
      </c>
    </row>
    <row r="3548" spans="1:4" ht="13.5" x14ac:dyDescent="0.25">
      <c r="A3548" s="90">
        <v>94653</v>
      </c>
      <c r="B3548" s="90" t="s">
        <v>4154</v>
      </c>
      <c r="C3548" s="90" t="s">
        <v>48</v>
      </c>
      <c r="D3548" s="92">
        <v>61.37</v>
      </c>
    </row>
    <row r="3549" spans="1:4" ht="13.5" x14ac:dyDescent="0.25">
      <c r="A3549" s="90">
        <v>94654</v>
      </c>
      <c r="B3549" s="90" t="s">
        <v>4155</v>
      </c>
      <c r="C3549" s="90" t="s">
        <v>48</v>
      </c>
      <c r="D3549" s="92">
        <v>87.04</v>
      </c>
    </row>
    <row r="3550" spans="1:4" ht="13.5" x14ac:dyDescent="0.25">
      <c r="A3550" s="90">
        <v>94655</v>
      </c>
      <c r="B3550" s="90" t="s">
        <v>4156</v>
      </c>
      <c r="C3550" s="90" t="s">
        <v>48</v>
      </c>
      <c r="D3550" s="92">
        <v>122.68</v>
      </c>
    </row>
    <row r="3551" spans="1:4" ht="13.5" x14ac:dyDescent="0.25">
      <c r="A3551" s="90">
        <v>94716</v>
      </c>
      <c r="B3551" s="90" t="s">
        <v>4157</v>
      </c>
      <c r="C3551" s="90" t="s">
        <v>48</v>
      </c>
      <c r="D3551" s="92">
        <v>21.29</v>
      </c>
    </row>
    <row r="3552" spans="1:4" ht="13.5" x14ac:dyDescent="0.25">
      <c r="A3552" s="90">
        <v>94717</v>
      </c>
      <c r="B3552" s="90" t="s">
        <v>4158</v>
      </c>
      <c r="C3552" s="90" t="s">
        <v>48</v>
      </c>
      <c r="D3552" s="92">
        <v>32.700000000000003</v>
      </c>
    </row>
    <row r="3553" spans="1:4" ht="13.5" x14ac:dyDescent="0.25">
      <c r="A3553" s="90">
        <v>94718</v>
      </c>
      <c r="B3553" s="90" t="s">
        <v>4159</v>
      </c>
      <c r="C3553" s="90" t="s">
        <v>48</v>
      </c>
      <c r="D3553" s="92">
        <v>42.32</v>
      </c>
    </row>
    <row r="3554" spans="1:4" ht="13.5" x14ac:dyDescent="0.25">
      <c r="A3554" s="90">
        <v>94719</v>
      </c>
      <c r="B3554" s="90" t="s">
        <v>4160</v>
      </c>
      <c r="C3554" s="90" t="s">
        <v>48</v>
      </c>
      <c r="D3554" s="92">
        <v>54.2</v>
      </c>
    </row>
    <row r="3555" spans="1:4" ht="13.5" x14ac:dyDescent="0.25">
      <c r="A3555" s="90">
        <v>94720</v>
      </c>
      <c r="B3555" s="90" t="s">
        <v>4161</v>
      </c>
      <c r="C3555" s="90" t="s">
        <v>48</v>
      </c>
      <c r="D3555" s="92">
        <v>79.17</v>
      </c>
    </row>
    <row r="3556" spans="1:4" ht="13.5" x14ac:dyDescent="0.25">
      <c r="A3556" s="90">
        <v>94721</v>
      </c>
      <c r="B3556" s="90" t="s">
        <v>4162</v>
      </c>
      <c r="C3556" s="90" t="s">
        <v>48</v>
      </c>
      <c r="D3556" s="92">
        <v>120.26</v>
      </c>
    </row>
    <row r="3557" spans="1:4" ht="13.5" x14ac:dyDescent="0.25">
      <c r="A3557" s="90">
        <v>94722</v>
      </c>
      <c r="B3557" s="90" t="s">
        <v>4163</v>
      </c>
      <c r="C3557" s="90" t="s">
        <v>48</v>
      </c>
      <c r="D3557" s="92">
        <v>208.11</v>
      </c>
    </row>
    <row r="3558" spans="1:4" ht="13.5" x14ac:dyDescent="0.25">
      <c r="A3558" s="90">
        <v>94723</v>
      </c>
      <c r="B3558" s="90" t="s">
        <v>4164</v>
      </c>
      <c r="C3558" s="90" t="s">
        <v>48</v>
      </c>
      <c r="D3558" s="92">
        <v>373.02</v>
      </c>
    </row>
    <row r="3559" spans="1:4" ht="13.5" x14ac:dyDescent="0.25">
      <c r="A3559" s="90">
        <v>95697</v>
      </c>
      <c r="B3559" s="90" t="s">
        <v>4165</v>
      </c>
      <c r="C3559" s="90" t="s">
        <v>48</v>
      </c>
      <c r="D3559" s="92">
        <v>106.69</v>
      </c>
    </row>
    <row r="3560" spans="1:4" ht="13.5" x14ac:dyDescent="0.25">
      <c r="A3560" s="90">
        <v>96635</v>
      </c>
      <c r="B3560" s="90" t="s">
        <v>4166</v>
      </c>
      <c r="C3560" s="90" t="s">
        <v>48</v>
      </c>
      <c r="D3560" s="92">
        <v>37.18</v>
      </c>
    </row>
    <row r="3561" spans="1:4" ht="13.5" x14ac:dyDescent="0.25">
      <c r="A3561" s="90">
        <v>96636</v>
      </c>
      <c r="B3561" s="90" t="s">
        <v>4167</v>
      </c>
      <c r="C3561" s="90" t="s">
        <v>48</v>
      </c>
      <c r="D3561" s="92">
        <v>39.46</v>
      </c>
    </row>
    <row r="3562" spans="1:4" ht="13.5" x14ac:dyDescent="0.25">
      <c r="A3562" s="90">
        <v>96644</v>
      </c>
      <c r="B3562" s="90" t="s">
        <v>4168</v>
      </c>
      <c r="C3562" s="90" t="s">
        <v>48</v>
      </c>
      <c r="D3562" s="92">
        <v>20.62</v>
      </c>
    </row>
    <row r="3563" spans="1:4" ht="13.5" x14ac:dyDescent="0.25">
      <c r="A3563" s="90">
        <v>96645</v>
      </c>
      <c r="B3563" s="90" t="s">
        <v>4169</v>
      </c>
      <c r="C3563" s="90" t="s">
        <v>48</v>
      </c>
      <c r="D3563" s="92">
        <v>18.239999999999998</v>
      </c>
    </row>
    <row r="3564" spans="1:4" ht="13.5" x14ac:dyDescent="0.25">
      <c r="A3564" s="90">
        <v>96646</v>
      </c>
      <c r="B3564" s="90" t="s">
        <v>4170</v>
      </c>
      <c r="C3564" s="90" t="s">
        <v>48</v>
      </c>
      <c r="D3564" s="92">
        <v>22.37</v>
      </c>
    </row>
    <row r="3565" spans="1:4" ht="13.5" x14ac:dyDescent="0.25">
      <c r="A3565" s="90">
        <v>96647</v>
      </c>
      <c r="B3565" s="90" t="s">
        <v>4171</v>
      </c>
      <c r="C3565" s="90" t="s">
        <v>48</v>
      </c>
      <c r="D3565" s="92">
        <v>22.42</v>
      </c>
    </row>
    <row r="3566" spans="1:4" ht="13.5" x14ac:dyDescent="0.25">
      <c r="A3566" s="90">
        <v>96648</v>
      </c>
      <c r="B3566" s="90" t="s">
        <v>4172</v>
      </c>
      <c r="C3566" s="90" t="s">
        <v>48</v>
      </c>
      <c r="D3566" s="92">
        <v>27.74</v>
      </c>
    </row>
    <row r="3567" spans="1:4" ht="13.5" x14ac:dyDescent="0.25">
      <c r="A3567" s="90">
        <v>96649</v>
      </c>
      <c r="B3567" s="90" t="s">
        <v>4173</v>
      </c>
      <c r="C3567" s="90" t="s">
        <v>48</v>
      </c>
      <c r="D3567" s="92">
        <v>36.799999999999997</v>
      </c>
    </row>
    <row r="3568" spans="1:4" ht="13.5" x14ac:dyDescent="0.25">
      <c r="A3568" s="90">
        <v>96668</v>
      </c>
      <c r="B3568" s="90" t="s">
        <v>4174</v>
      </c>
      <c r="C3568" s="90" t="s">
        <v>48</v>
      </c>
      <c r="D3568" s="92">
        <v>16.22</v>
      </c>
    </row>
    <row r="3569" spans="1:4" ht="13.5" x14ac:dyDescent="0.25">
      <c r="A3569" s="90">
        <v>96669</v>
      </c>
      <c r="B3569" s="90" t="s">
        <v>4175</v>
      </c>
      <c r="C3569" s="90" t="s">
        <v>48</v>
      </c>
      <c r="D3569" s="92">
        <v>15.88</v>
      </c>
    </row>
    <row r="3570" spans="1:4" ht="13.5" x14ac:dyDescent="0.25">
      <c r="A3570" s="90">
        <v>96670</v>
      </c>
      <c r="B3570" s="90" t="s">
        <v>4176</v>
      </c>
      <c r="C3570" s="90" t="s">
        <v>48</v>
      </c>
      <c r="D3570" s="92">
        <v>20.67</v>
      </c>
    </row>
    <row r="3571" spans="1:4" ht="13.5" x14ac:dyDescent="0.25">
      <c r="A3571" s="90">
        <v>96671</v>
      </c>
      <c r="B3571" s="90" t="s">
        <v>4177</v>
      </c>
      <c r="C3571" s="90" t="s">
        <v>48</v>
      </c>
      <c r="D3571" s="92">
        <v>31.36</v>
      </c>
    </row>
    <row r="3572" spans="1:4" ht="13.5" x14ac:dyDescent="0.25">
      <c r="A3572" s="90">
        <v>96672</v>
      </c>
      <c r="B3572" s="90" t="s">
        <v>4178</v>
      </c>
      <c r="C3572" s="90" t="s">
        <v>48</v>
      </c>
      <c r="D3572" s="92">
        <v>47.9</v>
      </c>
    </row>
    <row r="3573" spans="1:4" ht="13.5" x14ac:dyDescent="0.25">
      <c r="A3573" s="90">
        <v>96673</v>
      </c>
      <c r="B3573" s="90" t="s">
        <v>4179</v>
      </c>
      <c r="C3573" s="90" t="s">
        <v>48</v>
      </c>
      <c r="D3573" s="92">
        <v>60.43</v>
      </c>
    </row>
    <row r="3574" spans="1:4" ht="13.5" x14ac:dyDescent="0.25">
      <c r="A3574" s="90">
        <v>96674</v>
      </c>
      <c r="B3574" s="90" t="s">
        <v>4180</v>
      </c>
      <c r="C3574" s="90" t="s">
        <v>48</v>
      </c>
      <c r="D3574" s="92">
        <v>97.92</v>
      </c>
    </row>
    <row r="3575" spans="1:4" ht="13.5" x14ac:dyDescent="0.25">
      <c r="A3575" s="90">
        <v>96675</v>
      </c>
      <c r="B3575" s="90" t="s">
        <v>4181</v>
      </c>
      <c r="C3575" s="90" t="s">
        <v>48</v>
      </c>
      <c r="D3575" s="92">
        <v>142.49</v>
      </c>
    </row>
    <row r="3576" spans="1:4" ht="13.5" x14ac:dyDescent="0.25">
      <c r="A3576" s="90">
        <v>96676</v>
      </c>
      <c r="B3576" s="90" t="s">
        <v>4182</v>
      </c>
      <c r="C3576" s="90" t="s">
        <v>48</v>
      </c>
      <c r="D3576" s="92">
        <v>20.39</v>
      </c>
    </row>
    <row r="3577" spans="1:4" ht="13.5" x14ac:dyDescent="0.25">
      <c r="A3577" s="90">
        <v>96677</v>
      </c>
      <c r="B3577" s="90" t="s">
        <v>4183</v>
      </c>
      <c r="C3577" s="90" t="s">
        <v>48</v>
      </c>
      <c r="D3577" s="92">
        <v>26.6</v>
      </c>
    </row>
    <row r="3578" spans="1:4" ht="13.5" x14ac:dyDescent="0.25">
      <c r="A3578" s="90">
        <v>96678</v>
      </c>
      <c r="B3578" s="90" t="s">
        <v>4184</v>
      </c>
      <c r="C3578" s="90" t="s">
        <v>48</v>
      </c>
      <c r="D3578" s="92">
        <v>36.68</v>
      </c>
    </row>
    <row r="3579" spans="1:4" ht="13.5" x14ac:dyDescent="0.25">
      <c r="A3579" s="90">
        <v>96679</v>
      </c>
      <c r="B3579" s="90" t="s">
        <v>4185</v>
      </c>
      <c r="C3579" s="90" t="s">
        <v>48</v>
      </c>
      <c r="D3579" s="92">
        <v>54.76</v>
      </c>
    </row>
    <row r="3580" spans="1:4" ht="13.5" x14ac:dyDescent="0.25">
      <c r="A3580" s="90">
        <v>96680</v>
      </c>
      <c r="B3580" s="90" t="s">
        <v>4186</v>
      </c>
      <c r="C3580" s="90" t="s">
        <v>48</v>
      </c>
      <c r="D3580" s="92">
        <v>90.77</v>
      </c>
    </row>
    <row r="3581" spans="1:4" ht="13.5" x14ac:dyDescent="0.25">
      <c r="A3581" s="90">
        <v>96681</v>
      </c>
      <c r="B3581" s="90" t="s">
        <v>4187</v>
      </c>
      <c r="C3581" s="90" t="s">
        <v>48</v>
      </c>
      <c r="D3581" s="92">
        <v>122.26</v>
      </c>
    </row>
    <row r="3582" spans="1:4" ht="13.5" x14ac:dyDescent="0.25">
      <c r="A3582" s="90">
        <v>96682</v>
      </c>
      <c r="B3582" s="90" t="s">
        <v>4188</v>
      </c>
      <c r="C3582" s="90" t="s">
        <v>48</v>
      </c>
      <c r="D3582" s="92">
        <v>202.01</v>
      </c>
    </row>
    <row r="3583" spans="1:4" ht="13.5" x14ac:dyDescent="0.25">
      <c r="A3583" s="90">
        <v>96683</v>
      </c>
      <c r="B3583" s="90" t="s">
        <v>4189</v>
      </c>
      <c r="C3583" s="90" t="s">
        <v>48</v>
      </c>
      <c r="D3583" s="92">
        <v>277.42</v>
      </c>
    </row>
    <row r="3584" spans="1:4" ht="13.5" x14ac:dyDescent="0.25">
      <c r="A3584" s="90">
        <v>96718</v>
      </c>
      <c r="B3584" s="90" t="s">
        <v>4190</v>
      </c>
      <c r="C3584" s="90" t="s">
        <v>48</v>
      </c>
      <c r="D3584" s="92">
        <v>9.49</v>
      </c>
    </row>
    <row r="3585" spans="1:4" ht="13.5" x14ac:dyDescent="0.25">
      <c r="A3585" s="90">
        <v>96719</v>
      </c>
      <c r="B3585" s="90" t="s">
        <v>4191</v>
      </c>
      <c r="C3585" s="90" t="s">
        <v>48</v>
      </c>
      <c r="D3585" s="92">
        <v>18.25</v>
      </c>
    </row>
    <row r="3586" spans="1:4" ht="13.5" x14ac:dyDescent="0.25">
      <c r="A3586" s="90">
        <v>96720</v>
      </c>
      <c r="B3586" s="90" t="s">
        <v>4192</v>
      </c>
      <c r="C3586" s="90" t="s">
        <v>48</v>
      </c>
      <c r="D3586" s="92">
        <v>16.899999999999999</v>
      </c>
    </row>
    <row r="3587" spans="1:4" ht="13.5" x14ac:dyDescent="0.25">
      <c r="A3587" s="90">
        <v>96721</v>
      </c>
      <c r="B3587" s="90" t="s">
        <v>4193</v>
      </c>
      <c r="C3587" s="90" t="s">
        <v>48</v>
      </c>
      <c r="D3587" s="92">
        <v>20.440000000000001</v>
      </c>
    </row>
    <row r="3588" spans="1:4" ht="13.5" x14ac:dyDescent="0.25">
      <c r="A3588" s="90">
        <v>96722</v>
      </c>
      <c r="B3588" s="90" t="s">
        <v>4194</v>
      </c>
      <c r="C3588" s="90" t="s">
        <v>48</v>
      </c>
      <c r="D3588" s="92">
        <v>32.700000000000003</v>
      </c>
    </row>
    <row r="3589" spans="1:4" ht="13.5" x14ac:dyDescent="0.25">
      <c r="A3589" s="90">
        <v>96723</v>
      </c>
      <c r="B3589" s="90" t="s">
        <v>4195</v>
      </c>
      <c r="C3589" s="90" t="s">
        <v>48</v>
      </c>
      <c r="D3589" s="92">
        <v>46.67</v>
      </c>
    </row>
    <row r="3590" spans="1:4" ht="13.5" x14ac:dyDescent="0.25">
      <c r="A3590" s="90">
        <v>96724</v>
      </c>
      <c r="B3590" s="90" t="s">
        <v>4196</v>
      </c>
      <c r="C3590" s="90" t="s">
        <v>48</v>
      </c>
      <c r="D3590" s="92">
        <v>62.57</v>
      </c>
    </row>
    <row r="3591" spans="1:4" ht="13.5" x14ac:dyDescent="0.25">
      <c r="A3591" s="90">
        <v>96725</v>
      </c>
      <c r="B3591" s="90" t="s">
        <v>4197</v>
      </c>
      <c r="C3591" s="90" t="s">
        <v>48</v>
      </c>
      <c r="D3591" s="92">
        <v>95.31</v>
      </c>
    </row>
    <row r="3592" spans="1:4" ht="13.5" x14ac:dyDescent="0.25">
      <c r="A3592" s="90">
        <v>96726</v>
      </c>
      <c r="B3592" s="90" t="s">
        <v>4198</v>
      </c>
      <c r="C3592" s="90" t="s">
        <v>48</v>
      </c>
      <c r="D3592" s="92">
        <v>135.4</v>
      </c>
    </row>
    <row r="3593" spans="1:4" ht="13.5" x14ac:dyDescent="0.25">
      <c r="A3593" s="90">
        <v>96727</v>
      </c>
      <c r="B3593" s="90" t="s">
        <v>4199</v>
      </c>
      <c r="C3593" s="90" t="s">
        <v>48</v>
      </c>
      <c r="D3593" s="92">
        <v>16.440000000000001</v>
      </c>
    </row>
    <row r="3594" spans="1:4" ht="13.5" x14ac:dyDescent="0.25">
      <c r="A3594" s="90">
        <v>96728</v>
      </c>
      <c r="B3594" s="90" t="s">
        <v>4200</v>
      </c>
      <c r="C3594" s="90" t="s">
        <v>48</v>
      </c>
      <c r="D3594" s="92">
        <v>20.309999999999999</v>
      </c>
    </row>
    <row r="3595" spans="1:4" ht="13.5" x14ac:dyDescent="0.25">
      <c r="A3595" s="90">
        <v>96729</v>
      </c>
      <c r="B3595" s="90" t="s">
        <v>4201</v>
      </c>
      <c r="C3595" s="90" t="s">
        <v>48</v>
      </c>
      <c r="D3595" s="92">
        <v>26.62</v>
      </c>
    </row>
    <row r="3596" spans="1:4" ht="13.5" x14ac:dyDescent="0.25">
      <c r="A3596" s="90">
        <v>96730</v>
      </c>
      <c r="B3596" s="90" t="s">
        <v>4202</v>
      </c>
      <c r="C3596" s="90" t="s">
        <v>48</v>
      </c>
      <c r="D3596" s="92">
        <v>34.82</v>
      </c>
    </row>
    <row r="3597" spans="1:4" ht="13.5" x14ac:dyDescent="0.25">
      <c r="A3597" s="90">
        <v>96731</v>
      </c>
      <c r="B3597" s="90" t="s">
        <v>4203</v>
      </c>
      <c r="C3597" s="90" t="s">
        <v>48</v>
      </c>
      <c r="D3597" s="92">
        <v>54.21</v>
      </c>
    </row>
    <row r="3598" spans="1:4" ht="13.5" x14ac:dyDescent="0.25">
      <c r="A3598" s="90">
        <v>96732</v>
      </c>
      <c r="B3598" s="90" t="s">
        <v>4204</v>
      </c>
      <c r="C3598" s="90" t="s">
        <v>48</v>
      </c>
      <c r="D3598" s="92">
        <v>85.99</v>
      </c>
    </row>
    <row r="3599" spans="1:4" ht="13.5" x14ac:dyDescent="0.25">
      <c r="A3599" s="90">
        <v>96733</v>
      </c>
      <c r="B3599" s="90" t="s">
        <v>4205</v>
      </c>
      <c r="C3599" s="90" t="s">
        <v>48</v>
      </c>
      <c r="D3599" s="92">
        <v>119.36</v>
      </c>
    </row>
    <row r="3600" spans="1:4" ht="13.5" x14ac:dyDescent="0.25">
      <c r="A3600" s="90">
        <v>96734</v>
      </c>
      <c r="B3600" s="90" t="s">
        <v>4206</v>
      </c>
      <c r="C3600" s="90" t="s">
        <v>48</v>
      </c>
      <c r="D3600" s="92">
        <v>190.49</v>
      </c>
    </row>
    <row r="3601" spans="1:4" ht="13.5" x14ac:dyDescent="0.25">
      <c r="A3601" s="90">
        <v>96735</v>
      </c>
      <c r="B3601" s="90" t="s">
        <v>4207</v>
      </c>
      <c r="C3601" s="90" t="s">
        <v>48</v>
      </c>
      <c r="D3601" s="92">
        <v>251.59</v>
      </c>
    </row>
    <row r="3602" spans="1:4" ht="13.5" x14ac:dyDescent="0.25">
      <c r="A3602" s="90">
        <v>96798</v>
      </c>
      <c r="B3602" s="90" t="s">
        <v>4208</v>
      </c>
      <c r="C3602" s="90" t="s">
        <v>48</v>
      </c>
      <c r="D3602" s="92">
        <v>7.85</v>
      </c>
    </row>
    <row r="3603" spans="1:4" ht="13.5" x14ac:dyDescent="0.25">
      <c r="A3603" s="90">
        <v>96799</v>
      </c>
      <c r="B3603" s="90" t="s">
        <v>4209</v>
      </c>
      <c r="C3603" s="90" t="s">
        <v>48</v>
      </c>
      <c r="D3603" s="92">
        <v>10.050000000000001</v>
      </c>
    </row>
    <row r="3604" spans="1:4" ht="13.5" x14ac:dyDescent="0.25">
      <c r="A3604" s="90">
        <v>96800</v>
      </c>
      <c r="B3604" s="90" t="s">
        <v>4210</v>
      </c>
      <c r="C3604" s="90" t="s">
        <v>48</v>
      </c>
      <c r="D3604" s="92">
        <v>13.76</v>
      </c>
    </row>
    <row r="3605" spans="1:4" ht="13.5" x14ac:dyDescent="0.25">
      <c r="A3605" s="90">
        <v>96801</v>
      </c>
      <c r="B3605" s="90" t="s">
        <v>4211</v>
      </c>
      <c r="C3605" s="90" t="s">
        <v>48</v>
      </c>
      <c r="D3605" s="92">
        <v>21.08</v>
      </c>
    </row>
    <row r="3606" spans="1:4" ht="13.5" x14ac:dyDescent="0.25">
      <c r="A3606" s="90">
        <v>97327</v>
      </c>
      <c r="B3606" s="90" t="s">
        <v>4212</v>
      </c>
      <c r="C3606" s="90" t="s">
        <v>48</v>
      </c>
      <c r="D3606" s="92">
        <v>24.09</v>
      </c>
    </row>
    <row r="3607" spans="1:4" ht="13.5" x14ac:dyDescent="0.25">
      <c r="A3607" s="90">
        <v>97328</v>
      </c>
      <c r="B3607" s="90" t="s">
        <v>4213</v>
      </c>
      <c r="C3607" s="90" t="s">
        <v>48</v>
      </c>
      <c r="D3607" s="92">
        <v>39.53</v>
      </c>
    </row>
    <row r="3608" spans="1:4" ht="13.5" x14ac:dyDescent="0.25">
      <c r="A3608" s="90">
        <v>97329</v>
      </c>
      <c r="B3608" s="90" t="s">
        <v>4214</v>
      </c>
      <c r="C3608" s="90" t="s">
        <v>48</v>
      </c>
      <c r="D3608" s="92">
        <v>50.58</v>
      </c>
    </row>
    <row r="3609" spans="1:4" ht="13.5" x14ac:dyDescent="0.25">
      <c r="A3609" s="90">
        <v>97330</v>
      </c>
      <c r="B3609" s="90" t="s">
        <v>4215</v>
      </c>
      <c r="C3609" s="90" t="s">
        <v>48</v>
      </c>
      <c r="D3609" s="92">
        <v>61.91</v>
      </c>
    </row>
    <row r="3610" spans="1:4" ht="13.5" x14ac:dyDescent="0.25">
      <c r="A3610" s="90">
        <v>97331</v>
      </c>
      <c r="B3610" s="90" t="s">
        <v>4216</v>
      </c>
      <c r="C3610" s="90" t="s">
        <v>48</v>
      </c>
      <c r="D3610" s="92">
        <v>24.4</v>
      </c>
    </row>
    <row r="3611" spans="1:4" ht="13.5" x14ac:dyDescent="0.25">
      <c r="A3611" s="90">
        <v>97332</v>
      </c>
      <c r="B3611" s="90" t="s">
        <v>4217</v>
      </c>
      <c r="C3611" s="90" t="s">
        <v>48</v>
      </c>
      <c r="D3611" s="92">
        <v>39.880000000000003</v>
      </c>
    </row>
    <row r="3612" spans="1:4" ht="13.5" x14ac:dyDescent="0.25">
      <c r="A3612" s="90">
        <v>97333</v>
      </c>
      <c r="B3612" s="90" t="s">
        <v>4218</v>
      </c>
      <c r="C3612" s="90" t="s">
        <v>48</v>
      </c>
      <c r="D3612" s="92">
        <v>51.02</v>
      </c>
    </row>
    <row r="3613" spans="1:4" ht="13.5" x14ac:dyDescent="0.25">
      <c r="A3613" s="90">
        <v>97334</v>
      </c>
      <c r="B3613" s="90" t="s">
        <v>4219</v>
      </c>
      <c r="C3613" s="90" t="s">
        <v>48</v>
      </c>
      <c r="D3613" s="92">
        <v>62.4</v>
      </c>
    </row>
    <row r="3614" spans="1:4" ht="13.5" x14ac:dyDescent="0.25">
      <c r="A3614" s="90">
        <v>97335</v>
      </c>
      <c r="B3614" s="90" t="s">
        <v>4220</v>
      </c>
      <c r="C3614" s="90" t="s">
        <v>48</v>
      </c>
      <c r="D3614" s="92">
        <v>74.45</v>
      </c>
    </row>
    <row r="3615" spans="1:4" ht="13.5" x14ac:dyDescent="0.25">
      <c r="A3615" s="90">
        <v>97336</v>
      </c>
      <c r="B3615" s="90" t="s">
        <v>4221</v>
      </c>
      <c r="C3615" s="90" t="s">
        <v>48</v>
      </c>
      <c r="D3615" s="92">
        <v>94.75</v>
      </c>
    </row>
    <row r="3616" spans="1:4" ht="13.5" x14ac:dyDescent="0.25">
      <c r="A3616" s="90">
        <v>97337</v>
      </c>
      <c r="B3616" s="90" t="s">
        <v>4222</v>
      </c>
      <c r="C3616" s="90" t="s">
        <v>48</v>
      </c>
      <c r="D3616" s="92">
        <v>142.47999999999999</v>
      </c>
    </row>
    <row r="3617" spans="1:4" ht="13.5" x14ac:dyDescent="0.25">
      <c r="A3617" s="90">
        <v>97338</v>
      </c>
      <c r="B3617" s="90" t="s">
        <v>4223</v>
      </c>
      <c r="C3617" s="90" t="s">
        <v>48</v>
      </c>
      <c r="D3617" s="92">
        <v>171.44</v>
      </c>
    </row>
    <row r="3618" spans="1:4" ht="13.5" x14ac:dyDescent="0.25">
      <c r="A3618" s="90">
        <v>97339</v>
      </c>
      <c r="B3618" s="90" t="s">
        <v>4224</v>
      </c>
      <c r="C3618" s="90" t="s">
        <v>48</v>
      </c>
      <c r="D3618" s="92">
        <v>184.67</v>
      </c>
    </row>
    <row r="3619" spans="1:4" ht="13.5" x14ac:dyDescent="0.25">
      <c r="A3619" s="90">
        <v>97340</v>
      </c>
      <c r="B3619" s="90" t="s">
        <v>4225</v>
      </c>
      <c r="C3619" s="90" t="s">
        <v>48</v>
      </c>
      <c r="D3619" s="92">
        <v>185.81</v>
      </c>
    </row>
    <row r="3620" spans="1:4" ht="13.5" x14ac:dyDescent="0.25">
      <c r="A3620" s="90">
        <v>97347</v>
      </c>
      <c r="B3620" s="90" t="s">
        <v>4226</v>
      </c>
      <c r="C3620" s="90" t="s">
        <v>48</v>
      </c>
      <c r="D3620" s="92">
        <v>89.7</v>
      </c>
    </row>
    <row r="3621" spans="1:4" ht="13.5" x14ac:dyDescent="0.25">
      <c r="A3621" s="90">
        <v>97348</v>
      </c>
      <c r="B3621" s="90" t="s">
        <v>4227</v>
      </c>
      <c r="C3621" s="90" t="s">
        <v>48</v>
      </c>
      <c r="D3621" s="92">
        <v>123.88</v>
      </c>
    </row>
    <row r="3622" spans="1:4" ht="13.5" x14ac:dyDescent="0.25">
      <c r="A3622" s="90">
        <v>97349</v>
      </c>
      <c r="B3622" s="90" t="s">
        <v>4228</v>
      </c>
      <c r="C3622" s="90" t="s">
        <v>48</v>
      </c>
      <c r="D3622" s="92">
        <v>178.51</v>
      </c>
    </row>
    <row r="3623" spans="1:4" ht="13.5" x14ac:dyDescent="0.25">
      <c r="A3623" s="90">
        <v>97350</v>
      </c>
      <c r="B3623" s="90" t="s">
        <v>4229</v>
      </c>
      <c r="C3623" s="90" t="s">
        <v>48</v>
      </c>
      <c r="D3623" s="92">
        <v>216.73</v>
      </c>
    </row>
    <row r="3624" spans="1:4" ht="13.5" x14ac:dyDescent="0.25">
      <c r="A3624" s="90">
        <v>97351</v>
      </c>
      <c r="B3624" s="90" t="s">
        <v>4230</v>
      </c>
      <c r="C3624" s="90" t="s">
        <v>48</v>
      </c>
      <c r="D3624" s="92">
        <v>299.64999999999998</v>
      </c>
    </row>
    <row r="3625" spans="1:4" ht="13.5" x14ac:dyDescent="0.25">
      <c r="A3625" s="90">
        <v>97352</v>
      </c>
      <c r="B3625" s="90" t="s">
        <v>4231</v>
      </c>
      <c r="C3625" s="90" t="s">
        <v>48</v>
      </c>
      <c r="D3625" s="92">
        <v>388.31</v>
      </c>
    </row>
    <row r="3626" spans="1:4" ht="13.5" x14ac:dyDescent="0.25">
      <c r="A3626" s="90">
        <v>97353</v>
      </c>
      <c r="B3626" s="90" t="s">
        <v>4232</v>
      </c>
      <c r="C3626" s="90" t="s">
        <v>48</v>
      </c>
      <c r="D3626" s="92">
        <v>59.3</v>
      </c>
    </row>
    <row r="3627" spans="1:4" ht="13.5" x14ac:dyDescent="0.25">
      <c r="A3627" s="90">
        <v>97354</v>
      </c>
      <c r="B3627" s="90" t="s">
        <v>4233</v>
      </c>
      <c r="C3627" s="90" t="s">
        <v>48</v>
      </c>
      <c r="D3627" s="92">
        <v>94.02</v>
      </c>
    </row>
    <row r="3628" spans="1:4" ht="13.5" x14ac:dyDescent="0.25">
      <c r="A3628" s="90">
        <v>97355</v>
      </c>
      <c r="B3628" s="90" t="s">
        <v>4234</v>
      </c>
      <c r="C3628" s="90" t="s">
        <v>48</v>
      </c>
      <c r="D3628" s="92">
        <v>128.49</v>
      </c>
    </row>
    <row r="3629" spans="1:4" ht="13.5" x14ac:dyDescent="0.25">
      <c r="A3629" s="90">
        <v>97356</v>
      </c>
      <c r="B3629" s="90" t="s">
        <v>4235</v>
      </c>
      <c r="C3629" s="90" t="s">
        <v>48</v>
      </c>
      <c r="D3629" s="92">
        <v>68.760000000000005</v>
      </c>
    </row>
    <row r="3630" spans="1:4" ht="13.5" x14ac:dyDescent="0.25">
      <c r="A3630" s="90">
        <v>97357</v>
      </c>
      <c r="B3630" s="90" t="s">
        <v>4236</v>
      </c>
      <c r="C3630" s="90" t="s">
        <v>48</v>
      </c>
      <c r="D3630" s="92">
        <v>110.27</v>
      </c>
    </row>
    <row r="3631" spans="1:4" ht="13.5" x14ac:dyDescent="0.25">
      <c r="A3631" s="90">
        <v>97358</v>
      </c>
      <c r="B3631" s="90" t="s">
        <v>4237</v>
      </c>
      <c r="C3631" s="90" t="s">
        <v>48</v>
      </c>
      <c r="D3631" s="92">
        <v>150.66</v>
      </c>
    </row>
    <row r="3632" spans="1:4" ht="13.5" x14ac:dyDescent="0.25">
      <c r="A3632" s="90">
        <v>97498</v>
      </c>
      <c r="B3632" s="90" t="s">
        <v>4238</v>
      </c>
      <c r="C3632" s="90" t="s">
        <v>48</v>
      </c>
      <c r="D3632" s="92">
        <v>43.06</v>
      </c>
    </row>
    <row r="3633" spans="1:4" ht="13.5" x14ac:dyDescent="0.25">
      <c r="A3633" s="90">
        <v>97535</v>
      </c>
      <c r="B3633" s="90" t="s">
        <v>4239</v>
      </c>
      <c r="C3633" s="90" t="s">
        <v>48</v>
      </c>
      <c r="D3633" s="92">
        <v>47.37</v>
      </c>
    </row>
    <row r="3634" spans="1:4" ht="13.5" x14ac:dyDescent="0.25">
      <c r="A3634" s="90">
        <v>97536</v>
      </c>
      <c r="B3634" s="90" t="s">
        <v>4240</v>
      </c>
      <c r="C3634" s="90" t="s">
        <v>48</v>
      </c>
      <c r="D3634" s="92">
        <v>57.27</v>
      </c>
    </row>
    <row r="3635" spans="1:4" ht="13.5" x14ac:dyDescent="0.25">
      <c r="A3635" s="90">
        <v>100788</v>
      </c>
      <c r="B3635" s="90" t="s">
        <v>4241</v>
      </c>
      <c r="C3635" s="90" t="s">
        <v>17</v>
      </c>
      <c r="D3635" s="92">
        <v>677.41</v>
      </c>
    </row>
    <row r="3636" spans="1:4" ht="13.5" x14ac:dyDescent="0.25">
      <c r="A3636" s="90">
        <v>100791</v>
      </c>
      <c r="B3636" s="90" t="s">
        <v>4242</v>
      </c>
      <c r="C3636" s="90" t="s">
        <v>48</v>
      </c>
      <c r="D3636" s="92">
        <v>16.739999999999998</v>
      </c>
    </row>
    <row r="3637" spans="1:4" ht="13.5" x14ac:dyDescent="0.25">
      <c r="A3637" s="90">
        <v>100792</v>
      </c>
      <c r="B3637" s="90" t="s">
        <v>4243</v>
      </c>
      <c r="C3637" s="90" t="s">
        <v>48</v>
      </c>
      <c r="D3637" s="92">
        <v>24.32</v>
      </c>
    </row>
    <row r="3638" spans="1:4" ht="13.5" x14ac:dyDescent="0.25">
      <c r="A3638" s="90">
        <v>100793</v>
      </c>
      <c r="B3638" s="90" t="s">
        <v>4244</v>
      </c>
      <c r="C3638" s="90" t="s">
        <v>48</v>
      </c>
      <c r="D3638" s="92">
        <v>32.15</v>
      </c>
    </row>
    <row r="3639" spans="1:4" ht="13.5" x14ac:dyDescent="0.25">
      <c r="A3639" s="90">
        <v>100794</v>
      </c>
      <c r="B3639" s="90" t="s">
        <v>4245</v>
      </c>
      <c r="C3639" s="90" t="s">
        <v>48</v>
      </c>
      <c r="D3639" s="92">
        <v>43.23</v>
      </c>
    </row>
    <row r="3640" spans="1:4" ht="13.5" x14ac:dyDescent="0.25">
      <c r="A3640" s="90">
        <v>100799</v>
      </c>
      <c r="B3640" s="90" t="s">
        <v>4246</v>
      </c>
      <c r="C3640" s="90" t="s">
        <v>48</v>
      </c>
      <c r="D3640" s="92">
        <v>17.170000000000002</v>
      </c>
    </row>
    <row r="3641" spans="1:4" ht="13.5" x14ac:dyDescent="0.25">
      <c r="A3641" s="90">
        <v>100800</v>
      </c>
      <c r="B3641" s="90" t="s">
        <v>4247</v>
      </c>
      <c r="C3641" s="90" t="s">
        <v>48</v>
      </c>
      <c r="D3641" s="92">
        <v>24.75</v>
      </c>
    </row>
    <row r="3642" spans="1:4" ht="13.5" x14ac:dyDescent="0.25">
      <c r="A3642" s="90">
        <v>100801</v>
      </c>
      <c r="B3642" s="90" t="s">
        <v>4248</v>
      </c>
      <c r="C3642" s="90" t="s">
        <v>48</v>
      </c>
      <c r="D3642" s="92">
        <v>32.590000000000003</v>
      </c>
    </row>
    <row r="3643" spans="1:4" ht="13.5" x14ac:dyDescent="0.25">
      <c r="A3643" s="90">
        <v>100802</v>
      </c>
      <c r="B3643" s="90" t="s">
        <v>4249</v>
      </c>
      <c r="C3643" s="90" t="s">
        <v>48</v>
      </c>
      <c r="D3643" s="92">
        <v>43.67</v>
      </c>
    </row>
    <row r="3644" spans="1:4" ht="13.5" x14ac:dyDescent="0.25">
      <c r="A3644" s="90">
        <v>100803</v>
      </c>
      <c r="B3644" s="90" t="s">
        <v>4250</v>
      </c>
      <c r="C3644" s="90" t="s">
        <v>48</v>
      </c>
      <c r="D3644" s="92">
        <v>15.84</v>
      </c>
    </row>
    <row r="3645" spans="1:4" ht="13.5" x14ac:dyDescent="0.25">
      <c r="A3645" s="90">
        <v>100804</v>
      </c>
      <c r="B3645" s="90" t="s">
        <v>4251</v>
      </c>
      <c r="C3645" s="90" t="s">
        <v>48</v>
      </c>
      <c r="D3645" s="92">
        <v>23.26</v>
      </c>
    </row>
    <row r="3646" spans="1:4" ht="13.5" x14ac:dyDescent="0.25">
      <c r="A3646" s="90">
        <v>100805</v>
      </c>
      <c r="B3646" s="90" t="s">
        <v>4252</v>
      </c>
      <c r="C3646" s="90" t="s">
        <v>48</v>
      </c>
      <c r="D3646" s="92">
        <v>30.88</v>
      </c>
    </row>
    <row r="3647" spans="1:4" ht="13.5" x14ac:dyDescent="0.25">
      <c r="A3647" s="90">
        <v>100806</v>
      </c>
      <c r="B3647" s="90" t="s">
        <v>4253</v>
      </c>
      <c r="C3647" s="90" t="s">
        <v>48</v>
      </c>
      <c r="D3647" s="92">
        <v>41.67</v>
      </c>
    </row>
    <row r="3648" spans="1:4" ht="13.5" x14ac:dyDescent="0.25">
      <c r="A3648" s="90">
        <v>100807</v>
      </c>
      <c r="B3648" s="90" t="s">
        <v>4254</v>
      </c>
      <c r="C3648" s="90" t="s">
        <v>48</v>
      </c>
      <c r="D3648" s="92">
        <v>22.26</v>
      </c>
    </row>
    <row r="3649" spans="1:4" ht="13.5" x14ac:dyDescent="0.25">
      <c r="A3649" s="90">
        <v>100808</v>
      </c>
      <c r="B3649" s="90" t="s">
        <v>4255</v>
      </c>
      <c r="C3649" s="90" t="s">
        <v>48</v>
      </c>
      <c r="D3649" s="92">
        <v>30.8</v>
      </c>
    </row>
    <row r="3650" spans="1:4" ht="13.5" x14ac:dyDescent="0.25">
      <c r="A3650" s="90">
        <v>100809</v>
      </c>
      <c r="B3650" s="90" t="s">
        <v>4256</v>
      </c>
      <c r="C3650" s="90" t="s">
        <v>48</v>
      </c>
      <c r="D3650" s="92">
        <v>39.81</v>
      </c>
    </row>
    <row r="3651" spans="1:4" ht="13.5" x14ac:dyDescent="0.25">
      <c r="A3651" s="90">
        <v>100810</v>
      </c>
      <c r="B3651" s="90" t="s">
        <v>4257</v>
      </c>
      <c r="C3651" s="90" t="s">
        <v>48</v>
      </c>
      <c r="D3651" s="92">
        <v>52.54</v>
      </c>
    </row>
    <row r="3652" spans="1:4" ht="13.5" x14ac:dyDescent="0.25">
      <c r="A3652" s="90">
        <v>101918</v>
      </c>
      <c r="B3652" s="90" t="s">
        <v>4258</v>
      </c>
      <c r="C3652" s="90" t="s">
        <v>48</v>
      </c>
      <c r="D3652" s="92">
        <v>201.7</v>
      </c>
    </row>
    <row r="3653" spans="1:4" ht="13.5" x14ac:dyDescent="0.25">
      <c r="A3653" s="90">
        <v>101919</v>
      </c>
      <c r="B3653" s="90" t="s">
        <v>4259</v>
      </c>
      <c r="C3653" s="90" t="s">
        <v>17</v>
      </c>
      <c r="D3653" s="92">
        <v>374.22</v>
      </c>
    </row>
    <row r="3654" spans="1:4" ht="13.5" x14ac:dyDescent="0.25">
      <c r="A3654" s="90">
        <v>101920</v>
      </c>
      <c r="B3654" s="90" t="s">
        <v>4260</v>
      </c>
      <c r="C3654" s="90" t="s">
        <v>17</v>
      </c>
      <c r="D3654" s="92">
        <v>178.04</v>
      </c>
    </row>
    <row r="3655" spans="1:4" ht="13.5" x14ac:dyDescent="0.25">
      <c r="A3655" s="90">
        <v>101921</v>
      </c>
      <c r="B3655" s="90" t="s">
        <v>4261</v>
      </c>
      <c r="C3655" s="90" t="s">
        <v>17</v>
      </c>
      <c r="D3655" s="92">
        <v>203.3</v>
      </c>
    </row>
    <row r="3656" spans="1:4" ht="13.5" x14ac:dyDescent="0.25">
      <c r="A3656" s="90">
        <v>101922</v>
      </c>
      <c r="B3656" s="90" t="s">
        <v>4262</v>
      </c>
      <c r="C3656" s="90" t="s">
        <v>17</v>
      </c>
      <c r="D3656" s="92">
        <v>203.3</v>
      </c>
    </row>
    <row r="3657" spans="1:4" ht="13.5" x14ac:dyDescent="0.25">
      <c r="A3657" s="90">
        <v>101923</v>
      </c>
      <c r="B3657" s="90" t="s">
        <v>4263</v>
      </c>
      <c r="C3657" s="90" t="s">
        <v>17</v>
      </c>
      <c r="D3657" s="92">
        <v>203.3</v>
      </c>
    </row>
    <row r="3658" spans="1:4" ht="13.5" x14ac:dyDescent="0.25">
      <c r="A3658" s="90">
        <v>101924</v>
      </c>
      <c r="B3658" s="90" t="s">
        <v>4264</v>
      </c>
      <c r="C3658" s="90" t="s">
        <v>17</v>
      </c>
      <c r="D3658" s="92">
        <v>167.47</v>
      </c>
    </row>
    <row r="3659" spans="1:4" ht="13.5" x14ac:dyDescent="0.25">
      <c r="A3659" s="90">
        <v>101925</v>
      </c>
      <c r="B3659" s="90" t="s">
        <v>4265</v>
      </c>
      <c r="C3659" s="90" t="s">
        <v>17</v>
      </c>
      <c r="D3659" s="92">
        <v>280.19</v>
      </c>
    </row>
    <row r="3660" spans="1:4" ht="13.5" x14ac:dyDescent="0.25">
      <c r="A3660" s="90">
        <v>101926</v>
      </c>
      <c r="B3660" s="90" t="s">
        <v>4266</v>
      </c>
      <c r="C3660" s="90" t="s">
        <v>17</v>
      </c>
      <c r="D3660" s="92">
        <v>361.17</v>
      </c>
    </row>
    <row r="3661" spans="1:4" ht="13.5" x14ac:dyDescent="0.25">
      <c r="A3661" s="90">
        <v>101927</v>
      </c>
      <c r="B3661" s="90" t="s">
        <v>4267</v>
      </c>
      <c r="C3661" s="90" t="s">
        <v>48</v>
      </c>
      <c r="D3661" s="92">
        <v>188.27</v>
      </c>
    </row>
    <row r="3662" spans="1:4" ht="13.5" x14ac:dyDescent="0.25">
      <c r="A3662" s="90">
        <v>101928</v>
      </c>
      <c r="B3662" s="90" t="s">
        <v>4268</v>
      </c>
      <c r="C3662" s="90" t="s">
        <v>17</v>
      </c>
      <c r="D3662" s="92">
        <v>379.36</v>
      </c>
    </row>
    <row r="3663" spans="1:4" ht="13.5" x14ac:dyDescent="0.25">
      <c r="A3663" s="90">
        <v>101929</v>
      </c>
      <c r="B3663" s="90" t="s">
        <v>4269</v>
      </c>
      <c r="C3663" s="90" t="s">
        <v>17</v>
      </c>
      <c r="D3663" s="92">
        <v>183.18</v>
      </c>
    </row>
    <row r="3664" spans="1:4" ht="13.5" x14ac:dyDescent="0.25">
      <c r="A3664" s="90">
        <v>101930</v>
      </c>
      <c r="B3664" s="90" t="s">
        <v>4270</v>
      </c>
      <c r="C3664" s="90" t="s">
        <v>17</v>
      </c>
      <c r="D3664" s="92">
        <v>208.44</v>
      </c>
    </row>
    <row r="3665" spans="1:4" ht="13.5" x14ac:dyDescent="0.25">
      <c r="A3665" s="90">
        <v>101931</v>
      </c>
      <c r="B3665" s="90" t="s">
        <v>4271</v>
      </c>
      <c r="C3665" s="90" t="s">
        <v>17</v>
      </c>
      <c r="D3665" s="92">
        <v>208.44</v>
      </c>
    </row>
    <row r="3666" spans="1:4" ht="13.5" x14ac:dyDescent="0.25">
      <c r="A3666" s="90">
        <v>101932</v>
      </c>
      <c r="B3666" s="90" t="s">
        <v>4272</v>
      </c>
      <c r="C3666" s="90" t="s">
        <v>17</v>
      </c>
      <c r="D3666" s="92">
        <v>208.44</v>
      </c>
    </row>
    <row r="3667" spans="1:4" ht="13.5" x14ac:dyDescent="0.25">
      <c r="A3667" s="90">
        <v>101933</v>
      </c>
      <c r="B3667" s="90" t="s">
        <v>4273</v>
      </c>
      <c r="C3667" s="90" t="s">
        <v>17</v>
      </c>
      <c r="D3667" s="92">
        <v>172.61</v>
      </c>
    </row>
    <row r="3668" spans="1:4" ht="13.5" x14ac:dyDescent="0.25">
      <c r="A3668" s="90">
        <v>101934</v>
      </c>
      <c r="B3668" s="90" t="s">
        <v>4274</v>
      </c>
      <c r="C3668" s="90" t="s">
        <v>17</v>
      </c>
      <c r="D3668" s="92">
        <v>287.91000000000003</v>
      </c>
    </row>
    <row r="3669" spans="1:4" ht="13.5" x14ac:dyDescent="0.25">
      <c r="A3669" s="90">
        <v>101935</v>
      </c>
      <c r="B3669" s="90" t="s">
        <v>4275</v>
      </c>
      <c r="C3669" s="90" t="s">
        <v>17</v>
      </c>
      <c r="D3669" s="92">
        <v>371.46</v>
      </c>
    </row>
    <row r="3670" spans="1:4" ht="13.5" x14ac:dyDescent="0.25">
      <c r="A3670" s="90">
        <v>103802</v>
      </c>
      <c r="B3670" s="90" t="s">
        <v>4276</v>
      </c>
      <c r="C3670" s="90" t="s">
        <v>48</v>
      </c>
      <c r="D3670" s="92">
        <v>36.94</v>
      </c>
    </row>
    <row r="3671" spans="1:4" ht="13.5" x14ac:dyDescent="0.25">
      <c r="A3671" s="90">
        <v>103803</v>
      </c>
      <c r="B3671" s="90" t="s">
        <v>4277</v>
      </c>
      <c r="C3671" s="90" t="s">
        <v>48</v>
      </c>
      <c r="D3671" s="92">
        <v>63.5</v>
      </c>
    </row>
    <row r="3672" spans="1:4" ht="13.5" x14ac:dyDescent="0.25">
      <c r="A3672" s="90">
        <v>103804</v>
      </c>
      <c r="B3672" s="90" t="s">
        <v>4278</v>
      </c>
      <c r="C3672" s="90" t="s">
        <v>48</v>
      </c>
      <c r="D3672" s="92">
        <v>76.900000000000006</v>
      </c>
    </row>
    <row r="3673" spans="1:4" ht="13.5" x14ac:dyDescent="0.25">
      <c r="A3673" s="90">
        <v>103835</v>
      </c>
      <c r="B3673" s="90" t="s">
        <v>4279</v>
      </c>
      <c r="C3673" s="90" t="s">
        <v>48</v>
      </c>
      <c r="D3673" s="92">
        <v>57.72</v>
      </c>
    </row>
    <row r="3674" spans="1:4" ht="13.5" x14ac:dyDescent="0.25">
      <c r="A3674" s="90">
        <v>103836</v>
      </c>
      <c r="B3674" s="90" t="s">
        <v>4280</v>
      </c>
      <c r="C3674" s="90" t="s">
        <v>48</v>
      </c>
      <c r="D3674" s="92">
        <v>89.71</v>
      </c>
    </row>
    <row r="3675" spans="1:4" ht="13.5" x14ac:dyDescent="0.25">
      <c r="A3675" s="90">
        <v>103837</v>
      </c>
      <c r="B3675" s="90" t="s">
        <v>4281</v>
      </c>
      <c r="C3675" s="90" t="s">
        <v>48</v>
      </c>
      <c r="D3675" s="92">
        <v>113.13</v>
      </c>
    </row>
    <row r="3676" spans="1:4" ht="13.5" x14ac:dyDescent="0.25">
      <c r="A3676" s="90">
        <v>103868</v>
      </c>
      <c r="B3676" s="90" t="s">
        <v>4282</v>
      </c>
      <c r="C3676" s="90" t="s">
        <v>48</v>
      </c>
      <c r="D3676" s="92">
        <v>45.82</v>
      </c>
    </row>
    <row r="3677" spans="1:4" ht="13.5" x14ac:dyDescent="0.25">
      <c r="A3677" s="90">
        <v>103869</v>
      </c>
      <c r="B3677" s="90" t="s">
        <v>4283</v>
      </c>
      <c r="C3677" s="90" t="s">
        <v>48</v>
      </c>
      <c r="D3677" s="92">
        <v>69.72</v>
      </c>
    </row>
    <row r="3678" spans="1:4" ht="13.5" x14ac:dyDescent="0.25">
      <c r="A3678" s="90">
        <v>103870</v>
      </c>
      <c r="B3678" s="90" t="s">
        <v>4284</v>
      </c>
      <c r="C3678" s="90" t="s">
        <v>48</v>
      </c>
      <c r="D3678" s="92">
        <v>85.74</v>
      </c>
    </row>
    <row r="3679" spans="1:4" ht="13.5" x14ac:dyDescent="0.25">
      <c r="A3679" s="90">
        <v>103871</v>
      </c>
      <c r="B3679" s="90" t="s">
        <v>4285</v>
      </c>
      <c r="C3679" s="90" t="s">
        <v>48</v>
      </c>
      <c r="D3679" s="92">
        <v>56.47</v>
      </c>
    </row>
    <row r="3680" spans="1:4" ht="13.5" x14ac:dyDescent="0.25">
      <c r="A3680" s="90">
        <v>103872</v>
      </c>
      <c r="B3680" s="90" t="s">
        <v>4286</v>
      </c>
      <c r="C3680" s="90" t="s">
        <v>48</v>
      </c>
      <c r="D3680" s="92">
        <v>119.05</v>
      </c>
    </row>
    <row r="3681" spans="1:4" ht="13.5" x14ac:dyDescent="0.25">
      <c r="A3681" s="90">
        <v>103873</v>
      </c>
      <c r="B3681" s="90" t="s">
        <v>4287</v>
      </c>
      <c r="C3681" s="90" t="s">
        <v>48</v>
      </c>
      <c r="D3681" s="92">
        <v>137.07</v>
      </c>
    </row>
    <row r="3682" spans="1:4" ht="13.5" x14ac:dyDescent="0.25">
      <c r="A3682" s="90">
        <v>103978</v>
      </c>
      <c r="B3682" s="90" t="s">
        <v>4288</v>
      </c>
      <c r="C3682" s="90" t="s">
        <v>48</v>
      </c>
      <c r="D3682" s="92">
        <v>26.9</v>
      </c>
    </row>
    <row r="3683" spans="1:4" ht="13.5" x14ac:dyDescent="0.25">
      <c r="A3683" s="90">
        <v>103979</v>
      </c>
      <c r="B3683" s="90" t="s">
        <v>4289</v>
      </c>
      <c r="C3683" s="90" t="s">
        <v>48</v>
      </c>
      <c r="D3683" s="92">
        <v>30.5</v>
      </c>
    </row>
    <row r="3684" spans="1:4" ht="13.5" x14ac:dyDescent="0.25">
      <c r="A3684" s="90">
        <v>104021</v>
      </c>
      <c r="B3684" s="90" t="s">
        <v>4290</v>
      </c>
      <c r="C3684" s="90" t="s">
        <v>48</v>
      </c>
      <c r="D3684" s="92">
        <v>58.93</v>
      </c>
    </row>
    <row r="3685" spans="1:4" ht="13.5" x14ac:dyDescent="0.25">
      <c r="A3685" s="90">
        <v>104166</v>
      </c>
      <c r="B3685" s="90" t="s">
        <v>4291</v>
      </c>
      <c r="C3685" s="90" t="s">
        <v>48</v>
      </c>
      <c r="D3685" s="92">
        <v>77.61</v>
      </c>
    </row>
    <row r="3686" spans="1:4" ht="13.5" x14ac:dyDescent="0.25">
      <c r="A3686" s="90">
        <v>104194</v>
      </c>
      <c r="B3686" s="90" t="s">
        <v>4292</v>
      </c>
      <c r="C3686" s="90" t="s">
        <v>48</v>
      </c>
      <c r="D3686" s="92">
        <v>19.71</v>
      </c>
    </row>
    <row r="3687" spans="1:4" ht="13.5" x14ac:dyDescent="0.25">
      <c r="A3687" s="90">
        <v>104195</v>
      </c>
      <c r="B3687" s="90" t="s">
        <v>4293</v>
      </c>
      <c r="C3687" s="90" t="s">
        <v>48</v>
      </c>
      <c r="D3687" s="92">
        <v>20.95</v>
      </c>
    </row>
    <row r="3688" spans="1:4" ht="13.5" x14ac:dyDescent="0.25">
      <c r="A3688" s="90">
        <v>104315</v>
      </c>
      <c r="B3688" s="90" t="s">
        <v>4294</v>
      </c>
      <c r="C3688" s="90" t="s">
        <v>48</v>
      </c>
      <c r="D3688" s="92">
        <v>15.23</v>
      </c>
    </row>
    <row r="3689" spans="1:4" ht="13.5" x14ac:dyDescent="0.25">
      <c r="A3689" s="90">
        <v>104316</v>
      </c>
      <c r="B3689" s="90" t="s">
        <v>4295</v>
      </c>
      <c r="C3689" s="90" t="s">
        <v>48</v>
      </c>
      <c r="D3689" s="92">
        <v>22.95</v>
      </c>
    </row>
    <row r="3690" spans="1:4" ht="13.5" x14ac:dyDescent="0.25">
      <c r="A3690" s="90">
        <v>89358</v>
      </c>
      <c r="B3690" s="90" t="s">
        <v>4296</v>
      </c>
      <c r="C3690" s="90" t="s">
        <v>17</v>
      </c>
      <c r="D3690" s="92">
        <v>7.44</v>
      </c>
    </row>
    <row r="3691" spans="1:4" ht="13.5" x14ac:dyDescent="0.25">
      <c r="A3691" s="90">
        <v>89359</v>
      </c>
      <c r="B3691" s="90" t="s">
        <v>4297</v>
      </c>
      <c r="C3691" s="90" t="s">
        <v>17</v>
      </c>
      <c r="D3691" s="92">
        <v>8.0500000000000007</v>
      </c>
    </row>
    <row r="3692" spans="1:4" ht="13.5" x14ac:dyDescent="0.25">
      <c r="A3692" s="90">
        <v>89360</v>
      </c>
      <c r="B3692" s="90" t="s">
        <v>4298</v>
      </c>
      <c r="C3692" s="90" t="s">
        <v>17</v>
      </c>
      <c r="D3692" s="92">
        <v>9.17</v>
      </c>
    </row>
    <row r="3693" spans="1:4" ht="13.5" x14ac:dyDescent="0.25">
      <c r="A3693" s="90">
        <v>89361</v>
      </c>
      <c r="B3693" s="90" t="s">
        <v>4299</v>
      </c>
      <c r="C3693" s="90" t="s">
        <v>17</v>
      </c>
      <c r="D3693" s="92">
        <v>9.26</v>
      </c>
    </row>
    <row r="3694" spans="1:4" ht="13.5" x14ac:dyDescent="0.25">
      <c r="A3694" s="90">
        <v>89362</v>
      </c>
      <c r="B3694" s="90" t="s">
        <v>4300</v>
      </c>
      <c r="C3694" s="90" t="s">
        <v>17</v>
      </c>
      <c r="D3694" s="92">
        <v>8.8800000000000008</v>
      </c>
    </row>
    <row r="3695" spans="1:4" ht="13.5" x14ac:dyDescent="0.25">
      <c r="A3695" s="90">
        <v>89363</v>
      </c>
      <c r="B3695" s="90" t="s">
        <v>4301</v>
      </c>
      <c r="C3695" s="90" t="s">
        <v>17</v>
      </c>
      <c r="D3695" s="92">
        <v>9.77</v>
      </c>
    </row>
    <row r="3696" spans="1:4" ht="13.5" x14ac:dyDescent="0.25">
      <c r="A3696" s="90">
        <v>89364</v>
      </c>
      <c r="B3696" s="90" t="s">
        <v>4302</v>
      </c>
      <c r="C3696" s="90" t="s">
        <v>17</v>
      </c>
      <c r="D3696" s="92">
        <v>11.46</v>
      </c>
    </row>
    <row r="3697" spans="1:4" ht="13.5" x14ac:dyDescent="0.25">
      <c r="A3697" s="90">
        <v>89365</v>
      </c>
      <c r="B3697" s="90" t="s">
        <v>4303</v>
      </c>
      <c r="C3697" s="90" t="s">
        <v>17</v>
      </c>
      <c r="D3697" s="92">
        <v>10.85</v>
      </c>
    </row>
    <row r="3698" spans="1:4" ht="13.5" x14ac:dyDescent="0.25">
      <c r="A3698" s="90">
        <v>89366</v>
      </c>
      <c r="B3698" s="90" t="s">
        <v>4304</v>
      </c>
      <c r="C3698" s="90" t="s">
        <v>17</v>
      </c>
      <c r="D3698" s="92">
        <v>16.63</v>
      </c>
    </row>
    <row r="3699" spans="1:4" ht="13.5" x14ac:dyDescent="0.25">
      <c r="A3699" s="90">
        <v>89367</v>
      </c>
      <c r="B3699" s="90" t="s">
        <v>4305</v>
      </c>
      <c r="C3699" s="90" t="s">
        <v>17</v>
      </c>
      <c r="D3699" s="92">
        <v>12.56</v>
      </c>
    </row>
    <row r="3700" spans="1:4" ht="13.5" x14ac:dyDescent="0.25">
      <c r="A3700" s="90">
        <v>89368</v>
      </c>
      <c r="B3700" s="90" t="s">
        <v>4306</v>
      </c>
      <c r="C3700" s="90" t="s">
        <v>17</v>
      </c>
      <c r="D3700" s="92">
        <v>14.53</v>
      </c>
    </row>
    <row r="3701" spans="1:4" ht="13.5" x14ac:dyDescent="0.25">
      <c r="A3701" s="90">
        <v>89369</v>
      </c>
      <c r="B3701" s="90" t="s">
        <v>4307</v>
      </c>
      <c r="C3701" s="90" t="s">
        <v>17</v>
      </c>
      <c r="D3701" s="92">
        <v>17.170000000000002</v>
      </c>
    </row>
    <row r="3702" spans="1:4" ht="13.5" x14ac:dyDescent="0.25">
      <c r="A3702" s="90">
        <v>89370</v>
      </c>
      <c r="B3702" s="90" t="s">
        <v>4308</v>
      </c>
      <c r="C3702" s="90" t="s">
        <v>17</v>
      </c>
      <c r="D3702" s="92">
        <v>14.9</v>
      </c>
    </row>
    <row r="3703" spans="1:4" ht="13.5" x14ac:dyDescent="0.25">
      <c r="A3703" s="90">
        <v>89371</v>
      </c>
      <c r="B3703" s="90" t="s">
        <v>4309</v>
      </c>
      <c r="C3703" s="90" t="s">
        <v>17</v>
      </c>
      <c r="D3703" s="92">
        <v>5.7</v>
      </c>
    </row>
    <row r="3704" spans="1:4" ht="13.5" x14ac:dyDescent="0.25">
      <c r="A3704" s="90">
        <v>89372</v>
      </c>
      <c r="B3704" s="90" t="s">
        <v>4310</v>
      </c>
      <c r="C3704" s="90" t="s">
        <v>17</v>
      </c>
      <c r="D3704" s="92">
        <v>16.95</v>
      </c>
    </row>
    <row r="3705" spans="1:4" ht="13.5" x14ac:dyDescent="0.25">
      <c r="A3705" s="90">
        <v>89373</v>
      </c>
      <c r="B3705" s="90" t="s">
        <v>4311</v>
      </c>
      <c r="C3705" s="90" t="s">
        <v>17</v>
      </c>
      <c r="D3705" s="92">
        <v>6.9</v>
      </c>
    </row>
    <row r="3706" spans="1:4" ht="13.5" x14ac:dyDescent="0.25">
      <c r="A3706" s="90">
        <v>89374</v>
      </c>
      <c r="B3706" s="90" t="s">
        <v>4312</v>
      </c>
      <c r="C3706" s="90" t="s">
        <v>17</v>
      </c>
      <c r="D3706" s="92">
        <v>10.41</v>
      </c>
    </row>
    <row r="3707" spans="1:4" ht="13.5" x14ac:dyDescent="0.25">
      <c r="A3707" s="90">
        <v>89375</v>
      </c>
      <c r="B3707" s="90" t="s">
        <v>4313</v>
      </c>
      <c r="C3707" s="90" t="s">
        <v>17</v>
      </c>
      <c r="D3707" s="92">
        <v>12.4</v>
      </c>
    </row>
    <row r="3708" spans="1:4" ht="13.5" x14ac:dyDescent="0.25">
      <c r="A3708" s="90">
        <v>89376</v>
      </c>
      <c r="B3708" s="90" t="s">
        <v>4314</v>
      </c>
      <c r="C3708" s="90" t="s">
        <v>17</v>
      </c>
      <c r="D3708" s="92">
        <v>5.43</v>
      </c>
    </row>
    <row r="3709" spans="1:4" ht="13.5" x14ac:dyDescent="0.25">
      <c r="A3709" s="90">
        <v>89377</v>
      </c>
      <c r="B3709" s="90" t="s">
        <v>4315</v>
      </c>
      <c r="C3709" s="90" t="s">
        <v>17</v>
      </c>
      <c r="D3709" s="92">
        <v>10.45</v>
      </c>
    </row>
    <row r="3710" spans="1:4" ht="13.5" x14ac:dyDescent="0.25">
      <c r="A3710" s="90">
        <v>89378</v>
      </c>
      <c r="B3710" s="90" t="s">
        <v>4316</v>
      </c>
      <c r="C3710" s="90" t="s">
        <v>17</v>
      </c>
      <c r="D3710" s="92">
        <v>6.74</v>
      </c>
    </row>
    <row r="3711" spans="1:4" ht="13.5" x14ac:dyDescent="0.25">
      <c r="A3711" s="90">
        <v>89379</v>
      </c>
      <c r="B3711" s="90" t="s">
        <v>4317</v>
      </c>
      <c r="C3711" s="90" t="s">
        <v>17</v>
      </c>
      <c r="D3711" s="92">
        <v>19.920000000000002</v>
      </c>
    </row>
    <row r="3712" spans="1:4" ht="13.5" x14ac:dyDescent="0.25">
      <c r="A3712" s="90">
        <v>89380</v>
      </c>
      <c r="B3712" s="90" t="s">
        <v>4318</v>
      </c>
      <c r="C3712" s="90" t="s">
        <v>17</v>
      </c>
      <c r="D3712" s="92">
        <v>10.01</v>
      </c>
    </row>
    <row r="3713" spans="1:4" ht="13.5" x14ac:dyDescent="0.25">
      <c r="A3713" s="90">
        <v>89381</v>
      </c>
      <c r="B3713" s="90" t="s">
        <v>4319</v>
      </c>
      <c r="C3713" s="90" t="s">
        <v>17</v>
      </c>
      <c r="D3713" s="92">
        <v>12.81</v>
      </c>
    </row>
    <row r="3714" spans="1:4" ht="13.5" x14ac:dyDescent="0.25">
      <c r="A3714" s="90">
        <v>89382</v>
      </c>
      <c r="B3714" s="90" t="s">
        <v>4320</v>
      </c>
      <c r="C3714" s="90" t="s">
        <v>17</v>
      </c>
      <c r="D3714" s="92">
        <v>14.94</v>
      </c>
    </row>
    <row r="3715" spans="1:4" ht="13.5" x14ac:dyDescent="0.25">
      <c r="A3715" s="90">
        <v>89383</v>
      </c>
      <c r="B3715" s="90" t="s">
        <v>4321</v>
      </c>
      <c r="C3715" s="90" t="s">
        <v>17</v>
      </c>
      <c r="D3715" s="92">
        <v>6.32</v>
      </c>
    </row>
    <row r="3716" spans="1:4" ht="13.5" x14ac:dyDescent="0.25">
      <c r="A3716" s="90">
        <v>89384</v>
      </c>
      <c r="B3716" s="90" t="s">
        <v>4322</v>
      </c>
      <c r="C3716" s="90" t="s">
        <v>17</v>
      </c>
      <c r="D3716" s="92">
        <v>13.44</v>
      </c>
    </row>
    <row r="3717" spans="1:4" ht="13.5" x14ac:dyDescent="0.25">
      <c r="A3717" s="90">
        <v>89385</v>
      </c>
      <c r="B3717" s="90" t="s">
        <v>4323</v>
      </c>
      <c r="C3717" s="90" t="s">
        <v>17</v>
      </c>
      <c r="D3717" s="92">
        <v>7.03</v>
      </c>
    </row>
    <row r="3718" spans="1:4" ht="13.5" x14ac:dyDescent="0.25">
      <c r="A3718" s="90">
        <v>89386</v>
      </c>
      <c r="B3718" s="90" t="s">
        <v>4324</v>
      </c>
      <c r="C3718" s="90" t="s">
        <v>17</v>
      </c>
      <c r="D3718" s="92">
        <v>9.39</v>
      </c>
    </row>
    <row r="3719" spans="1:4" ht="13.5" x14ac:dyDescent="0.25">
      <c r="A3719" s="90">
        <v>89387</v>
      </c>
      <c r="B3719" s="90" t="s">
        <v>4325</v>
      </c>
      <c r="C3719" s="90" t="s">
        <v>17</v>
      </c>
      <c r="D3719" s="92">
        <v>32.17</v>
      </c>
    </row>
    <row r="3720" spans="1:4" ht="13.5" x14ac:dyDescent="0.25">
      <c r="A3720" s="90">
        <v>89389</v>
      </c>
      <c r="B3720" s="90" t="s">
        <v>4326</v>
      </c>
      <c r="C3720" s="90" t="s">
        <v>17</v>
      </c>
      <c r="D3720" s="92">
        <v>11.61</v>
      </c>
    </row>
    <row r="3721" spans="1:4" ht="13.5" x14ac:dyDescent="0.25">
      <c r="A3721" s="90">
        <v>89390</v>
      </c>
      <c r="B3721" s="90" t="s">
        <v>4327</v>
      </c>
      <c r="C3721" s="90" t="s">
        <v>17</v>
      </c>
      <c r="D3721" s="92">
        <v>22.5</v>
      </c>
    </row>
    <row r="3722" spans="1:4" ht="13.5" x14ac:dyDescent="0.25">
      <c r="A3722" s="90">
        <v>89391</v>
      </c>
      <c r="B3722" s="90" t="s">
        <v>4328</v>
      </c>
      <c r="C3722" s="90" t="s">
        <v>17</v>
      </c>
      <c r="D3722" s="92">
        <v>8.51</v>
      </c>
    </row>
    <row r="3723" spans="1:4" ht="13.5" x14ac:dyDescent="0.25">
      <c r="A3723" s="90">
        <v>89392</v>
      </c>
      <c r="B3723" s="90" t="s">
        <v>4329</v>
      </c>
      <c r="C3723" s="90" t="s">
        <v>17</v>
      </c>
      <c r="D3723" s="92">
        <v>25.98</v>
      </c>
    </row>
    <row r="3724" spans="1:4" ht="13.5" x14ac:dyDescent="0.25">
      <c r="A3724" s="90">
        <v>89393</v>
      </c>
      <c r="B3724" s="90" t="s">
        <v>4330</v>
      </c>
      <c r="C3724" s="90" t="s">
        <v>17</v>
      </c>
      <c r="D3724" s="92">
        <v>10.39</v>
      </c>
    </row>
    <row r="3725" spans="1:4" ht="13.5" x14ac:dyDescent="0.25">
      <c r="A3725" s="90">
        <v>89394</v>
      </c>
      <c r="B3725" s="90" t="s">
        <v>4331</v>
      </c>
      <c r="C3725" s="90" t="s">
        <v>17</v>
      </c>
      <c r="D3725" s="92">
        <v>19.03</v>
      </c>
    </row>
    <row r="3726" spans="1:4" ht="13.5" x14ac:dyDescent="0.25">
      <c r="A3726" s="90">
        <v>89395</v>
      </c>
      <c r="B3726" s="90" t="s">
        <v>4332</v>
      </c>
      <c r="C3726" s="90" t="s">
        <v>17</v>
      </c>
      <c r="D3726" s="92">
        <v>12.33</v>
      </c>
    </row>
    <row r="3727" spans="1:4" ht="13.5" x14ac:dyDescent="0.25">
      <c r="A3727" s="90">
        <v>89396</v>
      </c>
      <c r="B3727" s="90" t="s">
        <v>4333</v>
      </c>
      <c r="C3727" s="90" t="s">
        <v>17</v>
      </c>
      <c r="D3727" s="92">
        <v>20.89</v>
      </c>
    </row>
    <row r="3728" spans="1:4" ht="13.5" x14ac:dyDescent="0.25">
      <c r="A3728" s="90">
        <v>89397</v>
      </c>
      <c r="B3728" s="90" t="s">
        <v>4334</v>
      </c>
      <c r="C3728" s="90" t="s">
        <v>17</v>
      </c>
      <c r="D3728" s="92">
        <v>14.45</v>
      </c>
    </row>
    <row r="3729" spans="1:4" ht="13.5" x14ac:dyDescent="0.25">
      <c r="A3729" s="90">
        <v>89398</v>
      </c>
      <c r="B3729" s="90" t="s">
        <v>4335</v>
      </c>
      <c r="C3729" s="90" t="s">
        <v>17</v>
      </c>
      <c r="D3729" s="92">
        <v>17.670000000000002</v>
      </c>
    </row>
    <row r="3730" spans="1:4" ht="13.5" x14ac:dyDescent="0.25">
      <c r="A3730" s="90">
        <v>89399</v>
      </c>
      <c r="B3730" s="90" t="s">
        <v>4336</v>
      </c>
      <c r="C3730" s="90" t="s">
        <v>17</v>
      </c>
      <c r="D3730" s="92">
        <v>25.5</v>
      </c>
    </row>
    <row r="3731" spans="1:4" ht="13.5" x14ac:dyDescent="0.25">
      <c r="A3731" s="90">
        <v>89400</v>
      </c>
      <c r="B3731" s="90" t="s">
        <v>4337</v>
      </c>
      <c r="C3731" s="90" t="s">
        <v>17</v>
      </c>
      <c r="D3731" s="92">
        <v>19.809999999999999</v>
      </c>
    </row>
    <row r="3732" spans="1:4" ht="13.5" x14ac:dyDescent="0.25">
      <c r="A3732" s="90">
        <v>89404</v>
      </c>
      <c r="B3732" s="90" t="s">
        <v>4338</v>
      </c>
      <c r="C3732" s="90" t="s">
        <v>17</v>
      </c>
      <c r="D3732" s="92">
        <v>6.8</v>
      </c>
    </row>
    <row r="3733" spans="1:4" ht="13.5" x14ac:dyDescent="0.25">
      <c r="A3733" s="90">
        <v>89405</v>
      </c>
      <c r="B3733" s="90" t="s">
        <v>4339</v>
      </c>
      <c r="C3733" s="90" t="s">
        <v>17</v>
      </c>
      <c r="D3733" s="92">
        <v>7.41</v>
      </c>
    </row>
    <row r="3734" spans="1:4" ht="13.5" x14ac:dyDescent="0.25">
      <c r="A3734" s="90">
        <v>89406</v>
      </c>
      <c r="B3734" s="90" t="s">
        <v>4340</v>
      </c>
      <c r="C3734" s="90" t="s">
        <v>17</v>
      </c>
      <c r="D3734" s="92">
        <v>8.5299999999999994</v>
      </c>
    </row>
    <row r="3735" spans="1:4" ht="13.5" x14ac:dyDescent="0.25">
      <c r="A3735" s="90">
        <v>89407</v>
      </c>
      <c r="B3735" s="90" t="s">
        <v>4341</v>
      </c>
      <c r="C3735" s="90" t="s">
        <v>17</v>
      </c>
      <c r="D3735" s="92">
        <v>8.6199999999999992</v>
      </c>
    </row>
    <row r="3736" spans="1:4" ht="13.5" x14ac:dyDescent="0.25">
      <c r="A3736" s="90">
        <v>89408</v>
      </c>
      <c r="B3736" s="90" t="s">
        <v>4342</v>
      </c>
      <c r="C3736" s="90" t="s">
        <v>17</v>
      </c>
      <c r="D3736" s="92">
        <v>8.15</v>
      </c>
    </row>
    <row r="3737" spans="1:4" ht="13.5" x14ac:dyDescent="0.25">
      <c r="A3737" s="90">
        <v>89409</v>
      </c>
      <c r="B3737" s="90" t="s">
        <v>4343</v>
      </c>
      <c r="C3737" s="90" t="s">
        <v>17</v>
      </c>
      <c r="D3737" s="92">
        <v>9.0399999999999991</v>
      </c>
    </row>
    <row r="3738" spans="1:4" ht="13.5" x14ac:dyDescent="0.25">
      <c r="A3738" s="90">
        <v>89410</v>
      </c>
      <c r="B3738" s="90" t="s">
        <v>4344</v>
      </c>
      <c r="C3738" s="90" t="s">
        <v>17</v>
      </c>
      <c r="D3738" s="92">
        <v>10.73</v>
      </c>
    </row>
    <row r="3739" spans="1:4" ht="13.5" x14ac:dyDescent="0.25">
      <c r="A3739" s="90">
        <v>89411</v>
      </c>
      <c r="B3739" s="90" t="s">
        <v>4345</v>
      </c>
      <c r="C3739" s="90" t="s">
        <v>17</v>
      </c>
      <c r="D3739" s="92">
        <v>10.119999999999999</v>
      </c>
    </row>
    <row r="3740" spans="1:4" ht="13.5" x14ac:dyDescent="0.25">
      <c r="A3740" s="90">
        <v>89412</v>
      </c>
      <c r="B3740" s="90" t="s">
        <v>4346</v>
      </c>
      <c r="C3740" s="90" t="s">
        <v>17</v>
      </c>
      <c r="D3740" s="92">
        <v>9.5</v>
      </c>
    </row>
    <row r="3741" spans="1:4" ht="13.5" x14ac:dyDescent="0.25">
      <c r="A3741" s="90">
        <v>89413</v>
      </c>
      <c r="B3741" s="90" t="s">
        <v>4347</v>
      </c>
      <c r="C3741" s="90" t="s">
        <v>17</v>
      </c>
      <c r="D3741" s="92">
        <v>11.69</v>
      </c>
    </row>
    <row r="3742" spans="1:4" ht="13.5" x14ac:dyDescent="0.25">
      <c r="A3742" s="90">
        <v>89414</v>
      </c>
      <c r="B3742" s="90" t="s">
        <v>4348</v>
      </c>
      <c r="C3742" s="90" t="s">
        <v>17</v>
      </c>
      <c r="D3742" s="92">
        <v>13.66</v>
      </c>
    </row>
    <row r="3743" spans="1:4" ht="13.5" x14ac:dyDescent="0.25">
      <c r="A3743" s="90">
        <v>89415</v>
      </c>
      <c r="B3743" s="90" t="s">
        <v>4349</v>
      </c>
      <c r="C3743" s="90" t="s">
        <v>17</v>
      </c>
      <c r="D3743" s="92">
        <v>16.3</v>
      </c>
    </row>
    <row r="3744" spans="1:4" ht="13.5" x14ac:dyDescent="0.25">
      <c r="A3744" s="90">
        <v>89416</v>
      </c>
      <c r="B3744" s="90" t="s">
        <v>4350</v>
      </c>
      <c r="C3744" s="90" t="s">
        <v>17</v>
      </c>
      <c r="D3744" s="92">
        <v>14.03</v>
      </c>
    </row>
    <row r="3745" spans="1:4" ht="13.5" x14ac:dyDescent="0.25">
      <c r="A3745" s="90">
        <v>89417</v>
      </c>
      <c r="B3745" s="90" t="s">
        <v>4351</v>
      </c>
      <c r="C3745" s="90" t="s">
        <v>17</v>
      </c>
      <c r="D3745" s="92">
        <v>5.27</v>
      </c>
    </row>
    <row r="3746" spans="1:4" ht="13.5" x14ac:dyDescent="0.25">
      <c r="A3746" s="90">
        <v>89418</v>
      </c>
      <c r="B3746" s="90" t="s">
        <v>4352</v>
      </c>
      <c r="C3746" s="90" t="s">
        <v>17</v>
      </c>
      <c r="D3746" s="92">
        <v>16.52</v>
      </c>
    </row>
    <row r="3747" spans="1:4" ht="13.5" x14ac:dyDescent="0.25">
      <c r="A3747" s="90">
        <v>89419</v>
      </c>
      <c r="B3747" s="90" t="s">
        <v>4353</v>
      </c>
      <c r="C3747" s="90" t="s">
        <v>17</v>
      </c>
      <c r="D3747" s="92">
        <v>6.44</v>
      </c>
    </row>
    <row r="3748" spans="1:4" ht="13.5" x14ac:dyDescent="0.25">
      <c r="A3748" s="90">
        <v>89421</v>
      </c>
      <c r="B3748" s="90" t="s">
        <v>4354</v>
      </c>
      <c r="C3748" s="90" t="s">
        <v>17</v>
      </c>
      <c r="D3748" s="92">
        <v>11.97</v>
      </c>
    </row>
    <row r="3749" spans="1:4" ht="13.5" x14ac:dyDescent="0.25">
      <c r="A3749" s="90">
        <v>89423</v>
      </c>
      <c r="B3749" s="90" t="s">
        <v>4355</v>
      </c>
      <c r="C3749" s="90" t="s">
        <v>17</v>
      </c>
      <c r="D3749" s="92">
        <v>10.02</v>
      </c>
    </row>
    <row r="3750" spans="1:4" ht="13.5" x14ac:dyDescent="0.25">
      <c r="A3750" s="90">
        <v>89424</v>
      </c>
      <c r="B3750" s="90" t="s">
        <v>4356</v>
      </c>
      <c r="C3750" s="90" t="s">
        <v>17</v>
      </c>
      <c r="D3750" s="92">
        <v>6.25</v>
      </c>
    </row>
    <row r="3751" spans="1:4" ht="13.5" x14ac:dyDescent="0.25">
      <c r="A3751" s="90">
        <v>89425</v>
      </c>
      <c r="B3751" s="90" t="s">
        <v>4357</v>
      </c>
      <c r="C3751" s="90" t="s">
        <v>17</v>
      </c>
      <c r="D3751" s="92">
        <v>19.43</v>
      </c>
    </row>
    <row r="3752" spans="1:4" ht="13.5" x14ac:dyDescent="0.25">
      <c r="A3752" s="90">
        <v>89426</v>
      </c>
      <c r="B3752" s="90" t="s">
        <v>4358</v>
      </c>
      <c r="C3752" s="90" t="s">
        <v>17</v>
      </c>
      <c r="D3752" s="92">
        <v>9.4700000000000006</v>
      </c>
    </row>
    <row r="3753" spans="1:4" ht="13.5" x14ac:dyDescent="0.25">
      <c r="A3753" s="90">
        <v>89427</v>
      </c>
      <c r="B3753" s="90" t="s">
        <v>4359</v>
      </c>
      <c r="C3753" s="90" t="s">
        <v>17</v>
      </c>
      <c r="D3753" s="92">
        <v>12.35</v>
      </c>
    </row>
    <row r="3754" spans="1:4" ht="13.5" x14ac:dyDescent="0.25">
      <c r="A3754" s="90">
        <v>89428</v>
      </c>
      <c r="B3754" s="90" t="s">
        <v>4360</v>
      </c>
      <c r="C3754" s="90" t="s">
        <v>17</v>
      </c>
      <c r="D3754" s="92">
        <v>14.45</v>
      </c>
    </row>
    <row r="3755" spans="1:4" ht="13.5" x14ac:dyDescent="0.25">
      <c r="A3755" s="90">
        <v>89429</v>
      </c>
      <c r="B3755" s="90" t="s">
        <v>4361</v>
      </c>
      <c r="C3755" s="90" t="s">
        <v>17</v>
      </c>
      <c r="D3755" s="92">
        <v>5.86</v>
      </c>
    </row>
    <row r="3756" spans="1:4" ht="13.5" x14ac:dyDescent="0.25">
      <c r="A3756" s="90">
        <v>89430</v>
      </c>
      <c r="B3756" s="90" t="s">
        <v>4362</v>
      </c>
      <c r="C3756" s="90" t="s">
        <v>17</v>
      </c>
      <c r="D3756" s="92">
        <v>12.95</v>
      </c>
    </row>
    <row r="3757" spans="1:4" ht="13.5" x14ac:dyDescent="0.25">
      <c r="A3757" s="90">
        <v>89431</v>
      </c>
      <c r="B3757" s="90" t="s">
        <v>4363</v>
      </c>
      <c r="C3757" s="90" t="s">
        <v>17</v>
      </c>
      <c r="D3757" s="92">
        <v>8.8000000000000007</v>
      </c>
    </row>
    <row r="3758" spans="1:4" ht="13.5" x14ac:dyDescent="0.25">
      <c r="A3758" s="90">
        <v>89432</v>
      </c>
      <c r="B3758" s="90" t="s">
        <v>4364</v>
      </c>
      <c r="C3758" s="90" t="s">
        <v>17</v>
      </c>
      <c r="D3758" s="92">
        <v>31.58</v>
      </c>
    </row>
    <row r="3759" spans="1:4" ht="13.5" x14ac:dyDescent="0.25">
      <c r="A3759" s="90">
        <v>89433</v>
      </c>
      <c r="B3759" s="90" t="s">
        <v>4365</v>
      </c>
      <c r="C3759" s="90" t="s">
        <v>17</v>
      </c>
      <c r="D3759" s="92">
        <v>13.25</v>
      </c>
    </row>
    <row r="3760" spans="1:4" ht="13.5" x14ac:dyDescent="0.25">
      <c r="A3760" s="90">
        <v>89434</v>
      </c>
      <c r="B3760" s="90" t="s">
        <v>4366</v>
      </c>
      <c r="C3760" s="90" t="s">
        <v>17</v>
      </c>
      <c r="D3760" s="92">
        <v>11.07</v>
      </c>
    </row>
    <row r="3761" spans="1:4" ht="13.5" x14ac:dyDescent="0.25">
      <c r="A3761" s="90">
        <v>89435</v>
      </c>
      <c r="B3761" s="90" t="s">
        <v>4367</v>
      </c>
      <c r="C3761" s="90" t="s">
        <v>17</v>
      </c>
      <c r="D3761" s="92">
        <v>21.91</v>
      </c>
    </row>
    <row r="3762" spans="1:4" ht="13.5" x14ac:dyDescent="0.25">
      <c r="A3762" s="90">
        <v>89436</v>
      </c>
      <c r="B3762" s="90" t="s">
        <v>4368</v>
      </c>
      <c r="C3762" s="90" t="s">
        <v>17</v>
      </c>
      <c r="D3762" s="92">
        <v>7.97</v>
      </c>
    </row>
    <row r="3763" spans="1:4" ht="13.5" x14ac:dyDescent="0.25">
      <c r="A3763" s="90">
        <v>89437</v>
      </c>
      <c r="B3763" s="90" t="s">
        <v>4369</v>
      </c>
      <c r="C3763" s="90" t="s">
        <v>17</v>
      </c>
      <c r="D3763" s="92">
        <v>25.39</v>
      </c>
    </row>
    <row r="3764" spans="1:4" ht="13.5" x14ac:dyDescent="0.25">
      <c r="A3764" s="90">
        <v>89438</v>
      </c>
      <c r="B3764" s="90" t="s">
        <v>4370</v>
      </c>
      <c r="C3764" s="90" t="s">
        <v>17</v>
      </c>
      <c r="D3764" s="92">
        <v>9.5399999999999991</v>
      </c>
    </row>
    <row r="3765" spans="1:4" ht="13.5" x14ac:dyDescent="0.25">
      <c r="A3765" s="90">
        <v>89439</v>
      </c>
      <c r="B3765" s="90" t="s">
        <v>4371</v>
      </c>
      <c r="C3765" s="90" t="s">
        <v>17</v>
      </c>
      <c r="D3765" s="92">
        <v>11.23</v>
      </c>
    </row>
    <row r="3766" spans="1:4" ht="13.5" x14ac:dyDescent="0.25">
      <c r="A3766" s="90">
        <v>89440</v>
      </c>
      <c r="B3766" s="90" t="s">
        <v>4372</v>
      </c>
      <c r="C3766" s="90" t="s">
        <v>17</v>
      </c>
      <c r="D3766" s="92">
        <v>11.36</v>
      </c>
    </row>
    <row r="3767" spans="1:4" ht="13.5" x14ac:dyDescent="0.25">
      <c r="A3767" s="90">
        <v>89442</v>
      </c>
      <c r="B3767" s="90" t="s">
        <v>4373</v>
      </c>
      <c r="C3767" s="90" t="s">
        <v>17</v>
      </c>
      <c r="D3767" s="92">
        <v>13.55</v>
      </c>
    </row>
    <row r="3768" spans="1:4" ht="13.5" x14ac:dyDescent="0.25">
      <c r="A3768" s="90">
        <v>89443</v>
      </c>
      <c r="B3768" s="90" t="s">
        <v>4374</v>
      </c>
      <c r="C3768" s="90" t="s">
        <v>17</v>
      </c>
      <c r="D3768" s="92">
        <v>16.52</v>
      </c>
    </row>
    <row r="3769" spans="1:4" ht="13.5" x14ac:dyDescent="0.25">
      <c r="A3769" s="90">
        <v>89444</v>
      </c>
      <c r="B3769" s="90" t="s">
        <v>4375</v>
      </c>
      <c r="C3769" s="90" t="s">
        <v>17</v>
      </c>
      <c r="D3769" s="92">
        <v>24.93</v>
      </c>
    </row>
    <row r="3770" spans="1:4" ht="13.5" x14ac:dyDescent="0.25">
      <c r="A3770" s="90">
        <v>89445</v>
      </c>
      <c r="B3770" s="90" t="s">
        <v>4376</v>
      </c>
      <c r="C3770" s="90" t="s">
        <v>17</v>
      </c>
      <c r="D3770" s="92">
        <v>18.75</v>
      </c>
    </row>
    <row r="3771" spans="1:4" ht="13.5" x14ac:dyDescent="0.25">
      <c r="A3771" s="90">
        <v>89481</v>
      </c>
      <c r="B3771" s="90" t="s">
        <v>4377</v>
      </c>
      <c r="C3771" s="90" t="s">
        <v>17</v>
      </c>
      <c r="D3771" s="92">
        <v>5.19</v>
      </c>
    </row>
    <row r="3772" spans="1:4" ht="13.5" x14ac:dyDescent="0.25">
      <c r="A3772" s="90">
        <v>89485</v>
      </c>
      <c r="B3772" s="90" t="s">
        <v>4378</v>
      </c>
      <c r="C3772" s="90" t="s">
        <v>17</v>
      </c>
      <c r="D3772" s="92">
        <v>6.08</v>
      </c>
    </row>
    <row r="3773" spans="1:4" ht="13.5" x14ac:dyDescent="0.25">
      <c r="A3773" s="90">
        <v>89489</v>
      </c>
      <c r="B3773" s="90" t="s">
        <v>4379</v>
      </c>
      <c r="C3773" s="90" t="s">
        <v>17</v>
      </c>
      <c r="D3773" s="92">
        <v>7.77</v>
      </c>
    </row>
    <row r="3774" spans="1:4" ht="13.5" x14ac:dyDescent="0.25">
      <c r="A3774" s="90">
        <v>89490</v>
      </c>
      <c r="B3774" s="90" t="s">
        <v>4380</v>
      </c>
      <c r="C3774" s="90" t="s">
        <v>17</v>
      </c>
      <c r="D3774" s="92">
        <v>7.16</v>
      </c>
    </row>
    <row r="3775" spans="1:4" ht="13.5" x14ac:dyDescent="0.25">
      <c r="A3775" s="90">
        <v>89492</v>
      </c>
      <c r="B3775" s="90" t="s">
        <v>4381</v>
      </c>
      <c r="C3775" s="90" t="s">
        <v>17</v>
      </c>
      <c r="D3775" s="92">
        <v>8.23</v>
      </c>
    </row>
    <row r="3776" spans="1:4" ht="13.5" x14ac:dyDescent="0.25">
      <c r="A3776" s="90">
        <v>89493</v>
      </c>
      <c r="B3776" s="90" t="s">
        <v>4382</v>
      </c>
      <c r="C3776" s="90" t="s">
        <v>17</v>
      </c>
      <c r="D3776" s="92">
        <v>10.199999999999999</v>
      </c>
    </row>
    <row r="3777" spans="1:4" ht="13.5" x14ac:dyDescent="0.25">
      <c r="A3777" s="90">
        <v>89494</v>
      </c>
      <c r="B3777" s="90" t="s">
        <v>4383</v>
      </c>
      <c r="C3777" s="90" t="s">
        <v>17</v>
      </c>
      <c r="D3777" s="92">
        <v>12.84</v>
      </c>
    </row>
    <row r="3778" spans="1:4" ht="13.5" x14ac:dyDescent="0.25">
      <c r="A3778" s="90">
        <v>89496</v>
      </c>
      <c r="B3778" s="90" t="s">
        <v>4384</v>
      </c>
      <c r="C3778" s="90" t="s">
        <v>17</v>
      </c>
      <c r="D3778" s="92">
        <v>10.57</v>
      </c>
    </row>
    <row r="3779" spans="1:4" ht="13.5" x14ac:dyDescent="0.25">
      <c r="A3779" s="90">
        <v>89497</v>
      </c>
      <c r="B3779" s="90" t="s">
        <v>4385</v>
      </c>
      <c r="C3779" s="90" t="s">
        <v>17</v>
      </c>
      <c r="D3779" s="92">
        <v>13.5</v>
      </c>
    </row>
    <row r="3780" spans="1:4" ht="13.5" x14ac:dyDescent="0.25">
      <c r="A3780" s="90">
        <v>89498</v>
      </c>
      <c r="B3780" s="90" t="s">
        <v>4386</v>
      </c>
      <c r="C3780" s="90" t="s">
        <v>17</v>
      </c>
      <c r="D3780" s="92">
        <v>13.57</v>
      </c>
    </row>
    <row r="3781" spans="1:4" ht="13.5" x14ac:dyDescent="0.25">
      <c r="A3781" s="90">
        <v>89499</v>
      </c>
      <c r="B3781" s="90" t="s">
        <v>4387</v>
      </c>
      <c r="C3781" s="90" t="s">
        <v>17</v>
      </c>
      <c r="D3781" s="92">
        <v>20.5</v>
      </c>
    </row>
    <row r="3782" spans="1:4" ht="13.5" x14ac:dyDescent="0.25">
      <c r="A3782" s="90">
        <v>89500</v>
      </c>
      <c r="B3782" s="90" t="s">
        <v>4388</v>
      </c>
      <c r="C3782" s="90" t="s">
        <v>17</v>
      </c>
      <c r="D3782" s="92">
        <v>12.95</v>
      </c>
    </row>
    <row r="3783" spans="1:4" ht="13.5" x14ac:dyDescent="0.25">
      <c r="A3783" s="90">
        <v>89501</v>
      </c>
      <c r="B3783" s="90" t="s">
        <v>4389</v>
      </c>
      <c r="C3783" s="90" t="s">
        <v>17</v>
      </c>
      <c r="D3783" s="92">
        <v>14.5</v>
      </c>
    </row>
    <row r="3784" spans="1:4" ht="13.5" x14ac:dyDescent="0.25">
      <c r="A3784" s="90">
        <v>89502</v>
      </c>
      <c r="B3784" s="90" t="s">
        <v>4390</v>
      </c>
      <c r="C3784" s="90" t="s">
        <v>17</v>
      </c>
      <c r="D3784" s="92">
        <v>17.350000000000001</v>
      </c>
    </row>
    <row r="3785" spans="1:4" ht="13.5" x14ac:dyDescent="0.25">
      <c r="A3785" s="90">
        <v>89503</v>
      </c>
      <c r="B3785" s="90" t="s">
        <v>4391</v>
      </c>
      <c r="C3785" s="90" t="s">
        <v>17</v>
      </c>
      <c r="D3785" s="92">
        <v>23.71</v>
      </c>
    </row>
    <row r="3786" spans="1:4" ht="13.5" x14ac:dyDescent="0.25">
      <c r="A3786" s="90">
        <v>89504</v>
      </c>
      <c r="B3786" s="90" t="s">
        <v>4392</v>
      </c>
      <c r="C3786" s="90" t="s">
        <v>17</v>
      </c>
      <c r="D3786" s="92">
        <v>19.399999999999999</v>
      </c>
    </row>
    <row r="3787" spans="1:4" ht="13.5" x14ac:dyDescent="0.25">
      <c r="A3787" s="90">
        <v>89505</v>
      </c>
      <c r="B3787" s="90" t="s">
        <v>4393</v>
      </c>
      <c r="C3787" s="90" t="s">
        <v>17</v>
      </c>
      <c r="D3787" s="92">
        <v>44</v>
      </c>
    </row>
    <row r="3788" spans="1:4" ht="13.5" x14ac:dyDescent="0.25">
      <c r="A3788" s="90">
        <v>89506</v>
      </c>
      <c r="B3788" s="90" t="s">
        <v>4394</v>
      </c>
      <c r="C3788" s="90" t="s">
        <v>17</v>
      </c>
      <c r="D3788" s="92">
        <v>42</v>
      </c>
    </row>
    <row r="3789" spans="1:4" ht="13.5" x14ac:dyDescent="0.25">
      <c r="A3789" s="90">
        <v>89507</v>
      </c>
      <c r="B3789" s="90" t="s">
        <v>4395</v>
      </c>
      <c r="C3789" s="90" t="s">
        <v>17</v>
      </c>
      <c r="D3789" s="92">
        <v>49.88</v>
      </c>
    </row>
    <row r="3790" spans="1:4" ht="13.5" x14ac:dyDescent="0.25">
      <c r="A3790" s="90">
        <v>89510</v>
      </c>
      <c r="B3790" s="90" t="s">
        <v>4396</v>
      </c>
      <c r="C3790" s="90" t="s">
        <v>17</v>
      </c>
      <c r="D3790" s="92">
        <v>28.01</v>
      </c>
    </row>
    <row r="3791" spans="1:4" ht="13.5" x14ac:dyDescent="0.25">
      <c r="A3791" s="90">
        <v>89513</v>
      </c>
      <c r="B3791" s="90" t="s">
        <v>4397</v>
      </c>
      <c r="C3791" s="90" t="s">
        <v>17</v>
      </c>
      <c r="D3791" s="92">
        <v>112.14</v>
      </c>
    </row>
    <row r="3792" spans="1:4" ht="13.5" x14ac:dyDescent="0.25">
      <c r="A3792" s="90">
        <v>89514</v>
      </c>
      <c r="B3792" s="90" t="s">
        <v>4398</v>
      </c>
      <c r="C3792" s="90" t="s">
        <v>17</v>
      </c>
      <c r="D3792" s="92">
        <v>8.44</v>
      </c>
    </row>
    <row r="3793" spans="1:4" ht="13.5" x14ac:dyDescent="0.25">
      <c r="A3793" s="90">
        <v>89515</v>
      </c>
      <c r="B3793" s="90" t="s">
        <v>4399</v>
      </c>
      <c r="C3793" s="90" t="s">
        <v>17</v>
      </c>
      <c r="D3793" s="92">
        <v>89.09</v>
      </c>
    </row>
    <row r="3794" spans="1:4" ht="13.5" x14ac:dyDescent="0.25">
      <c r="A3794" s="90">
        <v>89516</v>
      </c>
      <c r="B3794" s="90" t="s">
        <v>4400</v>
      </c>
      <c r="C3794" s="90" t="s">
        <v>17</v>
      </c>
      <c r="D3794" s="92">
        <v>8.5299999999999994</v>
      </c>
    </row>
    <row r="3795" spans="1:4" ht="13.5" x14ac:dyDescent="0.25">
      <c r="A3795" s="90">
        <v>89517</v>
      </c>
      <c r="B3795" s="90" t="s">
        <v>4401</v>
      </c>
      <c r="C3795" s="90" t="s">
        <v>17</v>
      </c>
      <c r="D3795" s="92">
        <v>74.38</v>
      </c>
    </row>
    <row r="3796" spans="1:4" ht="13.5" x14ac:dyDescent="0.25">
      <c r="A3796" s="90">
        <v>89518</v>
      </c>
      <c r="B3796" s="90" t="s">
        <v>4402</v>
      </c>
      <c r="C3796" s="90" t="s">
        <v>17</v>
      </c>
      <c r="D3796" s="92">
        <v>15.14</v>
      </c>
    </row>
    <row r="3797" spans="1:4" ht="13.5" x14ac:dyDescent="0.25">
      <c r="A3797" s="90">
        <v>89519</v>
      </c>
      <c r="B3797" s="90" t="s">
        <v>4403</v>
      </c>
      <c r="C3797" s="90" t="s">
        <v>17</v>
      </c>
      <c r="D3797" s="92">
        <v>49.9</v>
      </c>
    </row>
    <row r="3798" spans="1:4" ht="13.5" x14ac:dyDescent="0.25">
      <c r="A3798" s="90">
        <v>89520</v>
      </c>
      <c r="B3798" s="90" t="s">
        <v>4404</v>
      </c>
      <c r="C3798" s="90" t="s">
        <v>17</v>
      </c>
      <c r="D3798" s="92">
        <v>15.92</v>
      </c>
    </row>
    <row r="3799" spans="1:4" ht="13.5" x14ac:dyDescent="0.25">
      <c r="A3799" s="90">
        <v>89521</v>
      </c>
      <c r="B3799" s="90" t="s">
        <v>4405</v>
      </c>
      <c r="C3799" s="90" t="s">
        <v>17</v>
      </c>
      <c r="D3799" s="92">
        <v>133.79</v>
      </c>
    </row>
    <row r="3800" spans="1:4" ht="13.5" x14ac:dyDescent="0.25">
      <c r="A3800" s="90">
        <v>89522</v>
      </c>
      <c r="B3800" s="90" t="s">
        <v>4406</v>
      </c>
      <c r="C3800" s="90" t="s">
        <v>17</v>
      </c>
      <c r="D3800" s="92">
        <v>30.1</v>
      </c>
    </row>
    <row r="3801" spans="1:4" ht="13.5" x14ac:dyDescent="0.25">
      <c r="A3801" s="90">
        <v>89523</v>
      </c>
      <c r="B3801" s="90" t="s">
        <v>4407</v>
      </c>
      <c r="C3801" s="90" t="s">
        <v>17</v>
      </c>
      <c r="D3801" s="92">
        <v>109.11</v>
      </c>
    </row>
    <row r="3802" spans="1:4" ht="13.5" x14ac:dyDescent="0.25">
      <c r="A3802" s="90">
        <v>89524</v>
      </c>
      <c r="B3802" s="90" t="s">
        <v>4408</v>
      </c>
      <c r="C3802" s="90" t="s">
        <v>17</v>
      </c>
      <c r="D3802" s="92">
        <v>30.59</v>
      </c>
    </row>
    <row r="3803" spans="1:4" ht="13.5" x14ac:dyDescent="0.25">
      <c r="A3803" s="90">
        <v>89525</v>
      </c>
      <c r="B3803" s="90" t="s">
        <v>4409</v>
      </c>
      <c r="C3803" s="90" t="s">
        <v>17</v>
      </c>
      <c r="D3803" s="92">
        <v>93.76</v>
      </c>
    </row>
    <row r="3804" spans="1:4" ht="13.5" x14ac:dyDescent="0.25">
      <c r="A3804" s="90">
        <v>89526</v>
      </c>
      <c r="B3804" s="90" t="s">
        <v>4410</v>
      </c>
      <c r="C3804" s="90" t="s">
        <v>17</v>
      </c>
      <c r="D3804" s="92">
        <v>39.69</v>
      </c>
    </row>
    <row r="3805" spans="1:4" ht="13.5" x14ac:dyDescent="0.25">
      <c r="A3805" s="90">
        <v>89527</v>
      </c>
      <c r="B3805" s="90" t="s">
        <v>4411</v>
      </c>
      <c r="C3805" s="90" t="s">
        <v>17</v>
      </c>
      <c r="D3805" s="92">
        <v>60.27</v>
      </c>
    </row>
    <row r="3806" spans="1:4" ht="13.5" x14ac:dyDescent="0.25">
      <c r="A3806" s="90">
        <v>89528</v>
      </c>
      <c r="B3806" s="90" t="s">
        <v>4412</v>
      </c>
      <c r="C3806" s="90" t="s">
        <v>17</v>
      </c>
      <c r="D3806" s="92">
        <v>4.26</v>
      </c>
    </row>
    <row r="3807" spans="1:4" ht="13.5" x14ac:dyDescent="0.25">
      <c r="A3807" s="90">
        <v>89529</v>
      </c>
      <c r="B3807" s="90" t="s">
        <v>4413</v>
      </c>
      <c r="C3807" s="90" t="s">
        <v>17</v>
      </c>
      <c r="D3807" s="92">
        <v>37.299999999999997</v>
      </c>
    </row>
    <row r="3808" spans="1:4" ht="13.5" x14ac:dyDescent="0.25">
      <c r="A3808" s="90">
        <v>89530</v>
      </c>
      <c r="B3808" s="90" t="s">
        <v>4414</v>
      </c>
      <c r="C3808" s="90" t="s">
        <v>17</v>
      </c>
      <c r="D3808" s="92">
        <v>17.440000000000001</v>
      </c>
    </row>
    <row r="3809" spans="1:4" ht="13.5" x14ac:dyDescent="0.25">
      <c r="A3809" s="90">
        <v>89531</v>
      </c>
      <c r="B3809" s="90" t="s">
        <v>4415</v>
      </c>
      <c r="C3809" s="90" t="s">
        <v>17</v>
      </c>
      <c r="D3809" s="92">
        <v>38.409999999999997</v>
      </c>
    </row>
    <row r="3810" spans="1:4" ht="13.5" x14ac:dyDescent="0.25">
      <c r="A3810" s="90">
        <v>89532</v>
      </c>
      <c r="B3810" s="90" t="s">
        <v>4416</v>
      </c>
      <c r="C3810" s="90" t="s">
        <v>17</v>
      </c>
      <c r="D3810" s="92">
        <v>7.31</v>
      </c>
    </row>
    <row r="3811" spans="1:4" ht="13.5" x14ac:dyDescent="0.25">
      <c r="A3811" s="90">
        <v>89535</v>
      </c>
      <c r="B3811" s="90" t="s">
        <v>4417</v>
      </c>
      <c r="C3811" s="90" t="s">
        <v>17</v>
      </c>
      <c r="D3811" s="92">
        <v>43.16</v>
      </c>
    </row>
    <row r="3812" spans="1:4" ht="13.5" x14ac:dyDescent="0.25">
      <c r="A3812" s="90">
        <v>89536</v>
      </c>
      <c r="B3812" s="90" t="s">
        <v>4418</v>
      </c>
      <c r="C3812" s="90" t="s">
        <v>17</v>
      </c>
      <c r="D3812" s="92">
        <v>12.46</v>
      </c>
    </row>
    <row r="3813" spans="1:4" ht="13.5" x14ac:dyDescent="0.25">
      <c r="A3813" s="90">
        <v>89540</v>
      </c>
      <c r="B3813" s="90" t="s">
        <v>4419</v>
      </c>
      <c r="C3813" s="90" t="s">
        <v>17</v>
      </c>
      <c r="D3813" s="92">
        <v>10.96</v>
      </c>
    </row>
    <row r="3814" spans="1:4" ht="13.5" x14ac:dyDescent="0.25">
      <c r="A3814" s="90">
        <v>89541</v>
      </c>
      <c r="B3814" s="90" t="s">
        <v>4420</v>
      </c>
      <c r="C3814" s="90" t="s">
        <v>17</v>
      </c>
      <c r="D3814" s="92">
        <v>6.49</v>
      </c>
    </row>
    <row r="3815" spans="1:4" ht="13.5" x14ac:dyDescent="0.25">
      <c r="A3815" s="90">
        <v>89542</v>
      </c>
      <c r="B3815" s="90" t="s">
        <v>4421</v>
      </c>
      <c r="C3815" s="90" t="s">
        <v>17</v>
      </c>
      <c r="D3815" s="92">
        <v>29.27</v>
      </c>
    </row>
    <row r="3816" spans="1:4" ht="13.5" x14ac:dyDescent="0.25">
      <c r="A3816" s="90">
        <v>89544</v>
      </c>
      <c r="B3816" s="90" t="s">
        <v>4422</v>
      </c>
      <c r="C3816" s="90" t="s">
        <v>17</v>
      </c>
      <c r="D3816" s="92">
        <v>8.8000000000000007</v>
      </c>
    </row>
    <row r="3817" spans="1:4" ht="13.5" x14ac:dyDescent="0.25">
      <c r="A3817" s="90">
        <v>89545</v>
      </c>
      <c r="B3817" s="90" t="s">
        <v>4423</v>
      </c>
      <c r="C3817" s="90" t="s">
        <v>17</v>
      </c>
      <c r="D3817" s="92">
        <v>17.260000000000002</v>
      </c>
    </row>
    <row r="3818" spans="1:4" ht="13.5" x14ac:dyDescent="0.25">
      <c r="A3818" s="90">
        <v>89546</v>
      </c>
      <c r="B3818" s="90" t="s">
        <v>4424</v>
      </c>
      <c r="C3818" s="90" t="s">
        <v>17</v>
      </c>
      <c r="D3818" s="92">
        <v>11.34</v>
      </c>
    </row>
    <row r="3819" spans="1:4" ht="13.5" x14ac:dyDescent="0.25">
      <c r="A3819" s="90">
        <v>89547</v>
      </c>
      <c r="B3819" s="90" t="s">
        <v>4425</v>
      </c>
      <c r="C3819" s="90" t="s">
        <v>17</v>
      </c>
      <c r="D3819" s="92">
        <v>22.95</v>
      </c>
    </row>
    <row r="3820" spans="1:4" ht="13.5" x14ac:dyDescent="0.25">
      <c r="A3820" s="90">
        <v>89548</v>
      </c>
      <c r="B3820" s="90" t="s">
        <v>4426</v>
      </c>
      <c r="C3820" s="90" t="s">
        <v>17</v>
      </c>
      <c r="D3820" s="92">
        <v>23.22</v>
      </c>
    </row>
    <row r="3821" spans="1:4" ht="13.5" x14ac:dyDescent="0.25">
      <c r="A3821" s="90">
        <v>89549</v>
      </c>
      <c r="B3821" s="90" t="s">
        <v>4427</v>
      </c>
      <c r="C3821" s="90" t="s">
        <v>17</v>
      </c>
      <c r="D3821" s="92">
        <v>19.22</v>
      </c>
    </row>
    <row r="3822" spans="1:4" ht="13.5" x14ac:dyDescent="0.25">
      <c r="A3822" s="90">
        <v>89550</v>
      </c>
      <c r="B3822" s="90" t="s">
        <v>4428</v>
      </c>
      <c r="C3822" s="90" t="s">
        <v>17</v>
      </c>
      <c r="D3822" s="92">
        <v>42.28</v>
      </c>
    </row>
    <row r="3823" spans="1:4" ht="13.5" x14ac:dyDescent="0.25">
      <c r="A3823" s="90">
        <v>89551</v>
      </c>
      <c r="B3823" s="90" t="s">
        <v>4429</v>
      </c>
      <c r="C3823" s="90" t="s">
        <v>17</v>
      </c>
      <c r="D3823" s="92">
        <v>8.91</v>
      </c>
    </row>
    <row r="3824" spans="1:4" ht="13.5" x14ac:dyDescent="0.25">
      <c r="A3824" s="90">
        <v>89552</v>
      </c>
      <c r="B3824" s="90" t="s">
        <v>4430</v>
      </c>
      <c r="C3824" s="90" t="s">
        <v>17</v>
      </c>
      <c r="D3824" s="92">
        <v>19.600000000000001</v>
      </c>
    </row>
    <row r="3825" spans="1:4" ht="13.5" x14ac:dyDescent="0.25">
      <c r="A3825" s="90">
        <v>89553</v>
      </c>
      <c r="B3825" s="90" t="s">
        <v>4431</v>
      </c>
      <c r="C3825" s="90" t="s">
        <v>17</v>
      </c>
      <c r="D3825" s="92">
        <v>5.81</v>
      </c>
    </row>
    <row r="3826" spans="1:4" ht="13.5" x14ac:dyDescent="0.25">
      <c r="A3826" s="90">
        <v>89554</v>
      </c>
      <c r="B3826" s="90" t="s">
        <v>4432</v>
      </c>
      <c r="C3826" s="90" t="s">
        <v>17</v>
      </c>
      <c r="D3826" s="92">
        <v>29.12</v>
      </c>
    </row>
    <row r="3827" spans="1:4" ht="13.5" x14ac:dyDescent="0.25">
      <c r="A3827" s="90">
        <v>89555</v>
      </c>
      <c r="B3827" s="90" t="s">
        <v>4433</v>
      </c>
      <c r="C3827" s="90" t="s">
        <v>17</v>
      </c>
      <c r="D3827" s="92">
        <v>23.08</v>
      </c>
    </row>
    <row r="3828" spans="1:4" ht="13.5" x14ac:dyDescent="0.25">
      <c r="A3828" s="90">
        <v>89556</v>
      </c>
      <c r="B3828" s="90" t="s">
        <v>4434</v>
      </c>
      <c r="C3828" s="90" t="s">
        <v>17</v>
      </c>
      <c r="D3828" s="92">
        <v>40.9</v>
      </c>
    </row>
    <row r="3829" spans="1:4" ht="13.5" x14ac:dyDescent="0.25">
      <c r="A3829" s="90">
        <v>89557</v>
      </c>
      <c r="B3829" s="90" t="s">
        <v>4435</v>
      </c>
      <c r="C3829" s="90" t="s">
        <v>17</v>
      </c>
      <c r="D3829" s="92">
        <v>32.380000000000003</v>
      </c>
    </row>
    <row r="3830" spans="1:4" ht="13.5" x14ac:dyDescent="0.25">
      <c r="A3830" s="90">
        <v>89558</v>
      </c>
      <c r="B3830" s="90" t="s">
        <v>4436</v>
      </c>
      <c r="C3830" s="90" t="s">
        <v>17</v>
      </c>
      <c r="D3830" s="92">
        <v>10.050000000000001</v>
      </c>
    </row>
    <row r="3831" spans="1:4" ht="13.5" x14ac:dyDescent="0.25">
      <c r="A3831" s="90">
        <v>89559</v>
      </c>
      <c r="B3831" s="90" t="s">
        <v>4437</v>
      </c>
      <c r="C3831" s="90" t="s">
        <v>17</v>
      </c>
      <c r="D3831" s="92">
        <v>69.06</v>
      </c>
    </row>
    <row r="3832" spans="1:4" ht="13.5" x14ac:dyDescent="0.25">
      <c r="A3832" s="90">
        <v>89560</v>
      </c>
      <c r="B3832" s="90" t="s">
        <v>4438</v>
      </c>
      <c r="C3832" s="90" t="s">
        <v>17</v>
      </c>
      <c r="D3832" s="92">
        <v>37.57</v>
      </c>
    </row>
    <row r="3833" spans="1:4" ht="13.5" x14ac:dyDescent="0.25">
      <c r="A3833" s="90">
        <v>89561</v>
      </c>
      <c r="B3833" s="90" t="s">
        <v>4439</v>
      </c>
      <c r="C3833" s="90" t="s">
        <v>17</v>
      </c>
      <c r="D3833" s="92">
        <v>15.2</v>
      </c>
    </row>
    <row r="3834" spans="1:4" ht="13.5" x14ac:dyDescent="0.25">
      <c r="A3834" s="90">
        <v>89562</v>
      </c>
      <c r="B3834" s="90" t="s">
        <v>4440</v>
      </c>
      <c r="C3834" s="90" t="s">
        <v>17</v>
      </c>
      <c r="D3834" s="92">
        <v>10.76</v>
      </c>
    </row>
    <row r="3835" spans="1:4" ht="13.5" x14ac:dyDescent="0.25">
      <c r="A3835" s="90">
        <v>89563</v>
      </c>
      <c r="B3835" s="90" t="s">
        <v>4441</v>
      </c>
      <c r="C3835" s="90" t="s">
        <v>17</v>
      </c>
      <c r="D3835" s="92">
        <v>35.270000000000003</v>
      </c>
    </row>
    <row r="3836" spans="1:4" ht="13.5" x14ac:dyDescent="0.25">
      <c r="A3836" s="90">
        <v>89564</v>
      </c>
      <c r="B3836" s="90" t="s">
        <v>4442</v>
      </c>
      <c r="C3836" s="90" t="s">
        <v>17</v>
      </c>
      <c r="D3836" s="92">
        <v>16.510000000000002</v>
      </c>
    </row>
    <row r="3837" spans="1:4" ht="13.5" x14ac:dyDescent="0.25">
      <c r="A3837" s="90">
        <v>89565</v>
      </c>
      <c r="B3837" s="90" t="s">
        <v>4443</v>
      </c>
      <c r="C3837" s="90" t="s">
        <v>17</v>
      </c>
      <c r="D3837" s="92">
        <v>57.09</v>
      </c>
    </row>
    <row r="3838" spans="1:4" ht="13.5" x14ac:dyDescent="0.25">
      <c r="A3838" s="90">
        <v>89566</v>
      </c>
      <c r="B3838" s="90" t="s">
        <v>4444</v>
      </c>
      <c r="C3838" s="90" t="s">
        <v>17</v>
      </c>
      <c r="D3838" s="92">
        <v>48.16</v>
      </c>
    </row>
    <row r="3839" spans="1:4" ht="13.5" x14ac:dyDescent="0.25">
      <c r="A3839" s="90">
        <v>89567</v>
      </c>
      <c r="B3839" s="90" t="s">
        <v>4445</v>
      </c>
      <c r="C3839" s="90" t="s">
        <v>17</v>
      </c>
      <c r="D3839" s="92">
        <v>82.09</v>
      </c>
    </row>
    <row r="3840" spans="1:4" ht="13.5" x14ac:dyDescent="0.25">
      <c r="A3840" s="90">
        <v>89568</v>
      </c>
      <c r="B3840" s="90" t="s">
        <v>4446</v>
      </c>
      <c r="C3840" s="90" t="s">
        <v>17</v>
      </c>
      <c r="D3840" s="92">
        <v>34.78</v>
      </c>
    </row>
    <row r="3841" spans="1:4" ht="13.5" x14ac:dyDescent="0.25">
      <c r="A3841" s="90">
        <v>89569</v>
      </c>
      <c r="B3841" s="90" t="s">
        <v>4447</v>
      </c>
      <c r="C3841" s="90" t="s">
        <v>17</v>
      </c>
      <c r="D3841" s="92">
        <v>96.33</v>
      </c>
    </row>
    <row r="3842" spans="1:4" ht="13.5" x14ac:dyDescent="0.25">
      <c r="A3842" s="90">
        <v>89570</v>
      </c>
      <c r="B3842" s="90" t="s">
        <v>4448</v>
      </c>
      <c r="C3842" s="90" t="s">
        <v>17</v>
      </c>
      <c r="D3842" s="92">
        <v>11.93</v>
      </c>
    </row>
    <row r="3843" spans="1:4" ht="13.5" x14ac:dyDescent="0.25">
      <c r="A3843" s="90">
        <v>89571</v>
      </c>
      <c r="B3843" s="90" t="s">
        <v>4449</v>
      </c>
      <c r="C3843" s="90" t="s">
        <v>17</v>
      </c>
      <c r="D3843" s="92">
        <v>70.84</v>
      </c>
    </row>
    <row r="3844" spans="1:4" ht="13.5" x14ac:dyDescent="0.25">
      <c r="A3844" s="90">
        <v>89572</v>
      </c>
      <c r="B3844" s="90" t="s">
        <v>4450</v>
      </c>
      <c r="C3844" s="90" t="s">
        <v>17</v>
      </c>
      <c r="D3844" s="92">
        <v>8.94</v>
      </c>
    </row>
    <row r="3845" spans="1:4" ht="13.5" x14ac:dyDescent="0.25">
      <c r="A3845" s="90">
        <v>89573</v>
      </c>
      <c r="B3845" s="90" t="s">
        <v>4451</v>
      </c>
      <c r="C3845" s="90" t="s">
        <v>17</v>
      </c>
      <c r="D3845" s="92">
        <v>78.12</v>
      </c>
    </row>
    <row r="3846" spans="1:4" ht="13.5" x14ac:dyDescent="0.25">
      <c r="A3846" s="90">
        <v>89574</v>
      </c>
      <c r="B3846" s="90" t="s">
        <v>4452</v>
      </c>
      <c r="C3846" s="90" t="s">
        <v>17</v>
      </c>
      <c r="D3846" s="92">
        <v>159.4</v>
      </c>
    </row>
    <row r="3847" spans="1:4" ht="13.5" x14ac:dyDescent="0.25">
      <c r="A3847" s="90">
        <v>89575</v>
      </c>
      <c r="B3847" s="90" t="s">
        <v>4453</v>
      </c>
      <c r="C3847" s="90" t="s">
        <v>17</v>
      </c>
      <c r="D3847" s="92">
        <v>11.9</v>
      </c>
    </row>
    <row r="3848" spans="1:4" ht="13.5" x14ac:dyDescent="0.25">
      <c r="A3848" s="90">
        <v>89577</v>
      </c>
      <c r="B3848" s="90" t="s">
        <v>4454</v>
      </c>
      <c r="C3848" s="90" t="s">
        <v>17</v>
      </c>
      <c r="D3848" s="92">
        <v>39.57</v>
      </c>
    </row>
    <row r="3849" spans="1:4" ht="13.5" x14ac:dyDescent="0.25">
      <c r="A3849" s="90">
        <v>89579</v>
      </c>
      <c r="B3849" s="90" t="s">
        <v>4455</v>
      </c>
      <c r="C3849" s="90" t="s">
        <v>17</v>
      </c>
      <c r="D3849" s="92">
        <v>12.24</v>
      </c>
    </row>
    <row r="3850" spans="1:4" ht="13.5" x14ac:dyDescent="0.25">
      <c r="A3850" s="90">
        <v>89581</v>
      </c>
      <c r="B3850" s="90" t="s">
        <v>4456</v>
      </c>
      <c r="C3850" s="90" t="s">
        <v>17</v>
      </c>
      <c r="D3850" s="92">
        <v>33.630000000000003</v>
      </c>
    </row>
    <row r="3851" spans="1:4" ht="13.5" x14ac:dyDescent="0.25">
      <c r="A3851" s="90">
        <v>89582</v>
      </c>
      <c r="B3851" s="90" t="s">
        <v>4457</v>
      </c>
      <c r="C3851" s="90" t="s">
        <v>17</v>
      </c>
      <c r="D3851" s="92">
        <v>34.119999999999997</v>
      </c>
    </row>
    <row r="3852" spans="1:4" ht="13.5" x14ac:dyDescent="0.25">
      <c r="A3852" s="90">
        <v>89583</v>
      </c>
      <c r="B3852" s="90" t="s">
        <v>4458</v>
      </c>
      <c r="C3852" s="90" t="s">
        <v>17</v>
      </c>
      <c r="D3852" s="92">
        <v>43.22</v>
      </c>
    </row>
    <row r="3853" spans="1:4" ht="13.5" x14ac:dyDescent="0.25">
      <c r="A3853" s="90">
        <v>89584</v>
      </c>
      <c r="B3853" s="90" t="s">
        <v>4459</v>
      </c>
      <c r="C3853" s="90" t="s">
        <v>17</v>
      </c>
      <c r="D3853" s="92">
        <v>43.7</v>
      </c>
    </row>
    <row r="3854" spans="1:4" ht="13.5" x14ac:dyDescent="0.25">
      <c r="A3854" s="90">
        <v>89585</v>
      </c>
      <c r="B3854" s="90" t="s">
        <v>4460</v>
      </c>
      <c r="C3854" s="90" t="s">
        <v>17</v>
      </c>
      <c r="D3854" s="92">
        <v>44.81</v>
      </c>
    </row>
    <row r="3855" spans="1:4" ht="13.5" x14ac:dyDescent="0.25">
      <c r="A3855" s="90">
        <v>89587</v>
      </c>
      <c r="B3855" s="90" t="s">
        <v>4461</v>
      </c>
      <c r="C3855" s="90" t="s">
        <v>17</v>
      </c>
      <c r="D3855" s="92">
        <v>49.56</v>
      </c>
    </row>
    <row r="3856" spans="1:4" ht="13.5" x14ac:dyDescent="0.25">
      <c r="A3856" s="90">
        <v>89590</v>
      </c>
      <c r="B3856" s="90" t="s">
        <v>4462</v>
      </c>
      <c r="C3856" s="90" t="s">
        <v>17</v>
      </c>
      <c r="D3856" s="92">
        <v>134.04</v>
      </c>
    </row>
    <row r="3857" spans="1:4" ht="13.5" x14ac:dyDescent="0.25">
      <c r="A3857" s="90">
        <v>89591</v>
      </c>
      <c r="B3857" s="90" t="s">
        <v>4463</v>
      </c>
      <c r="C3857" s="90" t="s">
        <v>17</v>
      </c>
      <c r="D3857" s="92">
        <v>130.65</v>
      </c>
    </row>
    <row r="3858" spans="1:4" ht="13.5" x14ac:dyDescent="0.25">
      <c r="A3858" s="90">
        <v>89592</v>
      </c>
      <c r="B3858" s="90" t="s">
        <v>4464</v>
      </c>
      <c r="C3858" s="90" t="s">
        <v>17</v>
      </c>
      <c r="D3858" s="92">
        <v>160.44</v>
      </c>
    </row>
    <row r="3859" spans="1:4" ht="13.5" x14ac:dyDescent="0.25">
      <c r="A3859" s="90">
        <v>89593</v>
      </c>
      <c r="B3859" s="90" t="s">
        <v>4465</v>
      </c>
      <c r="C3859" s="90" t="s">
        <v>17</v>
      </c>
      <c r="D3859" s="92">
        <v>26.56</v>
      </c>
    </row>
    <row r="3860" spans="1:4" ht="13.5" x14ac:dyDescent="0.25">
      <c r="A3860" s="90">
        <v>89594</v>
      </c>
      <c r="B3860" s="90" t="s">
        <v>4466</v>
      </c>
      <c r="C3860" s="90" t="s">
        <v>17</v>
      </c>
      <c r="D3860" s="92">
        <v>38.51</v>
      </c>
    </row>
    <row r="3861" spans="1:4" ht="13.5" x14ac:dyDescent="0.25">
      <c r="A3861" s="90">
        <v>89595</v>
      </c>
      <c r="B3861" s="90" t="s">
        <v>4467</v>
      </c>
      <c r="C3861" s="90" t="s">
        <v>17</v>
      </c>
      <c r="D3861" s="92">
        <v>15.2</v>
      </c>
    </row>
    <row r="3862" spans="1:4" ht="13.5" x14ac:dyDescent="0.25">
      <c r="A3862" s="90">
        <v>89596</v>
      </c>
      <c r="B3862" s="90" t="s">
        <v>4468</v>
      </c>
      <c r="C3862" s="90" t="s">
        <v>17</v>
      </c>
      <c r="D3862" s="92">
        <v>10.76</v>
      </c>
    </row>
    <row r="3863" spans="1:4" ht="13.5" x14ac:dyDescent="0.25">
      <c r="A3863" s="90">
        <v>89597</v>
      </c>
      <c r="B3863" s="90" t="s">
        <v>4469</v>
      </c>
      <c r="C3863" s="90" t="s">
        <v>17</v>
      </c>
      <c r="D3863" s="92">
        <v>23.92</v>
      </c>
    </row>
    <row r="3864" spans="1:4" ht="13.5" x14ac:dyDescent="0.25">
      <c r="A3864" s="90">
        <v>89598</v>
      </c>
      <c r="B3864" s="90" t="s">
        <v>4470</v>
      </c>
      <c r="C3864" s="90" t="s">
        <v>17</v>
      </c>
      <c r="D3864" s="92">
        <v>53.54</v>
      </c>
    </row>
    <row r="3865" spans="1:4" ht="13.5" x14ac:dyDescent="0.25">
      <c r="A3865" s="90">
        <v>89599</v>
      </c>
      <c r="B3865" s="90" t="s">
        <v>4471</v>
      </c>
      <c r="C3865" s="90" t="s">
        <v>17</v>
      </c>
      <c r="D3865" s="92">
        <v>25.33</v>
      </c>
    </row>
    <row r="3866" spans="1:4" ht="13.5" x14ac:dyDescent="0.25">
      <c r="A3866" s="90">
        <v>89600</v>
      </c>
      <c r="B3866" s="90" t="s">
        <v>4472</v>
      </c>
      <c r="C3866" s="90" t="s">
        <v>17</v>
      </c>
      <c r="D3866" s="92">
        <v>25.58</v>
      </c>
    </row>
    <row r="3867" spans="1:4" ht="13.5" x14ac:dyDescent="0.25">
      <c r="A3867" s="90">
        <v>89605</v>
      </c>
      <c r="B3867" s="90" t="s">
        <v>4473</v>
      </c>
      <c r="C3867" s="90" t="s">
        <v>17</v>
      </c>
      <c r="D3867" s="92">
        <v>21.78</v>
      </c>
    </row>
    <row r="3868" spans="1:4" ht="13.5" x14ac:dyDescent="0.25">
      <c r="A3868" s="90">
        <v>89609</v>
      </c>
      <c r="B3868" s="90" t="s">
        <v>4474</v>
      </c>
      <c r="C3868" s="90" t="s">
        <v>17</v>
      </c>
      <c r="D3868" s="92">
        <v>90.87</v>
      </c>
    </row>
    <row r="3869" spans="1:4" ht="13.5" x14ac:dyDescent="0.25">
      <c r="A3869" s="90">
        <v>89610</v>
      </c>
      <c r="B3869" s="90" t="s">
        <v>4475</v>
      </c>
      <c r="C3869" s="90" t="s">
        <v>17</v>
      </c>
      <c r="D3869" s="92">
        <v>20.57</v>
      </c>
    </row>
    <row r="3870" spans="1:4" ht="13.5" x14ac:dyDescent="0.25">
      <c r="A3870" s="90">
        <v>89611</v>
      </c>
      <c r="B3870" s="90" t="s">
        <v>4476</v>
      </c>
      <c r="C3870" s="90" t="s">
        <v>17</v>
      </c>
      <c r="D3870" s="92">
        <v>34.07</v>
      </c>
    </row>
    <row r="3871" spans="1:4" ht="13.5" x14ac:dyDescent="0.25">
      <c r="A3871" s="90">
        <v>89612</v>
      </c>
      <c r="B3871" s="90" t="s">
        <v>4477</v>
      </c>
      <c r="C3871" s="90" t="s">
        <v>17</v>
      </c>
      <c r="D3871" s="92">
        <v>179.2</v>
      </c>
    </row>
    <row r="3872" spans="1:4" ht="13.5" x14ac:dyDescent="0.25">
      <c r="A3872" s="90">
        <v>89613</v>
      </c>
      <c r="B3872" s="90" t="s">
        <v>4478</v>
      </c>
      <c r="C3872" s="90" t="s">
        <v>17</v>
      </c>
      <c r="D3872" s="92">
        <v>32.409999999999997</v>
      </c>
    </row>
    <row r="3873" spans="1:4" ht="13.5" x14ac:dyDescent="0.25">
      <c r="A3873" s="90">
        <v>89614</v>
      </c>
      <c r="B3873" s="90" t="s">
        <v>4479</v>
      </c>
      <c r="C3873" s="90" t="s">
        <v>17</v>
      </c>
      <c r="D3873" s="92">
        <v>64.14</v>
      </c>
    </row>
    <row r="3874" spans="1:4" ht="13.5" x14ac:dyDescent="0.25">
      <c r="A3874" s="90">
        <v>89615</v>
      </c>
      <c r="B3874" s="90" t="s">
        <v>4480</v>
      </c>
      <c r="C3874" s="90" t="s">
        <v>17</v>
      </c>
      <c r="D3874" s="92">
        <v>211.71</v>
      </c>
    </row>
    <row r="3875" spans="1:4" ht="13.5" x14ac:dyDescent="0.25">
      <c r="A3875" s="90">
        <v>89616</v>
      </c>
      <c r="B3875" s="90" t="s">
        <v>4481</v>
      </c>
      <c r="C3875" s="90" t="s">
        <v>17</v>
      </c>
      <c r="D3875" s="92">
        <v>43.48</v>
      </c>
    </row>
    <row r="3876" spans="1:4" ht="13.5" x14ac:dyDescent="0.25">
      <c r="A3876" s="90">
        <v>89617</v>
      </c>
      <c r="B3876" s="90" t="s">
        <v>4482</v>
      </c>
      <c r="C3876" s="90" t="s">
        <v>17</v>
      </c>
      <c r="D3876" s="92">
        <v>7.4</v>
      </c>
    </row>
    <row r="3877" spans="1:4" ht="13.5" x14ac:dyDescent="0.25">
      <c r="A3877" s="90">
        <v>89620</v>
      </c>
      <c r="B3877" s="90" t="s">
        <v>4483</v>
      </c>
      <c r="C3877" s="90" t="s">
        <v>17</v>
      </c>
      <c r="D3877" s="92">
        <v>11.93</v>
      </c>
    </row>
    <row r="3878" spans="1:4" ht="13.5" x14ac:dyDescent="0.25">
      <c r="A3878" s="90">
        <v>89622</v>
      </c>
      <c r="B3878" s="90" t="s">
        <v>4484</v>
      </c>
      <c r="C3878" s="90" t="s">
        <v>17</v>
      </c>
      <c r="D3878" s="92">
        <v>14.48</v>
      </c>
    </row>
    <row r="3879" spans="1:4" ht="13.5" x14ac:dyDescent="0.25">
      <c r="A3879" s="90">
        <v>89623</v>
      </c>
      <c r="B3879" s="90" t="s">
        <v>4485</v>
      </c>
      <c r="C3879" s="90" t="s">
        <v>17</v>
      </c>
      <c r="D3879" s="92">
        <v>19.940000000000001</v>
      </c>
    </row>
    <row r="3880" spans="1:4" ht="13.5" x14ac:dyDescent="0.25">
      <c r="A3880" s="90">
        <v>89624</v>
      </c>
      <c r="B3880" s="90" t="s">
        <v>4486</v>
      </c>
      <c r="C3880" s="90" t="s">
        <v>17</v>
      </c>
      <c r="D3880" s="92">
        <v>18.43</v>
      </c>
    </row>
    <row r="3881" spans="1:4" ht="13.5" x14ac:dyDescent="0.25">
      <c r="A3881" s="90">
        <v>89625</v>
      </c>
      <c r="B3881" s="90" t="s">
        <v>4487</v>
      </c>
      <c r="C3881" s="90" t="s">
        <v>17</v>
      </c>
      <c r="D3881" s="92">
        <v>23.3</v>
      </c>
    </row>
    <row r="3882" spans="1:4" ht="13.5" x14ac:dyDescent="0.25">
      <c r="A3882" s="90">
        <v>89626</v>
      </c>
      <c r="B3882" s="90" t="s">
        <v>4488</v>
      </c>
      <c r="C3882" s="90" t="s">
        <v>17</v>
      </c>
      <c r="D3882" s="92">
        <v>31.52</v>
      </c>
    </row>
    <row r="3883" spans="1:4" ht="13.5" x14ac:dyDescent="0.25">
      <c r="A3883" s="90">
        <v>89627</v>
      </c>
      <c r="B3883" s="90" t="s">
        <v>4489</v>
      </c>
      <c r="C3883" s="90" t="s">
        <v>17</v>
      </c>
      <c r="D3883" s="92">
        <v>20.79</v>
      </c>
    </row>
    <row r="3884" spans="1:4" ht="13.5" x14ac:dyDescent="0.25">
      <c r="A3884" s="90">
        <v>89628</v>
      </c>
      <c r="B3884" s="90" t="s">
        <v>4490</v>
      </c>
      <c r="C3884" s="90" t="s">
        <v>17</v>
      </c>
      <c r="D3884" s="92">
        <v>50.6</v>
      </c>
    </row>
    <row r="3885" spans="1:4" ht="13.5" x14ac:dyDescent="0.25">
      <c r="A3885" s="90">
        <v>89629</v>
      </c>
      <c r="B3885" s="90" t="s">
        <v>4491</v>
      </c>
      <c r="C3885" s="90" t="s">
        <v>17</v>
      </c>
      <c r="D3885" s="92">
        <v>86.03</v>
      </c>
    </row>
    <row r="3886" spans="1:4" ht="13.5" x14ac:dyDescent="0.25">
      <c r="A3886" s="90">
        <v>89630</v>
      </c>
      <c r="B3886" s="90" t="s">
        <v>4492</v>
      </c>
      <c r="C3886" s="90" t="s">
        <v>17</v>
      </c>
      <c r="D3886" s="92">
        <v>65.040000000000006</v>
      </c>
    </row>
    <row r="3887" spans="1:4" ht="13.5" x14ac:dyDescent="0.25">
      <c r="A3887" s="90">
        <v>89631</v>
      </c>
      <c r="B3887" s="90" t="s">
        <v>4493</v>
      </c>
      <c r="C3887" s="90" t="s">
        <v>17</v>
      </c>
      <c r="D3887" s="92">
        <v>113.37</v>
      </c>
    </row>
    <row r="3888" spans="1:4" ht="13.5" x14ac:dyDescent="0.25">
      <c r="A3888" s="90">
        <v>89632</v>
      </c>
      <c r="B3888" s="90" t="s">
        <v>4494</v>
      </c>
      <c r="C3888" s="90" t="s">
        <v>17</v>
      </c>
      <c r="D3888" s="92">
        <v>132.21</v>
      </c>
    </row>
    <row r="3889" spans="1:4" ht="13.5" x14ac:dyDescent="0.25">
      <c r="A3889" s="90">
        <v>89637</v>
      </c>
      <c r="B3889" s="90" t="s">
        <v>4495</v>
      </c>
      <c r="C3889" s="90" t="s">
        <v>17</v>
      </c>
      <c r="D3889" s="92">
        <v>9.81</v>
      </c>
    </row>
    <row r="3890" spans="1:4" ht="13.5" x14ac:dyDescent="0.25">
      <c r="A3890" s="90">
        <v>89638</v>
      </c>
      <c r="B3890" s="90" t="s">
        <v>4496</v>
      </c>
      <c r="C3890" s="90" t="s">
        <v>17</v>
      </c>
      <c r="D3890" s="92">
        <v>10.56</v>
      </c>
    </row>
    <row r="3891" spans="1:4" ht="13.5" x14ac:dyDescent="0.25">
      <c r="A3891" s="90">
        <v>89639</v>
      </c>
      <c r="B3891" s="90" t="s">
        <v>4497</v>
      </c>
      <c r="C3891" s="90" t="s">
        <v>17</v>
      </c>
      <c r="D3891" s="92">
        <v>11.08</v>
      </c>
    </row>
    <row r="3892" spans="1:4" ht="13.5" x14ac:dyDescent="0.25">
      <c r="A3892" s="90">
        <v>89640</v>
      </c>
      <c r="B3892" s="90" t="s">
        <v>4498</v>
      </c>
      <c r="C3892" s="90" t="s">
        <v>17</v>
      </c>
      <c r="D3892" s="92">
        <v>16.7</v>
      </c>
    </row>
    <row r="3893" spans="1:4" ht="13.5" x14ac:dyDescent="0.25">
      <c r="A3893" s="90">
        <v>89641</v>
      </c>
      <c r="B3893" s="90" t="s">
        <v>4499</v>
      </c>
      <c r="C3893" s="90" t="s">
        <v>17</v>
      </c>
      <c r="D3893" s="92">
        <v>12.8</v>
      </c>
    </row>
    <row r="3894" spans="1:4" ht="13.5" x14ac:dyDescent="0.25">
      <c r="A3894" s="90">
        <v>89642</v>
      </c>
      <c r="B3894" s="90" t="s">
        <v>4500</v>
      </c>
      <c r="C3894" s="90" t="s">
        <v>17</v>
      </c>
      <c r="D3894" s="92">
        <v>14.1</v>
      </c>
    </row>
    <row r="3895" spans="1:4" ht="13.5" x14ac:dyDescent="0.25">
      <c r="A3895" s="90">
        <v>89643</v>
      </c>
      <c r="B3895" s="90" t="s">
        <v>4501</v>
      </c>
      <c r="C3895" s="90" t="s">
        <v>17</v>
      </c>
      <c r="D3895" s="92">
        <v>15.14</v>
      </c>
    </row>
    <row r="3896" spans="1:4" ht="13.5" x14ac:dyDescent="0.25">
      <c r="A3896" s="90">
        <v>89644</v>
      </c>
      <c r="B3896" s="90" t="s">
        <v>4502</v>
      </c>
      <c r="C3896" s="90" t="s">
        <v>17</v>
      </c>
      <c r="D3896" s="92">
        <v>20.34</v>
      </c>
    </row>
    <row r="3897" spans="1:4" ht="13.5" x14ac:dyDescent="0.25">
      <c r="A3897" s="90">
        <v>89645</v>
      </c>
      <c r="B3897" s="90" t="s">
        <v>4503</v>
      </c>
      <c r="C3897" s="90" t="s">
        <v>17</v>
      </c>
      <c r="D3897" s="92">
        <v>28.05</v>
      </c>
    </row>
    <row r="3898" spans="1:4" ht="13.5" x14ac:dyDescent="0.25">
      <c r="A3898" s="90">
        <v>89646</v>
      </c>
      <c r="B3898" s="90" t="s">
        <v>4504</v>
      </c>
      <c r="C3898" s="90" t="s">
        <v>17</v>
      </c>
      <c r="D3898" s="92">
        <v>18.91</v>
      </c>
    </row>
    <row r="3899" spans="1:4" ht="13.5" x14ac:dyDescent="0.25">
      <c r="A3899" s="90">
        <v>89647</v>
      </c>
      <c r="B3899" s="90" t="s">
        <v>4505</v>
      </c>
      <c r="C3899" s="90" t="s">
        <v>17</v>
      </c>
      <c r="D3899" s="92">
        <v>18.37</v>
      </c>
    </row>
    <row r="3900" spans="1:4" ht="13.5" x14ac:dyDescent="0.25">
      <c r="A3900" s="90">
        <v>89648</v>
      </c>
      <c r="B3900" s="90" t="s">
        <v>4506</v>
      </c>
      <c r="C3900" s="90" t="s">
        <v>17</v>
      </c>
      <c r="D3900" s="92">
        <v>22.43</v>
      </c>
    </row>
    <row r="3901" spans="1:4" ht="13.5" x14ac:dyDescent="0.25">
      <c r="A3901" s="90">
        <v>89649</v>
      </c>
      <c r="B3901" s="90" t="s">
        <v>4507</v>
      </c>
      <c r="C3901" s="90" t="s">
        <v>17</v>
      </c>
      <c r="D3901" s="92">
        <v>27.28</v>
      </c>
    </row>
    <row r="3902" spans="1:4" ht="13.5" x14ac:dyDescent="0.25">
      <c r="A3902" s="90">
        <v>89650</v>
      </c>
      <c r="B3902" s="90" t="s">
        <v>4508</v>
      </c>
      <c r="C3902" s="90" t="s">
        <v>17</v>
      </c>
      <c r="D3902" s="92">
        <v>25.95</v>
      </c>
    </row>
    <row r="3903" spans="1:4" ht="13.5" x14ac:dyDescent="0.25">
      <c r="A3903" s="90">
        <v>89651</v>
      </c>
      <c r="B3903" s="90" t="s">
        <v>4509</v>
      </c>
      <c r="C3903" s="90" t="s">
        <v>17</v>
      </c>
      <c r="D3903" s="92">
        <v>6.82</v>
      </c>
    </row>
    <row r="3904" spans="1:4" ht="13.5" x14ac:dyDescent="0.25">
      <c r="A3904" s="90">
        <v>89652</v>
      </c>
      <c r="B3904" s="90" t="s">
        <v>4510</v>
      </c>
      <c r="C3904" s="90" t="s">
        <v>17</v>
      </c>
      <c r="D3904" s="92">
        <v>10.95</v>
      </c>
    </row>
    <row r="3905" spans="1:4" ht="13.5" x14ac:dyDescent="0.25">
      <c r="A3905" s="90">
        <v>89653</v>
      </c>
      <c r="B3905" s="90" t="s">
        <v>4511</v>
      </c>
      <c r="C3905" s="90" t="s">
        <v>17</v>
      </c>
      <c r="D3905" s="92">
        <v>15.13</v>
      </c>
    </row>
    <row r="3906" spans="1:4" ht="13.5" x14ac:dyDescent="0.25">
      <c r="A3906" s="90">
        <v>89654</v>
      </c>
      <c r="B3906" s="90" t="s">
        <v>4512</v>
      </c>
      <c r="C3906" s="90" t="s">
        <v>17</v>
      </c>
      <c r="D3906" s="92">
        <v>17.37</v>
      </c>
    </row>
    <row r="3907" spans="1:4" ht="13.5" x14ac:dyDescent="0.25">
      <c r="A3907" s="90">
        <v>89655</v>
      </c>
      <c r="B3907" s="90" t="s">
        <v>4513</v>
      </c>
      <c r="C3907" s="90" t="s">
        <v>17</v>
      </c>
      <c r="D3907" s="92">
        <v>20.51</v>
      </c>
    </row>
    <row r="3908" spans="1:4" ht="13.5" x14ac:dyDescent="0.25">
      <c r="A3908" s="90">
        <v>89656</v>
      </c>
      <c r="B3908" s="90" t="s">
        <v>4514</v>
      </c>
      <c r="C3908" s="90" t="s">
        <v>17</v>
      </c>
      <c r="D3908" s="92">
        <v>19.18</v>
      </c>
    </row>
    <row r="3909" spans="1:4" ht="13.5" x14ac:dyDescent="0.25">
      <c r="A3909" s="90">
        <v>89657</v>
      </c>
      <c r="B3909" s="90" t="s">
        <v>4515</v>
      </c>
      <c r="C3909" s="90" t="s">
        <v>17</v>
      </c>
      <c r="D3909" s="92">
        <v>12.27</v>
      </c>
    </row>
    <row r="3910" spans="1:4" ht="13.5" x14ac:dyDescent="0.25">
      <c r="A3910" s="90">
        <v>89658</v>
      </c>
      <c r="B3910" s="90" t="s">
        <v>4516</v>
      </c>
      <c r="C3910" s="90" t="s">
        <v>17</v>
      </c>
      <c r="D3910" s="92">
        <v>9.16</v>
      </c>
    </row>
    <row r="3911" spans="1:4" ht="13.5" x14ac:dyDescent="0.25">
      <c r="A3911" s="90">
        <v>89659</v>
      </c>
      <c r="B3911" s="90" t="s">
        <v>4517</v>
      </c>
      <c r="C3911" s="90" t="s">
        <v>17</v>
      </c>
      <c r="D3911" s="92">
        <v>15.39</v>
      </c>
    </row>
    <row r="3912" spans="1:4" ht="13.5" x14ac:dyDescent="0.25">
      <c r="A3912" s="90">
        <v>89660</v>
      </c>
      <c r="B3912" s="90" t="s">
        <v>4518</v>
      </c>
      <c r="C3912" s="90" t="s">
        <v>17</v>
      </c>
      <c r="D3912" s="92">
        <v>9.31</v>
      </c>
    </row>
    <row r="3913" spans="1:4" ht="13.5" x14ac:dyDescent="0.25">
      <c r="A3913" s="90">
        <v>89661</v>
      </c>
      <c r="B3913" s="90" t="s">
        <v>4519</v>
      </c>
      <c r="C3913" s="90" t="s">
        <v>17</v>
      </c>
      <c r="D3913" s="92">
        <v>20.51</v>
      </c>
    </row>
    <row r="3914" spans="1:4" ht="13.5" x14ac:dyDescent="0.25">
      <c r="A3914" s="90">
        <v>89662</v>
      </c>
      <c r="B3914" s="90" t="s">
        <v>4520</v>
      </c>
      <c r="C3914" s="90" t="s">
        <v>17</v>
      </c>
      <c r="D3914" s="92">
        <v>26.45</v>
      </c>
    </row>
    <row r="3915" spans="1:4" ht="13.5" x14ac:dyDescent="0.25">
      <c r="A3915" s="90">
        <v>89663</v>
      </c>
      <c r="B3915" s="90" t="s">
        <v>4521</v>
      </c>
      <c r="C3915" s="90" t="s">
        <v>17</v>
      </c>
      <c r="D3915" s="92">
        <v>25.77</v>
      </c>
    </row>
    <row r="3916" spans="1:4" ht="13.5" x14ac:dyDescent="0.25">
      <c r="A3916" s="90">
        <v>89664</v>
      </c>
      <c r="B3916" s="90" t="s">
        <v>4522</v>
      </c>
      <c r="C3916" s="90" t="s">
        <v>17</v>
      </c>
      <c r="D3916" s="92">
        <v>15.34</v>
      </c>
    </row>
    <row r="3917" spans="1:4" ht="13.5" x14ac:dyDescent="0.25">
      <c r="A3917" s="90">
        <v>89666</v>
      </c>
      <c r="B3917" s="90" t="s">
        <v>4523</v>
      </c>
      <c r="C3917" s="90" t="s">
        <v>17</v>
      </c>
      <c r="D3917" s="92">
        <v>7.21</v>
      </c>
    </row>
    <row r="3918" spans="1:4" ht="13.5" x14ac:dyDescent="0.25">
      <c r="A3918" s="90">
        <v>89667</v>
      </c>
      <c r="B3918" s="90" t="s">
        <v>4524</v>
      </c>
      <c r="C3918" s="90" t="s">
        <v>17</v>
      </c>
      <c r="D3918" s="92">
        <v>44.64</v>
      </c>
    </row>
    <row r="3919" spans="1:4" ht="13.5" x14ac:dyDescent="0.25">
      <c r="A3919" s="90">
        <v>89668</v>
      </c>
      <c r="B3919" s="90" t="s">
        <v>4525</v>
      </c>
      <c r="C3919" s="90" t="s">
        <v>17</v>
      </c>
      <c r="D3919" s="92">
        <v>25.16</v>
      </c>
    </row>
    <row r="3920" spans="1:4" ht="13.5" x14ac:dyDescent="0.25">
      <c r="A3920" s="90">
        <v>89669</v>
      </c>
      <c r="B3920" s="90" t="s">
        <v>4526</v>
      </c>
      <c r="C3920" s="90" t="s">
        <v>17</v>
      </c>
      <c r="D3920" s="92">
        <v>33.44</v>
      </c>
    </row>
    <row r="3921" spans="1:4" ht="13.5" x14ac:dyDescent="0.25">
      <c r="A3921" s="90">
        <v>89670</v>
      </c>
      <c r="B3921" s="90" t="s">
        <v>4527</v>
      </c>
      <c r="C3921" s="90" t="s">
        <v>17</v>
      </c>
      <c r="D3921" s="92">
        <v>13.33</v>
      </c>
    </row>
    <row r="3922" spans="1:4" ht="13.5" x14ac:dyDescent="0.25">
      <c r="A3922" s="90">
        <v>89671</v>
      </c>
      <c r="B3922" s="90" t="s">
        <v>527</v>
      </c>
      <c r="C3922" s="90" t="s">
        <v>17</v>
      </c>
      <c r="D3922" s="92">
        <v>45.17</v>
      </c>
    </row>
    <row r="3923" spans="1:4" ht="13.5" x14ac:dyDescent="0.25">
      <c r="A3923" s="90">
        <v>89672</v>
      </c>
      <c r="B3923" s="90" t="s">
        <v>4528</v>
      </c>
      <c r="C3923" s="90" t="s">
        <v>17</v>
      </c>
      <c r="D3923" s="92">
        <v>21.08</v>
      </c>
    </row>
    <row r="3924" spans="1:4" ht="13.5" x14ac:dyDescent="0.25">
      <c r="A3924" s="90">
        <v>89673</v>
      </c>
      <c r="B3924" s="90" t="s">
        <v>4529</v>
      </c>
      <c r="C3924" s="90" t="s">
        <v>17</v>
      </c>
      <c r="D3924" s="92">
        <v>35.69</v>
      </c>
    </row>
    <row r="3925" spans="1:4" ht="13.5" x14ac:dyDescent="0.25">
      <c r="A3925" s="90">
        <v>89674</v>
      </c>
      <c r="B3925" s="90" t="s">
        <v>4530</v>
      </c>
      <c r="C3925" s="90" t="s">
        <v>17</v>
      </c>
      <c r="D3925" s="92">
        <v>26.68</v>
      </c>
    </row>
    <row r="3926" spans="1:4" ht="13.5" x14ac:dyDescent="0.25">
      <c r="A3926" s="90">
        <v>89675</v>
      </c>
      <c r="B3926" s="90" t="s">
        <v>4531</v>
      </c>
      <c r="C3926" s="90" t="s">
        <v>17</v>
      </c>
      <c r="D3926" s="92">
        <v>73.33</v>
      </c>
    </row>
    <row r="3927" spans="1:4" ht="13.5" x14ac:dyDescent="0.25">
      <c r="A3927" s="90">
        <v>89676</v>
      </c>
      <c r="B3927" s="90" t="s">
        <v>4532</v>
      </c>
      <c r="C3927" s="90" t="s">
        <v>17</v>
      </c>
      <c r="D3927" s="92">
        <v>31.57</v>
      </c>
    </row>
    <row r="3928" spans="1:4" ht="13.5" x14ac:dyDescent="0.25">
      <c r="A3928" s="90">
        <v>89677</v>
      </c>
      <c r="B3928" s="90" t="s">
        <v>4533</v>
      </c>
      <c r="C3928" s="90" t="s">
        <v>17</v>
      </c>
      <c r="D3928" s="92">
        <v>77.989999999999995</v>
      </c>
    </row>
    <row r="3929" spans="1:4" ht="13.5" x14ac:dyDescent="0.25">
      <c r="A3929" s="90">
        <v>89678</v>
      </c>
      <c r="B3929" s="90" t="s">
        <v>4534</v>
      </c>
      <c r="C3929" s="90" t="s">
        <v>17</v>
      </c>
      <c r="D3929" s="92">
        <v>11.41</v>
      </c>
    </row>
    <row r="3930" spans="1:4" ht="13.5" x14ac:dyDescent="0.25">
      <c r="A3930" s="90">
        <v>89679</v>
      </c>
      <c r="B3930" s="90" t="s">
        <v>4535</v>
      </c>
      <c r="C3930" s="90" t="s">
        <v>17</v>
      </c>
      <c r="D3930" s="92">
        <v>124.65</v>
      </c>
    </row>
    <row r="3931" spans="1:4" ht="13.5" x14ac:dyDescent="0.25">
      <c r="A3931" s="90">
        <v>89680</v>
      </c>
      <c r="B3931" s="90" t="s">
        <v>4536</v>
      </c>
      <c r="C3931" s="90" t="s">
        <v>17</v>
      </c>
      <c r="D3931" s="92">
        <v>20.55</v>
      </c>
    </row>
    <row r="3932" spans="1:4" ht="13.5" x14ac:dyDescent="0.25">
      <c r="A3932" s="90">
        <v>89681</v>
      </c>
      <c r="B3932" s="90" t="s">
        <v>4537</v>
      </c>
      <c r="C3932" s="90" t="s">
        <v>17</v>
      </c>
      <c r="D3932" s="92">
        <v>90.94</v>
      </c>
    </row>
    <row r="3933" spans="1:4" ht="13.5" x14ac:dyDescent="0.25">
      <c r="A3933" s="90">
        <v>89682</v>
      </c>
      <c r="B3933" s="90" t="s">
        <v>4538</v>
      </c>
      <c r="C3933" s="90" t="s">
        <v>17</v>
      </c>
      <c r="D3933" s="92">
        <v>27.87</v>
      </c>
    </row>
    <row r="3934" spans="1:4" ht="13.5" x14ac:dyDescent="0.25">
      <c r="A3934" s="90">
        <v>89683</v>
      </c>
      <c r="B3934" s="90" t="s">
        <v>4539</v>
      </c>
      <c r="C3934" s="90" t="s">
        <v>17</v>
      </c>
      <c r="D3934" s="92">
        <v>291.75</v>
      </c>
    </row>
    <row r="3935" spans="1:4" ht="13.5" x14ac:dyDescent="0.25">
      <c r="A3935" s="90">
        <v>89684</v>
      </c>
      <c r="B3935" s="90" t="s">
        <v>4540</v>
      </c>
      <c r="C3935" s="90" t="s">
        <v>17</v>
      </c>
      <c r="D3935" s="92">
        <v>38.340000000000003</v>
      </c>
    </row>
    <row r="3936" spans="1:4" ht="13.5" x14ac:dyDescent="0.25">
      <c r="A3936" s="90">
        <v>89685</v>
      </c>
      <c r="B3936" s="90" t="s">
        <v>4541</v>
      </c>
      <c r="C3936" s="90" t="s">
        <v>17</v>
      </c>
      <c r="D3936" s="92">
        <v>61.8</v>
      </c>
    </row>
    <row r="3937" spans="1:4" ht="13.5" x14ac:dyDescent="0.25">
      <c r="A3937" s="90">
        <v>89686</v>
      </c>
      <c r="B3937" s="90" t="s">
        <v>4542</v>
      </c>
      <c r="C3937" s="90" t="s">
        <v>17</v>
      </c>
      <c r="D3937" s="92">
        <v>47.97</v>
      </c>
    </row>
    <row r="3938" spans="1:4" ht="13.5" x14ac:dyDescent="0.25">
      <c r="A3938" s="90">
        <v>89687</v>
      </c>
      <c r="B3938" s="90" t="s">
        <v>4543</v>
      </c>
      <c r="C3938" s="90" t="s">
        <v>17</v>
      </c>
      <c r="D3938" s="92">
        <v>52.87</v>
      </c>
    </row>
    <row r="3939" spans="1:4" ht="13.5" x14ac:dyDescent="0.25">
      <c r="A3939" s="90">
        <v>89689</v>
      </c>
      <c r="B3939" s="90" t="s">
        <v>4544</v>
      </c>
      <c r="C3939" s="90" t="s">
        <v>17</v>
      </c>
      <c r="D3939" s="92">
        <v>32.590000000000003</v>
      </c>
    </row>
    <row r="3940" spans="1:4" ht="13.5" x14ac:dyDescent="0.25">
      <c r="A3940" s="90">
        <v>89690</v>
      </c>
      <c r="B3940" s="90" t="s">
        <v>4545</v>
      </c>
      <c r="C3940" s="90" t="s">
        <v>17</v>
      </c>
      <c r="D3940" s="92">
        <v>90.63</v>
      </c>
    </row>
    <row r="3941" spans="1:4" ht="13.5" x14ac:dyDescent="0.25">
      <c r="A3941" s="90">
        <v>89691</v>
      </c>
      <c r="B3941" s="90" t="s">
        <v>4546</v>
      </c>
      <c r="C3941" s="90" t="s">
        <v>17</v>
      </c>
      <c r="D3941" s="92">
        <v>12.8</v>
      </c>
    </row>
    <row r="3942" spans="1:4" ht="13.5" x14ac:dyDescent="0.25">
      <c r="A3942" s="90">
        <v>89692</v>
      </c>
      <c r="B3942" s="90" t="s">
        <v>4547</v>
      </c>
      <c r="C3942" s="90" t="s">
        <v>17</v>
      </c>
      <c r="D3942" s="92">
        <v>103.59</v>
      </c>
    </row>
    <row r="3943" spans="1:4" ht="13.5" x14ac:dyDescent="0.25">
      <c r="A3943" s="90">
        <v>89693</v>
      </c>
      <c r="B3943" s="90" t="s">
        <v>4548</v>
      </c>
      <c r="C3943" s="90" t="s">
        <v>17</v>
      </c>
      <c r="D3943" s="92">
        <v>79.38</v>
      </c>
    </row>
    <row r="3944" spans="1:4" ht="13.5" x14ac:dyDescent="0.25">
      <c r="A3944" s="90">
        <v>89694</v>
      </c>
      <c r="B3944" s="90" t="s">
        <v>4549</v>
      </c>
      <c r="C3944" s="90" t="s">
        <v>17</v>
      </c>
      <c r="D3944" s="92">
        <v>18.100000000000001</v>
      </c>
    </row>
    <row r="3945" spans="1:4" ht="13.5" x14ac:dyDescent="0.25">
      <c r="A3945" s="90">
        <v>89695</v>
      </c>
      <c r="B3945" s="90" t="s">
        <v>4550</v>
      </c>
      <c r="C3945" s="90" t="s">
        <v>17</v>
      </c>
      <c r="D3945" s="92">
        <v>15.65</v>
      </c>
    </row>
    <row r="3946" spans="1:4" ht="13.5" x14ac:dyDescent="0.25">
      <c r="A3946" s="90">
        <v>89696</v>
      </c>
      <c r="B3946" s="90" t="s">
        <v>4551</v>
      </c>
      <c r="C3946" s="90" t="s">
        <v>17</v>
      </c>
      <c r="D3946" s="92">
        <v>85.38</v>
      </c>
    </row>
    <row r="3947" spans="1:4" ht="13.5" x14ac:dyDescent="0.25">
      <c r="A3947" s="90">
        <v>89697</v>
      </c>
      <c r="B3947" s="90" t="s">
        <v>4552</v>
      </c>
      <c r="C3947" s="90" t="s">
        <v>17</v>
      </c>
      <c r="D3947" s="92">
        <v>16.850000000000001</v>
      </c>
    </row>
    <row r="3948" spans="1:4" ht="13.5" x14ac:dyDescent="0.25">
      <c r="A3948" s="90">
        <v>89698</v>
      </c>
      <c r="B3948" s="90" t="s">
        <v>4553</v>
      </c>
      <c r="C3948" s="90" t="s">
        <v>17</v>
      </c>
      <c r="D3948" s="92">
        <v>270.16000000000003</v>
      </c>
    </row>
    <row r="3949" spans="1:4" ht="13.5" x14ac:dyDescent="0.25">
      <c r="A3949" s="90">
        <v>89699</v>
      </c>
      <c r="B3949" s="90" t="s">
        <v>4554</v>
      </c>
      <c r="C3949" s="90" t="s">
        <v>17</v>
      </c>
      <c r="D3949" s="92">
        <v>203.61</v>
      </c>
    </row>
    <row r="3950" spans="1:4" ht="13.5" x14ac:dyDescent="0.25">
      <c r="A3950" s="90">
        <v>89700</v>
      </c>
      <c r="B3950" s="90" t="s">
        <v>4555</v>
      </c>
      <c r="C3950" s="90" t="s">
        <v>17</v>
      </c>
      <c r="D3950" s="92">
        <v>20.79</v>
      </c>
    </row>
    <row r="3951" spans="1:4" ht="13.5" x14ac:dyDescent="0.25">
      <c r="A3951" s="90">
        <v>89701</v>
      </c>
      <c r="B3951" s="90" t="s">
        <v>4556</v>
      </c>
      <c r="C3951" s="90" t="s">
        <v>17</v>
      </c>
      <c r="D3951" s="92">
        <v>197.92</v>
      </c>
    </row>
    <row r="3952" spans="1:4" ht="13.5" x14ac:dyDescent="0.25">
      <c r="A3952" s="90">
        <v>89702</v>
      </c>
      <c r="B3952" s="90" t="s">
        <v>4557</v>
      </c>
      <c r="C3952" s="90" t="s">
        <v>17</v>
      </c>
      <c r="D3952" s="92">
        <v>20.32</v>
      </c>
    </row>
    <row r="3953" spans="1:4" ht="13.5" x14ac:dyDescent="0.25">
      <c r="A3953" s="90">
        <v>89703</v>
      </c>
      <c r="B3953" s="90" t="s">
        <v>4558</v>
      </c>
      <c r="C3953" s="90" t="s">
        <v>17</v>
      </c>
      <c r="D3953" s="92">
        <v>41.2</v>
      </c>
    </row>
    <row r="3954" spans="1:4" ht="13.5" x14ac:dyDescent="0.25">
      <c r="A3954" s="90">
        <v>89704</v>
      </c>
      <c r="B3954" s="90" t="s">
        <v>4559</v>
      </c>
      <c r="C3954" s="90" t="s">
        <v>17</v>
      </c>
      <c r="D3954" s="92">
        <v>152.69</v>
      </c>
    </row>
    <row r="3955" spans="1:4" ht="13.5" x14ac:dyDescent="0.25">
      <c r="A3955" s="90">
        <v>89705</v>
      </c>
      <c r="B3955" s="90" t="s">
        <v>4560</v>
      </c>
      <c r="C3955" s="90" t="s">
        <v>17</v>
      </c>
      <c r="D3955" s="92">
        <v>23.87</v>
      </c>
    </row>
    <row r="3956" spans="1:4" ht="13.5" x14ac:dyDescent="0.25">
      <c r="A3956" s="90">
        <v>89706</v>
      </c>
      <c r="B3956" s="90" t="s">
        <v>4561</v>
      </c>
      <c r="C3956" s="90" t="s">
        <v>17</v>
      </c>
      <c r="D3956" s="92">
        <v>49.55</v>
      </c>
    </row>
    <row r="3957" spans="1:4" ht="13.5" x14ac:dyDescent="0.25">
      <c r="A3957" s="90">
        <v>89718</v>
      </c>
      <c r="B3957" s="90" t="s">
        <v>4562</v>
      </c>
      <c r="C3957" s="90" t="s">
        <v>48</v>
      </c>
      <c r="D3957" s="92">
        <v>45.27</v>
      </c>
    </row>
    <row r="3958" spans="1:4" ht="13.5" x14ac:dyDescent="0.25">
      <c r="A3958" s="90">
        <v>89719</v>
      </c>
      <c r="B3958" s="90" t="s">
        <v>4563</v>
      </c>
      <c r="C3958" s="90" t="s">
        <v>17</v>
      </c>
      <c r="D3958" s="92">
        <v>12.14</v>
      </c>
    </row>
    <row r="3959" spans="1:4" ht="13.5" x14ac:dyDescent="0.25">
      <c r="A3959" s="90">
        <v>89720</v>
      </c>
      <c r="B3959" s="90" t="s">
        <v>4564</v>
      </c>
      <c r="C3959" s="90" t="s">
        <v>17</v>
      </c>
      <c r="D3959" s="92">
        <v>13.44</v>
      </c>
    </row>
    <row r="3960" spans="1:4" ht="13.5" x14ac:dyDescent="0.25">
      <c r="A3960" s="90">
        <v>89721</v>
      </c>
      <c r="B3960" s="90" t="s">
        <v>4565</v>
      </c>
      <c r="C3960" s="90" t="s">
        <v>17</v>
      </c>
      <c r="D3960" s="92">
        <v>14.48</v>
      </c>
    </row>
    <row r="3961" spans="1:4" ht="13.5" x14ac:dyDescent="0.25">
      <c r="A3961" s="90">
        <v>89723</v>
      </c>
      <c r="B3961" s="90" t="s">
        <v>4566</v>
      </c>
      <c r="C3961" s="90" t="s">
        <v>17</v>
      </c>
      <c r="D3961" s="92">
        <v>18.13</v>
      </c>
    </row>
    <row r="3962" spans="1:4" ht="13.5" x14ac:dyDescent="0.25">
      <c r="A3962" s="90">
        <v>89724</v>
      </c>
      <c r="B3962" s="90" t="s">
        <v>4567</v>
      </c>
      <c r="C3962" s="90" t="s">
        <v>17</v>
      </c>
      <c r="D3962" s="92">
        <v>9.9499999999999993</v>
      </c>
    </row>
    <row r="3963" spans="1:4" ht="13.5" x14ac:dyDescent="0.25">
      <c r="A3963" s="90">
        <v>89725</v>
      </c>
      <c r="B3963" s="90" t="s">
        <v>4568</v>
      </c>
      <c r="C3963" s="90" t="s">
        <v>17</v>
      </c>
      <c r="D3963" s="92">
        <v>17.59</v>
      </c>
    </row>
    <row r="3964" spans="1:4" ht="13.5" x14ac:dyDescent="0.25">
      <c r="A3964" s="90">
        <v>89726</v>
      </c>
      <c r="B3964" s="90" t="s">
        <v>4569</v>
      </c>
      <c r="C3964" s="90" t="s">
        <v>17</v>
      </c>
      <c r="D3964" s="92">
        <v>10.199999999999999</v>
      </c>
    </row>
    <row r="3965" spans="1:4" ht="13.5" x14ac:dyDescent="0.25">
      <c r="A3965" s="90">
        <v>89727</v>
      </c>
      <c r="B3965" s="90" t="s">
        <v>4570</v>
      </c>
      <c r="C3965" s="90" t="s">
        <v>17</v>
      </c>
      <c r="D3965" s="92">
        <v>21.65</v>
      </c>
    </row>
    <row r="3966" spans="1:4" ht="13.5" x14ac:dyDescent="0.25">
      <c r="A3966" s="90">
        <v>89728</v>
      </c>
      <c r="B3966" s="90" t="s">
        <v>4571</v>
      </c>
      <c r="C3966" s="90" t="s">
        <v>17</v>
      </c>
      <c r="D3966" s="92">
        <v>13.1</v>
      </c>
    </row>
    <row r="3967" spans="1:4" ht="13.5" x14ac:dyDescent="0.25">
      <c r="A3967" s="90">
        <v>89729</v>
      </c>
      <c r="B3967" s="90" t="s">
        <v>4572</v>
      </c>
      <c r="C3967" s="90" t="s">
        <v>17</v>
      </c>
      <c r="D3967" s="92">
        <v>26.38</v>
      </c>
    </row>
    <row r="3968" spans="1:4" ht="13.5" x14ac:dyDescent="0.25">
      <c r="A3968" s="90">
        <v>89730</v>
      </c>
      <c r="B3968" s="90" t="s">
        <v>4573</v>
      </c>
      <c r="C3968" s="90" t="s">
        <v>17</v>
      </c>
      <c r="D3968" s="92">
        <v>15.15</v>
      </c>
    </row>
    <row r="3969" spans="1:4" ht="13.5" x14ac:dyDescent="0.25">
      <c r="A3969" s="90">
        <v>89731</v>
      </c>
      <c r="B3969" s="90" t="s">
        <v>4574</v>
      </c>
      <c r="C3969" s="90" t="s">
        <v>17</v>
      </c>
      <c r="D3969" s="92">
        <v>14.35</v>
      </c>
    </row>
    <row r="3970" spans="1:4" ht="13.5" x14ac:dyDescent="0.25">
      <c r="A3970" s="90">
        <v>89732</v>
      </c>
      <c r="B3970" s="90" t="s">
        <v>4575</v>
      </c>
      <c r="C3970" s="90" t="s">
        <v>17</v>
      </c>
      <c r="D3970" s="92">
        <v>15.13</v>
      </c>
    </row>
    <row r="3971" spans="1:4" ht="13.5" x14ac:dyDescent="0.25">
      <c r="A3971" s="90">
        <v>89733</v>
      </c>
      <c r="B3971" s="90" t="s">
        <v>4576</v>
      </c>
      <c r="C3971" s="90" t="s">
        <v>17</v>
      </c>
      <c r="D3971" s="92">
        <v>23.47</v>
      </c>
    </row>
    <row r="3972" spans="1:4" ht="13.5" x14ac:dyDescent="0.25">
      <c r="A3972" s="90">
        <v>89734</v>
      </c>
      <c r="B3972" s="90" t="s">
        <v>4577</v>
      </c>
      <c r="C3972" s="90" t="s">
        <v>17</v>
      </c>
      <c r="D3972" s="92">
        <v>25.05</v>
      </c>
    </row>
    <row r="3973" spans="1:4" ht="13.5" x14ac:dyDescent="0.25">
      <c r="A3973" s="90">
        <v>89735</v>
      </c>
      <c r="B3973" s="90" t="s">
        <v>4578</v>
      </c>
      <c r="C3973" s="90" t="s">
        <v>17</v>
      </c>
      <c r="D3973" s="92">
        <v>25.83</v>
      </c>
    </row>
    <row r="3974" spans="1:4" ht="13.5" x14ac:dyDescent="0.25">
      <c r="A3974" s="90">
        <v>89736</v>
      </c>
      <c r="B3974" s="90" t="s">
        <v>4579</v>
      </c>
      <c r="C3974" s="90" t="s">
        <v>17</v>
      </c>
      <c r="D3974" s="92">
        <v>8.7200000000000006</v>
      </c>
    </row>
    <row r="3975" spans="1:4" ht="13.5" x14ac:dyDescent="0.25">
      <c r="A3975" s="90">
        <v>89737</v>
      </c>
      <c r="B3975" s="90" t="s">
        <v>4580</v>
      </c>
      <c r="C3975" s="90" t="s">
        <v>17</v>
      </c>
      <c r="D3975" s="92">
        <v>22.16</v>
      </c>
    </row>
    <row r="3976" spans="1:4" ht="13.5" x14ac:dyDescent="0.25">
      <c r="A3976" s="90">
        <v>89738</v>
      </c>
      <c r="B3976" s="90" t="s">
        <v>4581</v>
      </c>
      <c r="C3976" s="90" t="s">
        <v>17</v>
      </c>
      <c r="D3976" s="92">
        <v>14.95</v>
      </c>
    </row>
    <row r="3977" spans="1:4" ht="13.5" x14ac:dyDescent="0.25">
      <c r="A3977" s="90">
        <v>89739</v>
      </c>
      <c r="B3977" s="90" t="s">
        <v>4582</v>
      </c>
      <c r="C3977" s="90" t="s">
        <v>17</v>
      </c>
      <c r="D3977" s="92">
        <v>23.21</v>
      </c>
    </row>
    <row r="3978" spans="1:4" ht="13.5" x14ac:dyDescent="0.25">
      <c r="A3978" s="90">
        <v>89740</v>
      </c>
      <c r="B3978" s="90" t="s">
        <v>4583</v>
      </c>
      <c r="C3978" s="90" t="s">
        <v>17</v>
      </c>
      <c r="D3978" s="92">
        <v>8.86</v>
      </c>
    </row>
    <row r="3979" spans="1:4" ht="13.5" x14ac:dyDescent="0.25">
      <c r="A3979" s="90">
        <v>89741</v>
      </c>
      <c r="B3979" s="90" t="s">
        <v>4584</v>
      </c>
      <c r="C3979" s="90" t="s">
        <v>17</v>
      </c>
      <c r="D3979" s="92">
        <v>20.07</v>
      </c>
    </row>
    <row r="3980" spans="1:4" ht="13.5" x14ac:dyDescent="0.25">
      <c r="A3980" s="90">
        <v>89742</v>
      </c>
      <c r="B3980" s="90" t="s">
        <v>4585</v>
      </c>
      <c r="C3980" s="90" t="s">
        <v>17</v>
      </c>
      <c r="D3980" s="92">
        <v>40.57</v>
      </c>
    </row>
    <row r="3981" spans="1:4" ht="13.5" x14ac:dyDescent="0.25">
      <c r="A3981" s="90">
        <v>89743</v>
      </c>
      <c r="B3981" s="90" t="s">
        <v>4586</v>
      </c>
      <c r="C3981" s="90" t="s">
        <v>17</v>
      </c>
      <c r="D3981" s="92">
        <v>62.78</v>
      </c>
    </row>
    <row r="3982" spans="1:4" ht="13.5" x14ac:dyDescent="0.25">
      <c r="A3982" s="90">
        <v>89744</v>
      </c>
      <c r="B3982" s="90" t="s">
        <v>4587</v>
      </c>
      <c r="C3982" s="90" t="s">
        <v>17</v>
      </c>
      <c r="D3982" s="92">
        <v>27.1</v>
      </c>
    </row>
    <row r="3983" spans="1:4" ht="13.5" x14ac:dyDescent="0.25">
      <c r="A3983" s="90">
        <v>89746</v>
      </c>
      <c r="B3983" s="90" t="s">
        <v>4588</v>
      </c>
      <c r="C3983" s="90" t="s">
        <v>17</v>
      </c>
      <c r="D3983" s="92">
        <v>28</v>
      </c>
    </row>
    <row r="3984" spans="1:4" ht="13.5" x14ac:dyDescent="0.25">
      <c r="A3984" s="90">
        <v>89747</v>
      </c>
      <c r="B3984" s="90" t="s">
        <v>4589</v>
      </c>
      <c r="C3984" s="90" t="s">
        <v>17</v>
      </c>
      <c r="D3984" s="92">
        <v>25.33</v>
      </c>
    </row>
    <row r="3985" spans="1:4" ht="13.5" x14ac:dyDescent="0.25">
      <c r="A3985" s="90">
        <v>89748</v>
      </c>
      <c r="B3985" s="90" t="s">
        <v>4590</v>
      </c>
      <c r="C3985" s="90" t="s">
        <v>17</v>
      </c>
      <c r="D3985" s="92">
        <v>43.33</v>
      </c>
    </row>
    <row r="3986" spans="1:4" ht="13.5" x14ac:dyDescent="0.25">
      <c r="A3986" s="90">
        <v>89749</v>
      </c>
      <c r="B3986" s="90" t="s">
        <v>4591</v>
      </c>
      <c r="C3986" s="90" t="s">
        <v>17</v>
      </c>
      <c r="D3986" s="92">
        <v>14.9</v>
      </c>
    </row>
    <row r="3987" spans="1:4" ht="13.5" x14ac:dyDescent="0.25">
      <c r="A3987" s="90">
        <v>89750</v>
      </c>
      <c r="B3987" s="90" t="s">
        <v>4592</v>
      </c>
      <c r="C3987" s="90" t="s">
        <v>17</v>
      </c>
      <c r="D3987" s="92">
        <v>81.13</v>
      </c>
    </row>
    <row r="3988" spans="1:4" ht="13.5" x14ac:dyDescent="0.25">
      <c r="A3988" s="90">
        <v>89752</v>
      </c>
      <c r="B3988" s="90" t="s">
        <v>4593</v>
      </c>
      <c r="C3988" s="90" t="s">
        <v>17</v>
      </c>
      <c r="D3988" s="92">
        <v>7.52</v>
      </c>
    </row>
    <row r="3989" spans="1:4" ht="13.5" x14ac:dyDescent="0.25">
      <c r="A3989" s="90">
        <v>89753</v>
      </c>
      <c r="B3989" s="90" t="s">
        <v>4594</v>
      </c>
      <c r="C3989" s="90" t="s">
        <v>17</v>
      </c>
      <c r="D3989" s="92">
        <v>9.23</v>
      </c>
    </row>
    <row r="3990" spans="1:4" ht="13.5" x14ac:dyDescent="0.25">
      <c r="A3990" s="90">
        <v>89754</v>
      </c>
      <c r="B3990" s="90" t="s">
        <v>4595</v>
      </c>
      <c r="C3990" s="90" t="s">
        <v>17</v>
      </c>
      <c r="D3990" s="92">
        <v>21.16</v>
      </c>
    </row>
    <row r="3991" spans="1:4" ht="13.5" x14ac:dyDescent="0.25">
      <c r="A3991" s="90">
        <v>89755</v>
      </c>
      <c r="B3991" s="90" t="s">
        <v>4596</v>
      </c>
      <c r="C3991" s="90" t="s">
        <v>17</v>
      </c>
      <c r="D3991" s="92">
        <v>12.81</v>
      </c>
    </row>
    <row r="3992" spans="1:4" ht="13.5" x14ac:dyDescent="0.25">
      <c r="A3992" s="90">
        <v>89756</v>
      </c>
      <c r="B3992" s="90" t="s">
        <v>4597</v>
      </c>
      <c r="C3992" s="90" t="s">
        <v>17</v>
      </c>
      <c r="D3992" s="92">
        <v>20.56</v>
      </c>
    </row>
    <row r="3993" spans="1:4" ht="13.5" x14ac:dyDescent="0.25">
      <c r="A3993" s="90">
        <v>89757</v>
      </c>
      <c r="B3993" s="90" t="s">
        <v>4598</v>
      </c>
      <c r="C3993" s="90" t="s">
        <v>17</v>
      </c>
      <c r="D3993" s="92">
        <v>26.16</v>
      </c>
    </row>
    <row r="3994" spans="1:4" ht="13.5" x14ac:dyDescent="0.25">
      <c r="A3994" s="90">
        <v>89758</v>
      </c>
      <c r="B3994" s="90" t="s">
        <v>4599</v>
      </c>
      <c r="C3994" s="90" t="s">
        <v>17</v>
      </c>
      <c r="D3994" s="92">
        <v>31.6</v>
      </c>
    </row>
    <row r="3995" spans="1:4" ht="13.5" x14ac:dyDescent="0.25">
      <c r="A3995" s="90">
        <v>89759</v>
      </c>
      <c r="B3995" s="90" t="s">
        <v>4600</v>
      </c>
      <c r="C3995" s="90" t="s">
        <v>17</v>
      </c>
      <c r="D3995" s="92">
        <v>10.93</v>
      </c>
    </row>
    <row r="3996" spans="1:4" ht="13.5" x14ac:dyDescent="0.25">
      <c r="A3996" s="90">
        <v>89760</v>
      </c>
      <c r="B3996" s="90" t="s">
        <v>4601</v>
      </c>
      <c r="C3996" s="90" t="s">
        <v>17</v>
      </c>
      <c r="D3996" s="92">
        <v>19.95</v>
      </c>
    </row>
    <row r="3997" spans="1:4" ht="13.5" x14ac:dyDescent="0.25">
      <c r="A3997" s="90">
        <v>89761</v>
      </c>
      <c r="B3997" s="90" t="s">
        <v>4602</v>
      </c>
      <c r="C3997" s="90" t="s">
        <v>17</v>
      </c>
      <c r="D3997" s="92">
        <v>27.27</v>
      </c>
    </row>
    <row r="3998" spans="1:4" ht="13.5" x14ac:dyDescent="0.25">
      <c r="A3998" s="90">
        <v>89762</v>
      </c>
      <c r="B3998" s="90" t="s">
        <v>4603</v>
      </c>
      <c r="C3998" s="90" t="s">
        <v>17</v>
      </c>
      <c r="D3998" s="92">
        <v>37.74</v>
      </c>
    </row>
    <row r="3999" spans="1:4" ht="13.5" x14ac:dyDescent="0.25">
      <c r="A3999" s="90">
        <v>89763</v>
      </c>
      <c r="B3999" s="90" t="s">
        <v>4604</v>
      </c>
      <c r="C3999" s="90" t="s">
        <v>17</v>
      </c>
      <c r="D3999" s="92">
        <v>47.38</v>
      </c>
    </row>
    <row r="4000" spans="1:4" ht="13.5" x14ac:dyDescent="0.25">
      <c r="A4000" s="90">
        <v>89764</v>
      </c>
      <c r="B4000" s="90" t="s">
        <v>4605</v>
      </c>
      <c r="C4000" s="90" t="s">
        <v>17</v>
      </c>
      <c r="D4000" s="92">
        <v>32.020000000000003</v>
      </c>
    </row>
    <row r="4001" spans="1:4" ht="13.5" x14ac:dyDescent="0.25">
      <c r="A4001" s="90">
        <v>89765</v>
      </c>
      <c r="B4001" s="90" t="s">
        <v>4606</v>
      </c>
      <c r="C4001" s="90" t="s">
        <v>17</v>
      </c>
      <c r="D4001" s="92">
        <v>15.97</v>
      </c>
    </row>
    <row r="4002" spans="1:4" ht="13.5" x14ac:dyDescent="0.25">
      <c r="A4002" s="90">
        <v>89767</v>
      </c>
      <c r="B4002" s="90" t="s">
        <v>4607</v>
      </c>
      <c r="C4002" s="90" t="s">
        <v>17</v>
      </c>
      <c r="D4002" s="92">
        <v>19.440000000000001</v>
      </c>
    </row>
    <row r="4003" spans="1:4" ht="13.5" x14ac:dyDescent="0.25">
      <c r="A4003" s="90">
        <v>89768</v>
      </c>
      <c r="B4003" s="90" t="s">
        <v>4608</v>
      </c>
      <c r="C4003" s="90" t="s">
        <v>17</v>
      </c>
      <c r="D4003" s="92">
        <v>22.84</v>
      </c>
    </row>
    <row r="4004" spans="1:4" ht="13.5" x14ac:dyDescent="0.25">
      <c r="A4004" s="90">
        <v>89769</v>
      </c>
      <c r="B4004" s="90" t="s">
        <v>4609</v>
      </c>
      <c r="C4004" s="90" t="s">
        <v>17</v>
      </c>
      <c r="D4004" s="92">
        <v>48.34</v>
      </c>
    </row>
    <row r="4005" spans="1:4" ht="13.5" x14ac:dyDescent="0.25">
      <c r="A4005" s="90">
        <v>89772</v>
      </c>
      <c r="B4005" s="90" t="s">
        <v>4610</v>
      </c>
      <c r="C4005" s="90" t="s">
        <v>48</v>
      </c>
      <c r="D4005" s="92">
        <v>72.75</v>
      </c>
    </row>
    <row r="4006" spans="1:4" ht="13.5" x14ac:dyDescent="0.25">
      <c r="A4006" s="90">
        <v>89774</v>
      </c>
      <c r="B4006" s="90" t="s">
        <v>4611</v>
      </c>
      <c r="C4006" s="90" t="s">
        <v>17</v>
      </c>
      <c r="D4006" s="92">
        <v>15.73</v>
      </c>
    </row>
    <row r="4007" spans="1:4" ht="13.5" x14ac:dyDescent="0.25">
      <c r="A4007" s="90">
        <v>89776</v>
      </c>
      <c r="B4007" s="90" t="s">
        <v>4612</v>
      </c>
      <c r="C4007" s="90" t="s">
        <v>17</v>
      </c>
      <c r="D4007" s="92">
        <v>25.7</v>
      </c>
    </row>
    <row r="4008" spans="1:4" ht="13.5" x14ac:dyDescent="0.25">
      <c r="A4008" s="90">
        <v>89777</v>
      </c>
      <c r="B4008" s="90" t="s">
        <v>4613</v>
      </c>
      <c r="C4008" s="90" t="s">
        <v>17</v>
      </c>
      <c r="D4008" s="92">
        <v>22.81</v>
      </c>
    </row>
    <row r="4009" spans="1:4" ht="13.5" x14ac:dyDescent="0.25">
      <c r="A4009" s="90">
        <v>89778</v>
      </c>
      <c r="B4009" s="90" t="s">
        <v>4614</v>
      </c>
      <c r="C4009" s="90" t="s">
        <v>17</v>
      </c>
      <c r="D4009" s="92">
        <v>18.04</v>
      </c>
    </row>
    <row r="4010" spans="1:4" ht="13.5" x14ac:dyDescent="0.25">
      <c r="A4010" s="90">
        <v>89779</v>
      </c>
      <c r="B4010" s="90" t="s">
        <v>4615</v>
      </c>
      <c r="C4010" s="90" t="s">
        <v>17</v>
      </c>
      <c r="D4010" s="92">
        <v>35.200000000000003</v>
      </c>
    </row>
    <row r="4011" spans="1:4" ht="13.5" x14ac:dyDescent="0.25">
      <c r="A4011" s="90">
        <v>89780</v>
      </c>
      <c r="B4011" s="90" t="s">
        <v>4616</v>
      </c>
      <c r="C4011" s="90" t="s">
        <v>17</v>
      </c>
      <c r="D4011" s="92">
        <v>21.48</v>
      </c>
    </row>
    <row r="4012" spans="1:4" ht="13.5" x14ac:dyDescent="0.25">
      <c r="A4012" s="90">
        <v>89781</v>
      </c>
      <c r="B4012" s="90" t="s">
        <v>4617</v>
      </c>
      <c r="C4012" s="90" t="s">
        <v>17</v>
      </c>
      <c r="D4012" s="92">
        <v>31.87</v>
      </c>
    </row>
    <row r="4013" spans="1:4" ht="13.5" x14ac:dyDescent="0.25">
      <c r="A4013" s="90">
        <v>89782</v>
      </c>
      <c r="B4013" s="90" t="s">
        <v>4618</v>
      </c>
      <c r="C4013" s="90" t="s">
        <v>17</v>
      </c>
      <c r="D4013" s="92">
        <v>14.54</v>
      </c>
    </row>
    <row r="4014" spans="1:4" ht="13.5" x14ac:dyDescent="0.25">
      <c r="A4014" s="90">
        <v>89783</v>
      </c>
      <c r="B4014" s="90" t="s">
        <v>4619</v>
      </c>
      <c r="C4014" s="90" t="s">
        <v>17</v>
      </c>
      <c r="D4014" s="92">
        <v>14.65</v>
      </c>
    </row>
    <row r="4015" spans="1:4" ht="13.5" x14ac:dyDescent="0.25">
      <c r="A4015" s="90">
        <v>89784</v>
      </c>
      <c r="B4015" s="90" t="s">
        <v>4620</v>
      </c>
      <c r="C4015" s="90" t="s">
        <v>17</v>
      </c>
      <c r="D4015" s="92">
        <v>23.68</v>
      </c>
    </row>
    <row r="4016" spans="1:4" ht="13.5" x14ac:dyDescent="0.25">
      <c r="A4016" s="90">
        <v>89785</v>
      </c>
      <c r="B4016" s="90" t="s">
        <v>4621</v>
      </c>
      <c r="C4016" s="90" t="s">
        <v>17</v>
      </c>
      <c r="D4016" s="92">
        <v>26.22</v>
      </c>
    </row>
    <row r="4017" spans="1:4" ht="13.5" x14ac:dyDescent="0.25">
      <c r="A4017" s="90">
        <v>89786</v>
      </c>
      <c r="B4017" s="90" t="s">
        <v>4622</v>
      </c>
      <c r="C4017" s="90" t="s">
        <v>17</v>
      </c>
      <c r="D4017" s="92">
        <v>38.69</v>
      </c>
    </row>
    <row r="4018" spans="1:4" ht="13.5" x14ac:dyDescent="0.25">
      <c r="A4018" s="90">
        <v>89787</v>
      </c>
      <c r="B4018" s="90" t="s">
        <v>4623</v>
      </c>
      <c r="C4018" s="90" t="s">
        <v>17</v>
      </c>
      <c r="D4018" s="92">
        <v>31.54</v>
      </c>
    </row>
    <row r="4019" spans="1:4" ht="13.5" x14ac:dyDescent="0.25">
      <c r="A4019" s="90">
        <v>89788</v>
      </c>
      <c r="B4019" s="90" t="s">
        <v>4624</v>
      </c>
      <c r="C4019" s="90" t="s">
        <v>17</v>
      </c>
      <c r="D4019" s="92">
        <v>67.06</v>
      </c>
    </row>
    <row r="4020" spans="1:4" ht="13.5" x14ac:dyDescent="0.25">
      <c r="A4020" s="90">
        <v>89789</v>
      </c>
      <c r="B4020" s="90" t="s">
        <v>4625</v>
      </c>
      <c r="C4020" s="90" t="s">
        <v>17</v>
      </c>
      <c r="D4020" s="92">
        <v>57.36</v>
      </c>
    </row>
    <row r="4021" spans="1:4" ht="13.5" x14ac:dyDescent="0.25">
      <c r="A4021" s="90">
        <v>89790</v>
      </c>
      <c r="B4021" s="90" t="s">
        <v>4626</v>
      </c>
      <c r="C4021" s="90" t="s">
        <v>17</v>
      </c>
      <c r="D4021" s="92">
        <v>131.74</v>
      </c>
    </row>
    <row r="4022" spans="1:4" ht="13.5" x14ac:dyDescent="0.25">
      <c r="A4022" s="90">
        <v>89791</v>
      </c>
      <c r="B4022" s="90" t="s">
        <v>4627</v>
      </c>
      <c r="C4022" s="90" t="s">
        <v>17</v>
      </c>
      <c r="D4022" s="92">
        <v>127.35</v>
      </c>
    </row>
    <row r="4023" spans="1:4" ht="13.5" x14ac:dyDescent="0.25">
      <c r="A4023" s="90">
        <v>89792</v>
      </c>
      <c r="B4023" s="90" t="s">
        <v>4628</v>
      </c>
      <c r="C4023" s="90" t="s">
        <v>17</v>
      </c>
      <c r="D4023" s="92">
        <v>157.06</v>
      </c>
    </row>
    <row r="4024" spans="1:4" ht="13.5" x14ac:dyDescent="0.25">
      <c r="A4024" s="90">
        <v>89793</v>
      </c>
      <c r="B4024" s="90" t="s">
        <v>4629</v>
      </c>
      <c r="C4024" s="90" t="s">
        <v>17</v>
      </c>
      <c r="D4024" s="92">
        <v>184.37</v>
      </c>
    </row>
    <row r="4025" spans="1:4" ht="13.5" x14ac:dyDescent="0.25">
      <c r="A4025" s="90">
        <v>89794</v>
      </c>
      <c r="B4025" s="90" t="s">
        <v>4630</v>
      </c>
      <c r="C4025" s="90" t="s">
        <v>17</v>
      </c>
      <c r="D4025" s="92">
        <v>17.600000000000001</v>
      </c>
    </row>
    <row r="4026" spans="1:4" ht="13.5" x14ac:dyDescent="0.25">
      <c r="A4026" s="90">
        <v>89795</v>
      </c>
      <c r="B4026" s="90" t="s">
        <v>4631</v>
      </c>
      <c r="C4026" s="90" t="s">
        <v>17</v>
      </c>
      <c r="D4026" s="92">
        <v>40.93</v>
      </c>
    </row>
    <row r="4027" spans="1:4" ht="13.5" x14ac:dyDescent="0.25">
      <c r="A4027" s="90">
        <v>89796</v>
      </c>
      <c r="B4027" s="90" t="s">
        <v>4632</v>
      </c>
      <c r="C4027" s="90" t="s">
        <v>17</v>
      </c>
      <c r="D4027" s="92">
        <v>43.05</v>
      </c>
    </row>
    <row r="4028" spans="1:4" ht="13.5" x14ac:dyDescent="0.25">
      <c r="A4028" s="90">
        <v>89797</v>
      </c>
      <c r="B4028" s="90" t="s">
        <v>4633</v>
      </c>
      <c r="C4028" s="90" t="s">
        <v>17</v>
      </c>
      <c r="D4028" s="92">
        <v>51.72</v>
      </c>
    </row>
    <row r="4029" spans="1:4" ht="13.5" x14ac:dyDescent="0.25">
      <c r="A4029" s="90">
        <v>89801</v>
      </c>
      <c r="B4029" s="90" t="s">
        <v>4634</v>
      </c>
      <c r="C4029" s="90" t="s">
        <v>17</v>
      </c>
      <c r="D4029" s="92">
        <v>9.75</v>
      </c>
    </row>
    <row r="4030" spans="1:4" ht="13.5" x14ac:dyDescent="0.25">
      <c r="A4030" s="90">
        <v>89802</v>
      </c>
      <c r="B4030" s="90" t="s">
        <v>4635</v>
      </c>
      <c r="C4030" s="90" t="s">
        <v>17</v>
      </c>
      <c r="D4030" s="92">
        <v>10.53</v>
      </c>
    </row>
    <row r="4031" spans="1:4" ht="13.5" x14ac:dyDescent="0.25">
      <c r="A4031" s="90">
        <v>89803</v>
      </c>
      <c r="B4031" s="90" t="s">
        <v>4636</v>
      </c>
      <c r="C4031" s="90" t="s">
        <v>17</v>
      </c>
      <c r="D4031" s="92">
        <v>18.87</v>
      </c>
    </row>
    <row r="4032" spans="1:4" ht="13.5" x14ac:dyDescent="0.25">
      <c r="A4032" s="90">
        <v>89804</v>
      </c>
      <c r="B4032" s="90" t="s">
        <v>4637</v>
      </c>
      <c r="C4032" s="90" t="s">
        <v>17</v>
      </c>
      <c r="D4032" s="92">
        <v>21.23</v>
      </c>
    </row>
    <row r="4033" spans="1:4" ht="13.5" x14ac:dyDescent="0.25">
      <c r="A4033" s="90">
        <v>89805</v>
      </c>
      <c r="B4033" s="90" t="s">
        <v>4638</v>
      </c>
      <c r="C4033" s="90" t="s">
        <v>17</v>
      </c>
      <c r="D4033" s="92">
        <v>20.41</v>
      </c>
    </row>
    <row r="4034" spans="1:4" ht="13.5" x14ac:dyDescent="0.25">
      <c r="A4034" s="90">
        <v>89806</v>
      </c>
      <c r="B4034" s="90" t="s">
        <v>4639</v>
      </c>
      <c r="C4034" s="90" t="s">
        <v>17</v>
      </c>
      <c r="D4034" s="92">
        <v>21.46</v>
      </c>
    </row>
    <row r="4035" spans="1:4" ht="13.5" x14ac:dyDescent="0.25">
      <c r="A4035" s="90">
        <v>89807</v>
      </c>
      <c r="B4035" s="90" t="s">
        <v>4640</v>
      </c>
      <c r="C4035" s="90" t="s">
        <v>17</v>
      </c>
      <c r="D4035" s="92">
        <v>38.82</v>
      </c>
    </row>
    <row r="4036" spans="1:4" ht="13.5" x14ac:dyDescent="0.25">
      <c r="A4036" s="90">
        <v>89808</v>
      </c>
      <c r="B4036" s="90" t="s">
        <v>4641</v>
      </c>
      <c r="C4036" s="90" t="s">
        <v>17</v>
      </c>
      <c r="D4036" s="92">
        <v>61.03</v>
      </c>
    </row>
    <row r="4037" spans="1:4" ht="13.5" x14ac:dyDescent="0.25">
      <c r="A4037" s="90">
        <v>89809</v>
      </c>
      <c r="B4037" s="90" t="s">
        <v>4642</v>
      </c>
      <c r="C4037" s="90" t="s">
        <v>17</v>
      </c>
      <c r="D4037" s="92">
        <v>28.19</v>
      </c>
    </row>
    <row r="4038" spans="1:4" ht="13.5" x14ac:dyDescent="0.25">
      <c r="A4038" s="90">
        <v>89810</v>
      </c>
      <c r="B4038" s="90" t="s">
        <v>4643</v>
      </c>
      <c r="C4038" s="90" t="s">
        <v>17</v>
      </c>
      <c r="D4038" s="92">
        <v>29.09</v>
      </c>
    </row>
    <row r="4039" spans="1:4" ht="13.5" x14ac:dyDescent="0.25">
      <c r="A4039" s="90">
        <v>89811</v>
      </c>
      <c r="B4039" s="90" t="s">
        <v>4644</v>
      </c>
      <c r="C4039" s="90" t="s">
        <v>17</v>
      </c>
      <c r="D4039" s="92">
        <v>44.42</v>
      </c>
    </row>
    <row r="4040" spans="1:4" ht="13.5" x14ac:dyDescent="0.25">
      <c r="A4040" s="90">
        <v>89812</v>
      </c>
      <c r="B4040" s="90" t="s">
        <v>4645</v>
      </c>
      <c r="C4040" s="90" t="s">
        <v>17</v>
      </c>
      <c r="D4040" s="92">
        <v>82.22</v>
      </c>
    </row>
    <row r="4041" spans="1:4" ht="13.5" x14ac:dyDescent="0.25">
      <c r="A4041" s="90">
        <v>89813</v>
      </c>
      <c r="B4041" s="90" t="s">
        <v>4646</v>
      </c>
      <c r="C4041" s="90" t="s">
        <v>17</v>
      </c>
      <c r="D4041" s="92">
        <v>6.07</v>
      </c>
    </row>
    <row r="4042" spans="1:4" ht="13.5" x14ac:dyDescent="0.25">
      <c r="A4042" s="90">
        <v>89814</v>
      </c>
      <c r="B4042" s="90" t="s">
        <v>4647</v>
      </c>
      <c r="C4042" s="90" t="s">
        <v>17</v>
      </c>
      <c r="D4042" s="92">
        <v>18.09</v>
      </c>
    </row>
    <row r="4043" spans="1:4" ht="13.5" x14ac:dyDescent="0.25">
      <c r="A4043" s="90">
        <v>89815</v>
      </c>
      <c r="B4043" s="90" t="s">
        <v>4648</v>
      </c>
      <c r="C4043" s="90" t="s">
        <v>17</v>
      </c>
      <c r="D4043" s="92">
        <v>24.92</v>
      </c>
    </row>
    <row r="4044" spans="1:4" ht="13.5" x14ac:dyDescent="0.25">
      <c r="A4044" s="90">
        <v>89816</v>
      </c>
      <c r="B4044" s="90" t="s">
        <v>4649</v>
      </c>
      <c r="C4044" s="90" t="s">
        <v>17</v>
      </c>
      <c r="D4044" s="92">
        <v>35.39</v>
      </c>
    </row>
    <row r="4045" spans="1:4" ht="13.5" x14ac:dyDescent="0.25">
      <c r="A4045" s="90">
        <v>89817</v>
      </c>
      <c r="B4045" s="90" t="s">
        <v>4650</v>
      </c>
      <c r="C4045" s="90" t="s">
        <v>17</v>
      </c>
      <c r="D4045" s="92">
        <v>14.52</v>
      </c>
    </row>
    <row r="4046" spans="1:4" ht="13.5" x14ac:dyDescent="0.25">
      <c r="A4046" s="90">
        <v>89818</v>
      </c>
      <c r="B4046" s="90" t="s">
        <v>4651</v>
      </c>
      <c r="C4046" s="90" t="s">
        <v>17</v>
      </c>
      <c r="D4046" s="92">
        <v>45.09</v>
      </c>
    </row>
    <row r="4047" spans="1:4" ht="13.5" x14ac:dyDescent="0.25">
      <c r="A4047" s="90">
        <v>89819</v>
      </c>
      <c r="B4047" s="90" t="s">
        <v>4652</v>
      </c>
      <c r="C4047" s="90" t="s">
        <v>17</v>
      </c>
      <c r="D4047" s="92">
        <v>24.53</v>
      </c>
    </row>
    <row r="4048" spans="1:4" ht="13.5" x14ac:dyDescent="0.25">
      <c r="A4048" s="90">
        <v>89821</v>
      </c>
      <c r="B4048" s="90" t="s">
        <v>4653</v>
      </c>
      <c r="C4048" s="90" t="s">
        <v>17</v>
      </c>
      <c r="D4048" s="92">
        <v>18.77</v>
      </c>
    </row>
    <row r="4049" spans="1:4" ht="13.5" x14ac:dyDescent="0.25">
      <c r="A4049" s="90">
        <v>89822</v>
      </c>
      <c r="B4049" s="90" t="s">
        <v>4654</v>
      </c>
      <c r="C4049" s="90" t="s">
        <v>17</v>
      </c>
      <c r="D4049" s="92">
        <v>22.81</v>
      </c>
    </row>
    <row r="4050" spans="1:4" ht="13.5" x14ac:dyDescent="0.25">
      <c r="A4050" s="90">
        <v>89823</v>
      </c>
      <c r="B4050" s="90" t="s">
        <v>4655</v>
      </c>
      <c r="C4050" s="90" t="s">
        <v>17</v>
      </c>
      <c r="D4050" s="92">
        <v>35.93</v>
      </c>
    </row>
    <row r="4051" spans="1:4" ht="13.5" x14ac:dyDescent="0.25">
      <c r="A4051" s="90">
        <v>89824</v>
      </c>
      <c r="B4051" s="90" t="s">
        <v>4656</v>
      </c>
      <c r="C4051" s="90" t="s">
        <v>17</v>
      </c>
      <c r="D4051" s="92">
        <v>33.56</v>
      </c>
    </row>
    <row r="4052" spans="1:4" ht="13.5" x14ac:dyDescent="0.25">
      <c r="A4052" s="90">
        <v>89825</v>
      </c>
      <c r="B4052" s="90" t="s">
        <v>4657</v>
      </c>
      <c r="C4052" s="90" t="s">
        <v>17</v>
      </c>
      <c r="D4052" s="92">
        <v>17.54</v>
      </c>
    </row>
    <row r="4053" spans="1:4" ht="13.5" x14ac:dyDescent="0.25">
      <c r="A4053" s="90">
        <v>89826</v>
      </c>
      <c r="B4053" s="90" t="s">
        <v>4658</v>
      </c>
      <c r="C4053" s="90" t="s">
        <v>17</v>
      </c>
      <c r="D4053" s="92">
        <v>104.72</v>
      </c>
    </row>
    <row r="4054" spans="1:4" ht="13.5" x14ac:dyDescent="0.25">
      <c r="A4054" s="90">
        <v>89827</v>
      </c>
      <c r="B4054" s="90" t="s">
        <v>4659</v>
      </c>
      <c r="C4054" s="90" t="s">
        <v>17</v>
      </c>
      <c r="D4054" s="92">
        <v>20.079999999999998</v>
      </c>
    </row>
    <row r="4055" spans="1:4" ht="13.5" x14ac:dyDescent="0.25">
      <c r="A4055" s="90">
        <v>89828</v>
      </c>
      <c r="B4055" s="90" t="s">
        <v>4660</v>
      </c>
      <c r="C4055" s="90" t="s">
        <v>17</v>
      </c>
      <c r="D4055" s="92">
        <v>51.09</v>
      </c>
    </row>
    <row r="4056" spans="1:4" ht="13.5" x14ac:dyDescent="0.25">
      <c r="A4056" s="90">
        <v>89829</v>
      </c>
      <c r="B4056" s="90" t="s">
        <v>4661</v>
      </c>
      <c r="C4056" s="90" t="s">
        <v>17</v>
      </c>
      <c r="D4056" s="92">
        <v>36.35</v>
      </c>
    </row>
    <row r="4057" spans="1:4" ht="13.5" x14ac:dyDescent="0.25">
      <c r="A4057" s="90">
        <v>89830</v>
      </c>
      <c r="B4057" s="90" t="s">
        <v>4662</v>
      </c>
      <c r="C4057" s="90" t="s">
        <v>17</v>
      </c>
      <c r="D4057" s="92">
        <v>38.590000000000003</v>
      </c>
    </row>
    <row r="4058" spans="1:4" ht="13.5" x14ac:dyDescent="0.25">
      <c r="A4058" s="90">
        <v>89831</v>
      </c>
      <c r="B4058" s="90" t="s">
        <v>4663</v>
      </c>
      <c r="C4058" s="90" t="s">
        <v>17</v>
      </c>
      <c r="D4058" s="92">
        <v>54.3</v>
      </c>
    </row>
    <row r="4059" spans="1:4" ht="13.5" x14ac:dyDescent="0.25">
      <c r="A4059" s="90">
        <v>89832</v>
      </c>
      <c r="B4059" s="90" t="s">
        <v>4664</v>
      </c>
      <c r="C4059" s="90" t="s">
        <v>17</v>
      </c>
      <c r="D4059" s="92">
        <v>35.479999999999997</v>
      </c>
    </row>
    <row r="4060" spans="1:4" ht="13.5" x14ac:dyDescent="0.25">
      <c r="A4060" s="90">
        <v>89833</v>
      </c>
      <c r="B4060" s="90" t="s">
        <v>4665</v>
      </c>
      <c r="C4060" s="90" t="s">
        <v>17</v>
      </c>
      <c r="D4060" s="92">
        <v>44.5</v>
      </c>
    </row>
    <row r="4061" spans="1:4" ht="13.5" x14ac:dyDescent="0.25">
      <c r="A4061" s="90">
        <v>89834</v>
      </c>
      <c r="B4061" s="90" t="s">
        <v>4666</v>
      </c>
      <c r="C4061" s="90" t="s">
        <v>17</v>
      </c>
      <c r="D4061" s="92">
        <v>53.17</v>
      </c>
    </row>
    <row r="4062" spans="1:4" ht="13.5" x14ac:dyDescent="0.25">
      <c r="A4062" s="90">
        <v>89835</v>
      </c>
      <c r="B4062" s="90" t="s">
        <v>4667</v>
      </c>
      <c r="C4062" s="90" t="s">
        <v>17</v>
      </c>
      <c r="D4062" s="92">
        <v>38.299999999999997</v>
      </c>
    </row>
    <row r="4063" spans="1:4" ht="13.5" x14ac:dyDescent="0.25">
      <c r="A4063" s="90">
        <v>89836</v>
      </c>
      <c r="B4063" s="90" t="s">
        <v>4668</v>
      </c>
      <c r="C4063" s="90" t="s">
        <v>17</v>
      </c>
      <c r="D4063" s="92">
        <v>164.26</v>
      </c>
    </row>
    <row r="4064" spans="1:4" ht="13.5" x14ac:dyDescent="0.25">
      <c r="A4064" s="90">
        <v>89837</v>
      </c>
      <c r="B4064" s="90" t="s">
        <v>4669</v>
      </c>
      <c r="C4064" s="90" t="s">
        <v>17</v>
      </c>
      <c r="D4064" s="92">
        <v>110.99</v>
      </c>
    </row>
    <row r="4065" spans="1:4" ht="13.5" x14ac:dyDescent="0.25">
      <c r="A4065" s="90">
        <v>89838</v>
      </c>
      <c r="B4065" s="90" t="s">
        <v>4670</v>
      </c>
      <c r="C4065" s="90" t="s">
        <v>17</v>
      </c>
      <c r="D4065" s="92">
        <v>127.32</v>
      </c>
    </row>
    <row r="4066" spans="1:4" ht="13.5" x14ac:dyDescent="0.25">
      <c r="A4066" s="90">
        <v>89839</v>
      </c>
      <c r="B4066" s="90" t="s">
        <v>4671</v>
      </c>
      <c r="C4066" s="90" t="s">
        <v>17</v>
      </c>
      <c r="D4066" s="92">
        <v>143.96</v>
      </c>
    </row>
    <row r="4067" spans="1:4" ht="13.5" x14ac:dyDescent="0.25">
      <c r="A4067" s="90">
        <v>89840</v>
      </c>
      <c r="B4067" s="90" t="s">
        <v>4672</v>
      </c>
      <c r="C4067" s="90" t="s">
        <v>17</v>
      </c>
      <c r="D4067" s="92">
        <v>151.37</v>
      </c>
    </row>
    <row r="4068" spans="1:4" ht="13.5" x14ac:dyDescent="0.25">
      <c r="A4068" s="90">
        <v>89841</v>
      </c>
      <c r="B4068" s="90" t="s">
        <v>4673</v>
      </c>
      <c r="C4068" s="90" t="s">
        <v>17</v>
      </c>
      <c r="D4068" s="92">
        <v>218.87</v>
      </c>
    </row>
    <row r="4069" spans="1:4" ht="13.5" x14ac:dyDescent="0.25">
      <c r="A4069" s="90">
        <v>89842</v>
      </c>
      <c r="B4069" s="90" t="s">
        <v>4674</v>
      </c>
      <c r="C4069" s="90" t="s">
        <v>17</v>
      </c>
      <c r="D4069" s="92">
        <v>43.62</v>
      </c>
    </row>
    <row r="4070" spans="1:4" ht="13.5" x14ac:dyDescent="0.25">
      <c r="A4070" s="90">
        <v>89844</v>
      </c>
      <c r="B4070" s="90" t="s">
        <v>4675</v>
      </c>
      <c r="C4070" s="90" t="s">
        <v>17</v>
      </c>
      <c r="D4070" s="92">
        <v>54.75</v>
      </c>
    </row>
    <row r="4071" spans="1:4" ht="13.5" x14ac:dyDescent="0.25">
      <c r="A4071" s="90">
        <v>89845</v>
      </c>
      <c r="B4071" s="90" t="s">
        <v>4676</v>
      </c>
      <c r="C4071" s="90" t="s">
        <v>17</v>
      </c>
      <c r="D4071" s="92">
        <v>84.82</v>
      </c>
    </row>
    <row r="4072" spans="1:4" ht="13.5" x14ac:dyDescent="0.25">
      <c r="A4072" s="90">
        <v>89846</v>
      </c>
      <c r="B4072" s="90" t="s">
        <v>4677</v>
      </c>
      <c r="C4072" s="90" t="s">
        <v>17</v>
      </c>
      <c r="D4072" s="92">
        <v>177.7</v>
      </c>
    </row>
    <row r="4073" spans="1:4" ht="13.5" x14ac:dyDescent="0.25">
      <c r="A4073" s="90">
        <v>89847</v>
      </c>
      <c r="B4073" s="90" t="s">
        <v>4678</v>
      </c>
      <c r="C4073" s="90" t="s">
        <v>17</v>
      </c>
      <c r="D4073" s="92">
        <v>214.09</v>
      </c>
    </row>
    <row r="4074" spans="1:4" ht="13.5" x14ac:dyDescent="0.25">
      <c r="A4074" s="90">
        <v>89850</v>
      </c>
      <c r="B4074" s="90" t="s">
        <v>4679</v>
      </c>
      <c r="C4074" s="90" t="s">
        <v>17</v>
      </c>
      <c r="D4074" s="92">
        <v>30.86</v>
      </c>
    </row>
    <row r="4075" spans="1:4" ht="13.5" x14ac:dyDescent="0.25">
      <c r="A4075" s="90">
        <v>89851</v>
      </c>
      <c r="B4075" s="90" t="s">
        <v>4680</v>
      </c>
      <c r="C4075" s="90" t="s">
        <v>17</v>
      </c>
      <c r="D4075" s="92">
        <v>31.76</v>
      </c>
    </row>
    <row r="4076" spans="1:4" ht="13.5" x14ac:dyDescent="0.25">
      <c r="A4076" s="90">
        <v>89852</v>
      </c>
      <c r="B4076" s="90" t="s">
        <v>4681</v>
      </c>
      <c r="C4076" s="90" t="s">
        <v>17</v>
      </c>
      <c r="D4076" s="92">
        <v>47.09</v>
      </c>
    </row>
    <row r="4077" spans="1:4" ht="13.5" x14ac:dyDescent="0.25">
      <c r="A4077" s="90">
        <v>89853</v>
      </c>
      <c r="B4077" s="90" t="s">
        <v>4682</v>
      </c>
      <c r="C4077" s="90" t="s">
        <v>17</v>
      </c>
      <c r="D4077" s="92">
        <v>84.89</v>
      </c>
    </row>
    <row r="4078" spans="1:4" ht="13.5" x14ac:dyDescent="0.25">
      <c r="A4078" s="90">
        <v>89854</v>
      </c>
      <c r="B4078" s="90" t="s">
        <v>4683</v>
      </c>
      <c r="C4078" s="90" t="s">
        <v>17</v>
      </c>
      <c r="D4078" s="92">
        <v>107.54</v>
      </c>
    </row>
    <row r="4079" spans="1:4" ht="13.5" x14ac:dyDescent="0.25">
      <c r="A4079" s="90">
        <v>89855</v>
      </c>
      <c r="B4079" s="90" t="s">
        <v>4684</v>
      </c>
      <c r="C4079" s="90" t="s">
        <v>17</v>
      </c>
      <c r="D4079" s="92">
        <v>113.16</v>
      </c>
    </row>
    <row r="4080" spans="1:4" ht="13.5" x14ac:dyDescent="0.25">
      <c r="A4080" s="90">
        <v>89856</v>
      </c>
      <c r="B4080" s="90" t="s">
        <v>4685</v>
      </c>
      <c r="C4080" s="90" t="s">
        <v>17</v>
      </c>
      <c r="D4080" s="92">
        <v>20.56</v>
      </c>
    </row>
    <row r="4081" spans="1:4" ht="13.5" x14ac:dyDescent="0.25">
      <c r="A4081" s="90">
        <v>89857</v>
      </c>
      <c r="B4081" s="90" t="s">
        <v>4686</v>
      </c>
      <c r="C4081" s="90" t="s">
        <v>17</v>
      </c>
      <c r="D4081" s="92">
        <v>37.71</v>
      </c>
    </row>
    <row r="4082" spans="1:4" ht="13.5" x14ac:dyDescent="0.25">
      <c r="A4082" s="90">
        <v>89860</v>
      </c>
      <c r="B4082" s="90" t="s">
        <v>4687</v>
      </c>
      <c r="C4082" s="90" t="s">
        <v>17</v>
      </c>
      <c r="D4082" s="92">
        <v>48.06</v>
      </c>
    </row>
    <row r="4083" spans="1:4" ht="13.5" x14ac:dyDescent="0.25">
      <c r="A4083" s="90">
        <v>89861</v>
      </c>
      <c r="B4083" s="90" t="s">
        <v>4688</v>
      </c>
      <c r="C4083" s="90" t="s">
        <v>17</v>
      </c>
      <c r="D4083" s="92">
        <v>56.73</v>
      </c>
    </row>
    <row r="4084" spans="1:4" ht="13.5" x14ac:dyDescent="0.25">
      <c r="A4084" s="90">
        <v>89866</v>
      </c>
      <c r="B4084" s="90" t="s">
        <v>4689</v>
      </c>
      <c r="C4084" s="90" t="s">
        <v>17</v>
      </c>
      <c r="D4084" s="92">
        <v>6.95</v>
      </c>
    </row>
    <row r="4085" spans="1:4" ht="13.5" x14ac:dyDescent="0.25">
      <c r="A4085" s="90">
        <v>89867</v>
      </c>
      <c r="B4085" s="90" t="s">
        <v>4690</v>
      </c>
      <c r="C4085" s="90" t="s">
        <v>17</v>
      </c>
      <c r="D4085" s="92">
        <v>7.84</v>
      </c>
    </row>
    <row r="4086" spans="1:4" ht="13.5" x14ac:dyDescent="0.25">
      <c r="A4086" s="90">
        <v>89868</v>
      </c>
      <c r="B4086" s="90" t="s">
        <v>4691</v>
      </c>
      <c r="C4086" s="90" t="s">
        <v>17</v>
      </c>
      <c r="D4086" s="92">
        <v>5.43</v>
      </c>
    </row>
    <row r="4087" spans="1:4" ht="13.5" x14ac:dyDescent="0.25">
      <c r="A4087" s="90">
        <v>89869</v>
      </c>
      <c r="B4087" s="90" t="s">
        <v>4692</v>
      </c>
      <c r="C4087" s="90" t="s">
        <v>17</v>
      </c>
      <c r="D4087" s="92">
        <v>9.75</v>
      </c>
    </row>
    <row r="4088" spans="1:4" ht="13.5" x14ac:dyDescent="0.25">
      <c r="A4088" s="90">
        <v>89979</v>
      </c>
      <c r="B4088" s="90" t="s">
        <v>4693</v>
      </c>
      <c r="C4088" s="90" t="s">
        <v>17</v>
      </c>
      <c r="D4088" s="92">
        <v>26.33</v>
      </c>
    </row>
    <row r="4089" spans="1:4" ht="13.5" x14ac:dyDescent="0.25">
      <c r="A4089" s="90">
        <v>89981</v>
      </c>
      <c r="B4089" s="90" t="s">
        <v>4694</v>
      </c>
      <c r="C4089" s="90" t="s">
        <v>17</v>
      </c>
      <c r="D4089" s="92">
        <v>23.63</v>
      </c>
    </row>
    <row r="4090" spans="1:4" ht="13.5" x14ac:dyDescent="0.25">
      <c r="A4090" s="90">
        <v>90373</v>
      </c>
      <c r="B4090" s="90" t="s">
        <v>4695</v>
      </c>
      <c r="C4090" s="90" t="s">
        <v>17</v>
      </c>
      <c r="D4090" s="92">
        <v>13.07</v>
      </c>
    </row>
    <row r="4091" spans="1:4" ht="13.5" x14ac:dyDescent="0.25">
      <c r="A4091" s="90">
        <v>90374</v>
      </c>
      <c r="B4091" s="90" t="s">
        <v>4696</v>
      </c>
      <c r="C4091" s="90" t="s">
        <v>17</v>
      </c>
      <c r="D4091" s="92">
        <v>22.66</v>
      </c>
    </row>
    <row r="4092" spans="1:4" ht="13.5" x14ac:dyDescent="0.25">
      <c r="A4092" s="90">
        <v>92287</v>
      </c>
      <c r="B4092" s="90" t="s">
        <v>4697</v>
      </c>
      <c r="C4092" s="90" t="s">
        <v>17</v>
      </c>
      <c r="D4092" s="92">
        <v>16.11</v>
      </c>
    </row>
    <row r="4093" spans="1:4" ht="13.5" x14ac:dyDescent="0.25">
      <c r="A4093" s="90">
        <v>92288</v>
      </c>
      <c r="B4093" s="90" t="s">
        <v>4698</v>
      </c>
      <c r="C4093" s="90" t="s">
        <v>17</v>
      </c>
      <c r="D4093" s="92">
        <v>25.44</v>
      </c>
    </row>
    <row r="4094" spans="1:4" ht="13.5" x14ac:dyDescent="0.25">
      <c r="A4094" s="90">
        <v>92289</v>
      </c>
      <c r="B4094" s="90" t="s">
        <v>4699</v>
      </c>
      <c r="C4094" s="90" t="s">
        <v>17</v>
      </c>
      <c r="D4094" s="92">
        <v>45.18</v>
      </c>
    </row>
    <row r="4095" spans="1:4" ht="13.5" x14ac:dyDescent="0.25">
      <c r="A4095" s="90">
        <v>92290</v>
      </c>
      <c r="B4095" s="90" t="s">
        <v>4700</v>
      </c>
      <c r="C4095" s="90" t="s">
        <v>17</v>
      </c>
      <c r="D4095" s="92">
        <v>68.52</v>
      </c>
    </row>
    <row r="4096" spans="1:4" ht="13.5" x14ac:dyDescent="0.25">
      <c r="A4096" s="90">
        <v>92291</v>
      </c>
      <c r="B4096" s="90" t="s">
        <v>4701</v>
      </c>
      <c r="C4096" s="90" t="s">
        <v>17</v>
      </c>
      <c r="D4096" s="92">
        <v>106.22</v>
      </c>
    </row>
    <row r="4097" spans="1:4" ht="13.5" x14ac:dyDescent="0.25">
      <c r="A4097" s="90">
        <v>92292</v>
      </c>
      <c r="B4097" s="90" t="s">
        <v>4702</v>
      </c>
      <c r="C4097" s="90" t="s">
        <v>17</v>
      </c>
      <c r="D4097" s="92">
        <v>329.59</v>
      </c>
    </row>
    <row r="4098" spans="1:4" ht="13.5" x14ac:dyDescent="0.25">
      <c r="A4098" s="90">
        <v>92293</v>
      </c>
      <c r="B4098" s="90" t="s">
        <v>4703</v>
      </c>
      <c r="C4098" s="90" t="s">
        <v>17</v>
      </c>
      <c r="D4098" s="92">
        <v>9.14</v>
      </c>
    </row>
    <row r="4099" spans="1:4" ht="13.5" x14ac:dyDescent="0.25">
      <c r="A4099" s="90">
        <v>92294</v>
      </c>
      <c r="B4099" s="90" t="s">
        <v>4704</v>
      </c>
      <c r="C4099" s="90" t="s">
        <v>17</v>
      </c>
      <c r="D4099" s="92">
        <v>15.51</v>
      </c>
    </row>
    <row r="4100" spans="1:4" ht="13.5" x14ac:dyDescent="0.25">
      <c r="A4100" s="90">
        <v>92295</v>
      </c>
      <c r="B4100" s="90" t="s">
        <v>4705</v>
      </c>
      <c r="C4100" s="90" t="s">
        <v>17</v>
      </c>
      <c r="D4100" s="92">
        <v>29.32</v>
      </c>
    </row>
    <row r="4101" spans="1:4" ht="13.5" x14ac:dyDescent="0.25">
      <c r="A4101" s="90">
        <v>92296</v>
      </c>
      <c r="B4101" s="90" t="s">
        <v>4706</v>
      </c>
      <c r="C4101" s="90" t="s">
        <v>17</v>
      </c>
      <c r="D4101" s="92">
        <v>38.869999999999997</v>
      </c>
    </row>
    <row r="4102" spans="1:4" ht="13.5" x14ac:dyDescent="0.25">
      <c r="A4102" s="90">
        <v>92297</v>
      </c>
      <c r="B4102" s="90" t="s">
        <v>4707</v>
      </c>
      <c r="C4102" s="90" t="s">
        <v>17</v>
      </c>
      <c r="D4102" s="92">
        <v>60.34</v>
      </c>
    </row>
    <row r="4103" spans="1:4" ht="13.5" x14ac:dyDescent="0.25">
      <c r="A4103" s="90">
        <v>92298</v>
      </c>
      <c r="B4103" s="90" t="s">
        <v>4708</v>
      </c>
      <c r="C4103" s="90" t="s">
        <v>17</v>
      </c>
      <c r="D4103" s="92">
        <v>169.77</v>
      </c>
    </row>
    <row r="4104" spans="1:4" ht="13.5" x14ac:dyDescent="0.25">
      <c r="A4104" s="90">
        <v>92299</v>
      </c>
      <c r="B4104" s="90" t="s">
        <v>4709</v>
      </c>
      <c r="C4104" s="90" t="s">
        <v>17</v>
      </c>
      <c r="D4104" s="92">
        <v>21.21</v>
      </c>
    </row>
    <row r="4105" spans="1:4" ht="13.5" x14ac:dyDescent="0.25">
      <c r="A4105" s="90">
        <v>92300</v>
      </c>
      <c r="B4105" s="90" t="s">
        <v>4710</v>
      </c>
      <c r="C4105" s="90" t="s">
        <v>17</v>
      </c>
      <c r="D4105" s="92">
        <v>32.35</v>
      </c>
    </row>
    <row r="4106" spans="1:4" ht="13.5" x14ac:dyDescent="0.25">
      <c r="A4106" s="90">
        <v>92301</v>
      </c>
      <c r="B4106" s="90" t="s">
        <v>4711</v>
      </c>
      <c r="C4106" s="90" t="s">
        <v>17</v>
      </c>
      <c r="D4106" s="92">
        <v>64.209999999999994</v>
      </c>
    </row>
    <row r="4107" spans="1:4" ht="13.5" x14ac:dyDescent="0.25">
      <c r="A4107" s="90">
        <v>92302</v>
      </c>
      <c r="B4107" s="90" t="s">
        <v>4712</v>
      </c>
      <c r="C4107" s="90" t="s">
        <v>17</v>
      </c>
      <c r="D4107" s="92">
        <v>84.86</v>
      </c>
    </row>
    <row r="4108" spans="1:4" ht="13.5" x14ac:dyDescent="0.25">
      <c r="A4108" s="90">
        <v>92303</v>
      </c>
      <c r="B4108" s="90" t="s">
        <v>4713</v>
      </c>
      <c r="C4108" s="90" t="s">
        <v>17</v>
      </c>
      <c r="D4108" s="92">
        <v>155.91</v>
      </c>
    </row>
    <row r="4109" spans="1:4" ht="13.5" x14ac:dyDescent="0.25">
      <c r="A4109" s="90">
        <v>92304</v>
      </c>
      <c r="B4109" s="90" t="s">
        <v>4714</v>
      </c>
      <c r="C4109" s="90" t="s">
        <v>17</v>
      </c>
      <c r="D4109" s="92">
        <v>405.27</v>
      </c>
    </row>
    <row r="4110" spans="1:4" ht="13.5" x14ac:dyDescent="0.25">
      <c r="A4110" s="90">
        <v>92311</v>
      </c>
      <c r="B4110" s="90" t="s">
        <v>4715</v>
      </c>
      <c r="C4110" s="90" t="s">
        <v>17</v>
      </c>
      <c r="D4110" s="92">
        <v>11.88</v>
      </c>
    </row>
    <row r="4111" spans="1:4" ht="13.5" x14ac:dyDescent="0.25">
      <c r="A4111" s="90">
        <v>92312</v>
      </c>
      <c r="B4111" s="90" t="s">
        <v>4716</v>
      </c>
      <c r="C4111" s="90" t="s">
        <v>17</v>
      </c>
      <c r="D4111" s="92">
        <v>19.88</v>
      </c>
    </row>
    <row r="4112" spans="1:4" ht="13.5" x14ac:dyDescent="0.25">
      <c r="A4112" s="90">
        <v>92313</v>
      </c>
      <c r="B4112" s="90" t="s">
        <v>4717</v>
      </c>
      <c r="C4112" s="90" t="s">
        <v>17</v>
      </c>
      <c r="D4112" s="92">
        <v>28.92</v>
      </c>
    </row>
    <row r="4113" spans="1:4" ht="13.5" x14ac:dyDescent="0.25">
      <c r="A4113" s="90">
        <v>92314</v>
      </c>
      <c r="B4113" s="90" t="s">
        <v>4718</v>
      </c>
      <c r="C4113" s="90" t="s">
        <v>17</v>
      </c>
      <c r="D4113" s="92">
        <v>7.97</v>
      </c>
    </row>
    <row r="4114" spans="1:4" ht="13.5" x14ac:dyDescent="0.25">
      <c r="A4114" s="90">
        <v>92315</v>
      </c>
      <c r="B4114" s="90" t="s">
        <v>4719</v>
      </c>
      <c r="C4114" s="90" t="s">
        <v>17</v>
      </c>
      <c r="D4114" s="92">
        <v>11.68</v>
      </c>
    </row>
    <row r="4115" spans="1:4" ht="13.5" x14ac:dyDescent="0.25">
      <c r="A4115" s="90">
        <v>92316</v>
      </c>
      <c r="B4115" s="90" t="s">
        <v>4720</v>
      </c>
      <c r="C4115" s="90" t="s">
        <v>17</v>
      </c>
      <c r="D4115" s="92">
        <v>17.84</v>
      </c>
    </row>
    <row r="4116" spans="1:4" ht="13.5" x14ac:dyDescent="0.25">
      <c r="A4116" s="90">
        <v>92317</v>
      </c>
      <c r="B4116" s="90" t="s">
        <v>4721</v>
      </c>
      <c r="C4116" s="90" t="s">
        <v>17</v>
      </c>
      <c r="D4116" s="92">
        <v>16.690000000000001</v>
      </c>
    </row>
    <row r="4117" spans="1:4" ht="13.5" x14ac:dyDescent="0.25">
      <c r="A4117" s="90">
        <v>92318</v>
      </c>
      <c r="B4117" s="90" t="s">
        <v>4722</v>
      </c>
      <c r="C4117" s="90" t="s">
        <v>17</v>
      </c>
      <c r="D4117" s="92">
        <v>26.24</v>
      </c>
    </row>
    <row r="4118" spans="1:4" ht="13.5" x14ac:dyDescent="0.25">
      <c r="A4118" s="90">
        <v>92319</v>
      </c>
      <c r="B4118" s="90" t="s">
        <v>4723</v>
      </c>
      <c r="C4118" s="90" t="s">
        <v>17</v>
      </c>
      <c r="D4118" s="92">
        <v>36.99</v>
      </c>
    </row>
    <row r="4119" spans="1:4" ht="13.5" x14ac:dyDescent="0.25">
      <c r="A4119" s="90">
        <v>92326</v>
      </c>
      <c r="B4119" s="90" t="s">
        <v>4724</v>
      </c>
      <c r="C4119" s="90" t="s">
        <v>17</v>
      </c>
      <c r="D4119" s="92">
        <v>12.52</v>
      </c>
    </row>
    <row r="4120" spans="1:4" ht="13.5" x14ac:dyDescent="0.25">
      <c r="A4120" s="90">
        <v>92327</v>
      </c>
      <c r="B4120" s="90" t="s">
        <v>4725</v>
      </c>
      <c r="C4120" s="90" t="s">
        <v>17</v>
      </c>
      <c r="D4120" s="92">
        <v>22.67</v>
      </c>
    </row>
    <row r="4121" spans="1:4" ht="13.5" x14ac:dyDescent="0.25">
      <c r="A4121" s="90">
        <v>92328</v>
      </c>
      <c r="B4121" s="90" t="s">
        <v>4726</v>
      </c>
      <c r="C4121" s="90" t="s">
        <v>17</v>
      </c>
      <c r="D4121" s="92">
        <v>33.9</v>
      </c>
    </row>
    <row r="4122" spans="1:4" ht="13.5" x14ac:dyDescent="0.25">
      <c r="A4122" s="90">
        <v>92329</v>
      </c>
      <c r="B4122" s="90" t="s">
        <v>4727</v>
      </c>
      <c r="C4122" s="90" t="s">
        <v>17</v>
      </c>
      <c r="D4122" s="92">
        <v>8.1300000000000008</v>
      </c>
    </row>
    <row r="4123" spans="1:4" ht="13.5" x14ac:dyDescent="0.25">
      <c r="A4123" s="90">
        <v>92330</v>
      </c>
      <c r="B4123" s="90" t="s">
        <v>4728</v>
      </c>
      <c r="C4123" s="90" t="s">
        <v>17</v>
      </c>
      <c r="D4123" s="92">
        <v>13.55</v>
      </c>
    </row>
    <row r="4124" spans="1:4" ht="13.5" x14ac:dyDescent="0.25">
      <c r="A4124" s="90">
        <v>92331</v>
      </c>
      <c r="B4124" s="90" t="s">
        <v>4729</v>
      </c>
      <c r="C4124" s="90" t="s">
        <v>17</v>
      </c>
      <c r="D4124" s="92">
        <v>21.2</v>
      </c>
    </row>
    <row r="4125" spans="1:4" ht="13.5" x14ac:dyDescent="0.25">
      <c r="A4125" s="90">
        <v>92332</v>
      </c>
      <c r="B4125" s="90" t="s">
        <v>4730</v>
      </c>
      <c r="C4125" s="90" t="s">
        <v>17</v>
      </c>
      <c r="D4125" s="92">
        <v>17.010000000000002</v>
      </c>
    </row>
    <row r="4126" spans="1:4" ht="13.5" x14ac:dyDescent="0.25">
      <c r="A4126" s="90">
        <v>92333</v>
      </c>
      <c r="B4126" s="90" t="s">
        <v>4731</v>
      </c>
      <c r="C4126" s="90" t="s">
        <v>17</v>
      </c>
      <c r="D4126" s="92">
        <v>29.97</v>
      </c>
    </row>
    <row r="4127" spans="1:4" ht="13.5" x14ac:dyDescent="0.25">
      <c r="A4127" s="90">
        <v>92334</v>
      </c>
      <c r="B4127" s="90" t="s">
        <v>4732</v>
      </c>
      <c r="C4127" s="90" t="s">
        <v>17</v>
      </c>
      <c r="D4127" s="92">
        <v>43.65</v>
      </c>
    </row>
    <row r="4128" spans="1:4" ht="13.5" x14ac:dyDescent="0.25">
      <c r="A4128" s="90">
        <v>92344</v>
      </c>
      <c r="B4128" s="90" t="s">
        <v>4733</v>
      </c>
      <c r="C4128" s="90" t="s">
        <v>17</v>
      </c>
      <c r="D4128" s="92">
        <v>61.43</v>
      </c>
    </row>
    <row r="4129" spans="1:4" ht="13.5" x14ac:dyDescent="0.25">
      <c r="A4129" s="90">
        <v>92345</v>
      </c>
      <c r="B4129" s="90" t="s">
        <v>4734</v>
      </c>
      <c r="C4129" s="90" t="s">
        <v>17</v>
      </c>
      <c r="D4129" s="92">
        <v>61.41</v>
      </c>
    </row>
    <row r="4130" spans="1:4" ht="13.5" x14ac:dyDescent="0.25">
      <c r="A4130" s="90">
        <v>92346</v>
      </c>
      <c r="B4130" s="90" t="s">
        <v>4735</v>
      </c>
      <c r="C4130" s="90" t="s">
        <v>17</v>
      </c>
      <c r="D4130" s="92">
        <v>81.19</v>
      </c>
    </row>
    <row r="4131" spans="1:4" ht="13.5" x14ac:dyDescent="0.25">
      <c r="A4131" s="90">
        <v>92347</v>
      </c>
      <c r="B4131" s="90" t="s">
        <v>4736</v>
      </c>
      <c r="C4131" s="90" t="s">
        <v>17</v>
      </c>
      <c r="D4131" s="92">
        <v>90.6</v>
      </c>
    </row>
    <row r="4132" spans="1:4" ht="13.5" x14ac:dyDescent="0.25">
      <c r="A4132" s="90">
        <v>92348</v>
      </c>
      <c r="B4132" s="90" t="s">
        <v>4737</v>
      </c>
      <c r="C4132" s="90" t="s">
        <v>17</v>
      </c>
      <c r="D4132" s="92">
        <v>114.71</v>
      </c>
    </row>
    <row r="4133" spans="1:4" ht="13.5" x14ac:dyDescent="0.25">
      <c r="A4133" s="90">
        <v>92349</v>
      </c>
      <c r="B4133" s="90" t="s">
        <v>4738</v>
      </c>
      <c r="C4133" s="90" t="s">
        <v>17</v>
      </c>
      <c r="D4133" s="92">
        <v>123.09</v>
      </c>
    </row>
    <row r="4134" spans="1:4" ht="13.5" x14ac:dyDescent="0.25">
      <c r="A4134" s="90">
        <v>92350</v>
      </c>
      <c r="B4134" s="90" t="s">
        <v>4739</v>
      </c>
      <c r="C4134" s="90" t="s">
        <v>17</v>
      </c>
      <c r="D4134" s="92">
        <v>91.34</v>
      </c>
    </row>
    <row r="4135" spans="1:4" ht="13.5" x14ac:dyDescent="0.25">
      <c r="A4135" s="90">
        <v>92351</v>
      </c>
      <c r="B4135" s="90" t="s">
        <v>4740</v>
      </c>
      <c r="C4135" s="90" t="s">
        <v>17</v>
      </c>
      <c r="D4135" s="92">
        <v>89.25</v>
      </c>
    </row>
    <row r="4136" spans="1:4" ht="13.5" x14ac:dyDescent="0.25">
      <c r="A4136" s="90">
        <v>92352</v>
      </c>
      <c r="B4136" s="90" t="s">
        <v>4741</v>
      </c>
      <c r="C4136" s="90" t="s">
        <v>17</v>
      </c>
      <c r="D4136" s="92">
        <v>139.87</v>
      </c>
    </row>
    <row r="4137" spans="1:4" ht="13.5" x14ac:dyDescent="0.25">
      <c r="A4137" s="90">
        <v>92353</v>
      </c>
      <c r="B4137" s="90" t="s">
        <v>4742</v>
      </c>
      <c r="C4137" s="90" t="s">
        <v>17</v>
      </c>
      <c r="D4137" s="92">
        <v>130.65</v>
      </c>
    </row>
    <row r="4138" spans="1:4" ht="13.5" x14ac:dyDescent="0.25">
      <c r="A4138" s="90">
        <v>92354</v>
      </c>
      <c r="B4138" s="90" t="s">
        <v>4743</v>
      </c>
      <c r="C4138" s="90" t="s">
        <v>17</v>
      </c>
      <c r="D4138" s="92">
        <v>186.47</v>
      </c>
    </row>
    <row r="4139" spans="1:4" ht="13.5" x14ac:dyDescent="0.25">
      <c r="A4139" s="90">
        <v>92355</v>
      </c>
      <c r="B4139" s="90" t="s">
        <v>4744</v>
      </c>
      <c r="C4139" s="90" t="s">
        <v>17</v>
      </c>
      <c r="D4139" s="92">
        <v>168.71</v>
      </c>
    </row>
    <row r="4140" spans="1:4" ht="13.5" x14ac:dyDescent="0.25">
      <c r="A4140" s="90">
        <v>92356</v>
      </c>
      <c r="B4140" s="90" t="s">
        <v>4745</v>
      </c>
      <c r="C4140" s="90" t="s">
        <v>17</v>
      </c>
      <c r="D4140" s="92">
        <v>118.96</v>
      </c>
    </row>
    <row r="4141" spans="1:4" ht="13.5" x14ac:dyDescent="0.25">
      <c r="A4141" s="90">
        <v>92357</v>
      </c>
      <c r="B4141" s="90" t="s">
        <v>4746</v>
      </c>
      <c r="C4141" s="90" t="s">
        <v>17</v>
      </c>
      <c r="D4141" s="92">
        <v>178.83</v>
      </c>
    </row>
    <row r="4142" spans="1:4" ht="13.5" x14ac:dyDescent="0.25">
      <c r="A4142" s="90">
        <v>92358</v>
      </c>
      <c r="B4142" s="90" t="s">
        <v>4747</v>
      </c>
      <c r="C4142" s="90" t="s">
        <v>17</v>
      </c>
      <c r="D4142" s="92">
        <v>223.24</v>
      </c>
    </row>
    <row r="4143" spans="1:4" ht="13.5" x14ac:dyDescent="0.25">
      <c r="A4143" s="90">
        <v>92369</v>
      </c>
      <c r="B4143" s="90" t="s">
        <v>4748</v>
      </c>
      <c r="C4143" s="90" t="s">
        <v>17</v>
      </c>
      <c r="D4143" s="92">
        <v>32.65</v>
      </c>
    </row>
    <row r="4144" spans="1:4" ht="13.5" x14ac:dyDescent="0.25">
      <c r="A4144" s="90">
        <v>92370</v>
      </c>
      <c r="B4144" s="90" t="s">
        <v>4749</v>
      </c>
      <c r="C4144" s="90" t="s">
        <v>17</v>
      </c>
      <c r="D4144" s="92">
        <v>34.340000000000003</v>
      </c>
    </row>
    <row r="4145" spans="1:4" ht="13.5" x14ac:dyDescent="0.25">
      <c r="A4145" s="90">
        <v>92371</v>
      </c>
      <c r="B4145" s="90" t="s">
        <v>4750</v>
      </c>
      <c r="C4145" s="90" t="s">
        <v>17</v>
      </c>
      <c r="D4145" s="92">
        <v>39.659999999999997</v>
      </c>
    </row>
    <row r="4146" spans="1:4" ht="13.5" x14ac:dyDescent="0.25">
      <c r="A4146" s="90">
        <v>92372</v>
      </c>
      <c r="B4146" s="90" t="s">
        <v>4751</v>
      </c>
      <c r="C4146" s="90" t="s">
        <v>17</v>
      </c>
      <c r="D4146" s="92">
        <v>41.24</v>
      </c>
    </row>
    <row r="4147" spans="1:4" ht="13.5" x14ac:dyDescent="0.25">
      <c r="A4147" s="90">
        <v>92373</v>
      </c>
      <c r="B4147" s="90" t="s">
        <v>4752</v>
      </c>
      <c r="C4147" s="90" t="s">
        <v>17</v>
      </c>
      <c r="D4147" s="92">
        <v>47.02</v>
      </c>
    </row>
    <row r="4148" spans="1:4" ht="13.5" x14ac:dyDescent="0.25">
      <c r="A4148" s="90">
        <v>92374</v>
      </c>
      <c r="B4148" s="90" t="s">
        <v>4753</v>
      </c>
      <c r="C4148" s="90" t="s">
        <v>17</v>
      </c>
      <c r="D4148" s="92">
        <v>47.33</v>
      </c>
    </row>
    <row r="4149" spans="1:4" ht="13.5" x14ac:dyDescent="0.25">
      <c r="A4149" s="90">
        <v>92375</v>
      </c>
      <c r="B4149" s="90" t="s">
        <v>4754</v>
      </c>
      <c r="C4149" s="90" t="s">
        <v>17</v>
      </c>
      <c r="D4149" s="92">
        <v>61.39</v>
      </c>
    </row>
    <row r="4150" spans="1:4" ht="13.5" x14ac:dyDescent="0.25">
      <c r="A4150" s="90">
        <v>92376</v>
      </c>
      <c r="B4150" s="90" t="s">
        <v>4755</v>
      </c>
      <c r="C4150" s="90" t="s">
        <v>17</v>
      </c>
      <c r="D4150" s="92">
        <v>61.37</v>
      </c>
    </row>
    <row r="4151" spans="1:4" ht="13.5" x14ac:dyDescent="0.25">
      <c r="A4151" s="90">
        <v>92377</v>
      </c>
      <c r="B4151" s="90" t="s">
        <v>4756</v>
      </c>
      <c r="C4151" s="90" t="s">
        <v>17</v>
      </c>
      <c r="D4151" s="92">
        <v>82.71</v>
      </c>
    </row>
    <row r="4152" spans="1:4" ht="13.5" x14ac:dyDescent="0.25">
      <c r="A4152" s="90">
        <v>92378</v>
      </c>
      <c r="B4152" s="90" t="s">
        <v>4757</v>
      </c>
      <c r="C4152" s="90" t="s">
        <v>17</v>
      </c>
      <c r="D4152" s="92">
        <v>92.12</v>
      </c>
    </row>
    <row r="4153" spans="1:4" ht="13.5" x14ac:dyDescent="0.25">
      <c r="A4153" s="90">
        <v>92379</v>
      </c>
      <c r="B4153" s="90" t="s">
        <v>4758</v>
      </c>
      <c r="C4153" s="90" t="s">
        <v>17</v>
      </c>
      <c r="D4153" s="92">
        <v>117.81</v>
      </c>
    </row>
    <row r="4154" spans="1:4" ht="13.5" x14ac:dyDescent="0.25">
      <c r="A4154" s="90">
        <v>92380</v>
      </c>
      <c r="B4154" s="90" t="s">
        <v>4759</v>
      </c>
      <c r="C4154" s="90" t="s">
        <v>17</v>
      </c>
      <c r="D4154" s="92">
        <v>126.19</v>
      </c>
    </row>
    <row r="4155" spans="1:4" ht="13.5" x14ac:dyDescent="0.25">
      <c r="A4155" s="90">
        <v>92381</v>
      </c>
      <c r="B4155" s="90" t="s">
        <v>4760</v>
      </c>
      <c r="C4155" s="90" t="s">
        <v>17</v>
      </c>
      <c r="D4155" s="92">
        <v>49.46</v>
      </c>
    </row>
    <row r="4156" spans="1:4" ht="13.5" x14ac:dyDescent="0.25">
      <c r="A4156" s="90">
        <v>92382</v>
      </c>
      <c r="B4156" s="90" t="s">
        <v>4761</v>
      </c>
      <c r="C4156" s="90" t="s">
        <v>17</v>
      </c>
      <c r="D4156" s="92">
        <v>47.21</v>
      </c>
    </row>
    <row r="4157" spans="1:4" ht="13.5" x14ac:dyDescent="0.25">
      <c r="A4157" s="90">
        <v>92383</v>
      </c>
      <c r="B4157" s="90" t="s">
        <v>4762</v>
      </c>
      <c r="C4157" s="90" t="s">
        <v>17</v>
      </c>
      <c r="D4157" s="92">
        <v>62.73</v>
      </c>
    </row>
    <row r="4158" spans="1:4" ht="13.5" x14ac:dyDescent="0.25">
      <c r="A4158" s="90">
        <v>92384</v>
      </c>
      <c r="B4158" s="90" t="s">
        <v>4763</v>
      </c>
      <c r="C4158" s="90" t="s">
        <v>17</v>
      </c>
      <c r="D4158" s="92">
        <v>58.25</v>
      </c>
    </row>
    <row r="4159" spans="1:4" ht="13.5" x14ac:dyDescent="0.25">
      <c r="A4159" s="90">
        <v>92385</v>
      </c>
      <c r="B4159" s="90" t="s">
        <v>4764</v>
      </c>
      <c r="C4159" s="90" t="s">
        <v>17</v>
      </c>
      <c r="D4159" s="92">
        <v>72.05</v>
      </c>
    </row>
    <row r="4160" spans="1:4" ht="13.5" x14ac:dyDescent="0.25">
      <c r="A4160" s="90">
        <v>92386</v>
      </c>
      <c r="B4160" s="90" t="s">
        <v>4765</v>
      </c>
      <c r="C4160" s="90" t="s">
        <v>17</v>
      </c>
      <c r="D4160" s="92">
        <v>68.97</v>
      </c>
    </row>
    <row r="4161" spans="1:4" ht="13.5" x14ac:dyDescent="0.25">
      <c r="A4161" s="90">
        <v>92387</v>
      </c>
      <c r="B4161" s="90" t="s">
        <v>4766</v>
      </c>
      <c r="C4161" s="90" t="s">
        <v>17</v>
      </c>
      <c r="D4161" s="92">
        <v>91.25</v>
      </c>
    </row>
    <row r="4162" spans="1:4" ht="13.5" x14ac:dyDescent="0.25">
      <c r="A4162" s="90">
        <v>92388</v>
      </c>
      <c r="B4162" s="90" t="s">
        <v>4767</v>
      </c>
      <c r="C4162" s="90" t="s">
        <v>17</v>
      </c>
      <c r="D4162" s="92">
        <v>89.16</v>
      </c>
    </row>
    <row r="4163" spans="1:4" ht="13.5" x14ac:dyDescent="0.25">
      <c r="A4163" s="90">
        <v>92389</v>
      </c>
      <c r="B4163" s="90" t="s">
        <v>4768</v>
      </c>
      <c r="C4163" s="90" t="s">
        <v>17</v>
      </c>
      <c r="D4163" s="92">
        <v>142.18</v>
      </c>
    </row>
    <row r="4164" spans="1:4" ht="13.5" x14ac:dyDescent="0.25">
      <c r="A4164" s="90">
        <v>92390</v>
      </c>
      <c r="B4164" s="90" t="s">
        <v>4769</v>
      </c>
      <c r="C4164" s="90" t="s">
        <v>17</v>
      </c>
      <c r="D4164" s="92">
        <v>132.96</v>
      </c>
    </row>
    <row r="4165" spans="1:4" ht="13.5" x14ac:dyDescent="0.25">
      <c r="A4165" s="90">
        <v>92635</v>
      </c>
      <c r="B4165" s="90" t="s">
        <v>4770</v>
      </c>
      <c r="C4165" s="90" t="s">
        <v>17</v>
      </c>
      <c r="D4165" s="92">
        <v>191.12</v>
      </c>
    </row>
    <row r="4166" spans="1:4" ht="13.5" x14ac:dyDescent="0.25">
      <c r="A4166" s="90">
        <v>92636</v>
      </c>
      <c r="B4166" s="90" t="s">
        <v>4771</v>
      </c>
      <c r="C4166" s="90" t="s">
        <v>17</v>
      </c>
      <c r="D4166" s="92">
        <v>173.36</v>
      </c>
    </row>
    <row r="4167" spans="1:4" ht="13.5" x14ac:dyDescent="0.25">
      <c r="A4167" s="90">
        <v>92637</v>
      </c>
      <c r="B4167" s="90" t="s">
        <v>4772</v>
      </c>
      <c r="C4167" s="90" t="s">
        <v>17</v>
      </c>
      <c r="D4167" s="92">
        <v>63.79</v>
      </c>
    </row>
    <row r="4168" spans="1:4" ht="13.5" x14ac:dyDescent="0.25">
      <c r="A4168" s="90">
        <v>92638</v>
      </c>
      <c r="B4168" s="90" t="s">
        <v>4773</v>
      </c>
      <c r="C4168" s="90" t="s">
        <v>17</v>
      </c>
      <c r="D4168" s="92">
        <v>78.23</v>
      </c>
    </row>
    <row r="4169" spans="1:4" ht="13.5" x14ac:dyDescent="0.25">
      <c r="A4169" s="90">
        <v>92639</v>
      </c>
      <c r="B4169" s="90" t="s">
        <v>4774</v>
      </c>
      <c r="C4169" s="90" t="s">
        <v>17</v>
      </c>
      <c r="D4169" s="92">
        <v>90.77</v>
      </c>
    </row>
    <row r="4170" spans="1:4" ht="13.5" x14ac:dyDescent="0.25">
      <c r="A4170" s="90">
        <v>92640</v>
      </c>
      <c r="B4170" s="90" t="s">
        <v>4775</v>
      </c>
      <c r="C4170" s="90" t="s">
        <v>17</v>
      </c>
      <c r="D4170" s="92">
        <v>118.82</v>
      </c>
    </row>
    <row r="4171" spans="1:4" ht="13.5" x14ac:dyDescent="0.25">
      <c r="A4171" s="90">
        <v>92642</v>
      </c>
      <c r="B4171" s="90" t="s">
        <v>4776</v>
      </c>
      <c r="C4171" s="90" t="s">
        <v>17</v>
      </c>
      <c r="D4171" s="92">
        <v>181.86</v>
      </c>
    </row>
    <row r="4172" spans="1:4" ht="13.5" x14ac:dyDescent="0.25">
      <c r="A4172" s="90">
        <v>92644</v>
      </c>
      <c r="B4172" s="90" t="s">
        <v>4777</v>
      </c>
      <c r="C4172" s="90" t="s">
        <v>17</v>
      </c>
      <c r="D4172" s="92">
        <v>229.46</v>
      </c>
    </row>
    <row r="4173" spans="1:4" ht="13.5" x14ac:dyDescent="0.25">
      <c r="A4173" s="90">
        <v>92657</v>
      </c>
      <c r="B4173" s="90" t="s">
        <v>4778</v>
      </c>
      <c r="C4173" s="90" t="s">
        <v>17</v>
      </c>
      <c r="D4173" s="92">
        <v>24.26</v>
      </c>
    </row>
    <row r="4174" spans="1:4" ht="13.5" x14ac:dyDescent="0.25">
      <c r="A4174" s="90">
        <v>92658</v>
      </c>
      <c r="B4174" s="90" t="s">
        <v>4779</v>
      </c>
      <c r="C4174" s="90" t="s">
        <v>17</v>
      </c>
      <c r="D4174" s="92">
        <v>25.95</v>
      </c>
    </row>
    <row r="4175" spans="1:4" ht="13.5" x14ac:dyDescent="0.25">
      <c r="A4175" s="90">
        <v>92659</v>
      </c>
      <c r="B4175" s="90" t="s">
        <v>4780</v>
      </c>
      <c r="C4175" s="90" t="s">
        <v>17</v>
      </c>
      <c r="D4175" s="92">
        <v>30.11</v>
      </c>
    </row>
    <row r="4176" spans="1:4" ht="13.5" x14ac:dyDescent="0.25">
      <c r="A4176" s="90">
        <v>92660</v>
      </c>
      <c r="B4176" s="90" t="s">
        <v>4781</v>
      </c>
      <c r="C4176" s="90" t="s">
        <v>17</v>
      </c>
      <c r="D4176" s="92">
        <v>31.69</v>
      </c>
    </row>
    <row r="4177" spans="1:4" ht="13.5" x14ac:dyDescent="0.25">
      <c r="A4177" s="90">
        <v>92661</v>
      </c>
      <c r="B4177" s="90" t="s">
        <v>4782</v>
      </c>
      <c r="C4177" s="90" t="s">
        <v>17</v>
      </c>
      <c r="D4177" s="92">
        <v>36.14</v>
      </c>
    </row>
    <row r="4178" spans="1:4" ht="13.5" x14ac:dyDescent="0.25">
      <c r="A4178" s="90">
        <v>92662</v>
      </c>
      <c r="B4178" s="90" t="s">
        <v>4783</v>
      </c>
      <c r="C4178" s="90" t="s">
        <v>17</v>
      </c>
      <c r="D4178" s="92">
        <v>36.450000000000003</v>
      </c>
    </row>
    <row r="4179" spans="1:4" ht="13.5" x14ac:dyDescent="0.25">
      <c r="A4179" s="90">
        <v>92663</v>
      </c>
      <c r="B4179" s="90" t="s">
        <v>4784</v>
      </c>
      <c r="C4179" s="90" t="s">
        <v>17</v>
      </c>
      <c r="D4179" s="92">
        <v>48.87</v>
      </c>
    </row>
    <row r="4180" spans="1:4" ht="13.5" x14ac:dyDescent="0.25">
      <c r="A4180" s="90">
        <v>92664</v>
      </c>
      <c r="B4180" s="90" t="s">
        <v>4785</v>
      </c>
      <c r="C4180" s="90" t="s">
        <v>17</v>
      </c>
      <c r="D4180" s="92">
        <v>48.85</v>
      </c>
    </row>
    <row r="4181" spans="1:4" ht="13.5" x14ac:dyDescent="0.25">
      <c r="A4181" s="90">
        <v>92665</v>
      </c>
      <c r="B4181" s="90" t="s">
        <v>4786</v>
      </c>
      <c r="C4181" s="90" t="s">
        <v>17</v>
      </c>
      <c r="D4181" s="92">
        <v>67.69</v>
      </c>
    </row>
    <row r="4182" spans="1:4" ht="13.5" x14ac:dyDescent="0.25">
      <c r="A4182" s="90">
        <v>92666</v>
      </c>
      <c r="B4182" s="90" t="s">
        <v>4787</v>
      </c>
      <c r="C4182" s="90" t="s">
        <v>17</v>
      </c>
      <c r="D4182" s="92">
        <v>77.099999999999994</v>
      </c>
    </row>
    <row r="4183" spans="1:4" ht="13.5" x14ac:dyDescent="0.25">
      <c r="A4183" s="90">
        <v>92667</v>
      </c>
      <c r="B4183" s="90" t="s">
        <v>4788</v>
      </c>
      <c r="C4183" s="90" t="s">
        <v>17</v>
      </c>
      <c r="D4183" s="92">
        <v>100.36</v>
      </c>
    </row>
    <row r="4184" spans="1:4" ht="13.5" x14ac:dyDescent="0.25">
      <c r="A4184" s="90">
        <v>92668</v>
      </c>
      <c r="B4184" s="90" t="s">
        <v>4789</v>
      </c>
      <c r="C4184" s="90" t="s">
        <v>17</v>
      </c>
      <c r="D4184" s="92">
        <v>108.74</v>
      </c>
    </row>
    <row r="4185" spans="1:4" ht="13.5" x14ac:dyDescent="0.25">
      <c r="A4185" s="90">
        <v>92669</v>
      </c>
      <c r="B4185" s="90" t="s">
        <v>4790</v>
      </c>
      <c r="C4185" s="90" t="s">
        <v>17</v>
      </c>
      <c r="D4185" s="92">
        <v>36.85</v>
      </c>
    </row>
    <row r="4186" spans="1:4" ht="13.5" x14ac:dyDescent="0.25">
      <c r="A4186" s="90">
        <v>92670</v>
      </c>
      <c r="B4186" s="90" t="s">
        <v>4791</v>
      </c>
      <c r="C4186" s="90" t="s">
        <v>17</v>
      </c>
      <c r="D4186" s="92">
        <v>34.6</v>
      </c>
    </row>
    <row r="4187" spans="1:4" ht="13.5" x14ac:dyDescent="0.25">
      <c r="A4187" s="90">
        <v>92671</v>
      </c>
      <c r="B4187" s="90" t="s">
        <v>4792</v>
      </c>
      <c r="C4187" s="90" t="s">
        <v>17</v>
      </c>
      <c r="D4187" s="92">
        <v>48.43</v>
      </c>
    </row>
    <row r="4188" spans="1:4" ht="13.5" x14ac:dyDescent="0.25">
      <c r="A4188" s="90">
        <v>92672</v>
      </c>
      <c r="B4188" s="90" t="s">
        <v>4793</v>
      </c>
      <c r="C4188" s="90" t="s">
        <v>17</v>
      </c>
      <c r="D4188" s="92">
        <v>43.95</v>
      </c>
    </row>
    <row r="4189" spans="1:4" ht="13.5" x14ac:dyDescent="0.25">
      <c r="A4189" s="90">
        <v>92673</v>
      </c>
      <c r="B4189" s="90" t="s">
        <v>4794</v>
      </c>
      <c r="C4189" s="90" t="s">
        <v>17</v>
      </c>
      <c r="D4189" s="92">
        <v>55.75</v>
      </c>
    </row>
    <row r="4190" spans="1:4" ht="13.5" x14ac:dyDescent="0.25">
      <c r="A4190" s="90">
        <v>92674</v>
      </c>
      <c r="B4190" s="90" t="s">
        <v>4795</v>
      </c>
      <c r="C4190" s="90" t="s">
        <v>17</v>
      </c>
      <c r="D4190" s="92">
        <v>52.67</v>
      </c>
    </row>
    <row r="4191" spans="1:4" ht="13.5" x14ac:dyDescent="0.25">
      <c r="A4191" s="90">
        <v>92675</v>
      </c>
      <c r="B4191" s="90" t="s">
        <v>4796</v>
      </c>
      <c r="C4191" s="90" t="s">
        <v>17</v>
      </c>
      <c r="D4191" s="92">
        <v>72.52</v>
      </c>
    </row>
    <row r="4192" spans="1:4" ht="13.5" x14ac:dyDescent="0.25">
      <c r="A4192" s="90">
        <v>92676</v>
      </c>
      <c r="B4192" s="90" t="s">
        <v>4797</v>
      </c>
      <c r="C4192" s="90" t="s">
        <v>17</v>
      </c>
      <c r="D4192" s="92">
        <v>70.430000000000007</v>
      </c>
    </row>
    <row r="4193" spans="1:4" ht="13.5" x14ac:dyDescent="0.25">
      <c r="A4193" s="90">
        <v>92677</v>
      </c>
      <c r="B4193" s="90" t="s">
        <v>4798</v>
      </c>
      <c r="C4193" s="90" t="s">
        <v>17</v>
      </c>
      <c r="D4193" s="92">
        <v>119.71</v>
      </c>
    </row>
    <row r="4194" spans="1:4" ht="13.5" x14ac:dyDescent="0.25">
      <c r="A4194" s="90">
        <v>92678</v>
      </c>
      <c r="B4194" s="90" t="s">
        <v>4799</v>
      </c>
      <c r="C4194" s="90" t="s">
        <v>17</v>
      </c>
      <c r="D4194" s="92">
        <v>110.49</v>
      </c>
    </row>
    <row r="4195" spans="1:4" ht="13.5" x14ac:dyDescent="0.25">
      <c r="A4195" s="90">
        <v>92679</v>
      </c>
      <c r="B4195" s="90" t="s">
        <v>4800</v>
      </c>
      <c r="C4195" s="90" t="s">
        <v>17</v>
      </c>
      <c r="D4195" s="92">
        <v>164.97</v>
      </c>
    </row>
    <row r="4196" spans="1:4" ht="13.5" x14ac:dyDescent="0.25">
      <c r="A4196" s="90">
        <v>92680</v>
      </c>
      <c r="B4196" s="90" t="s">
        <v>4801</v>
      </c>
      <c r="C4196" s="90" t="s">
        <v>17</v>
      </c>
      <c r="D4196" s="92">
        <v>147.21</v>
      </c>
    </row>
    <row r="4197" spans="1:4" ht="13.5" x14ac:dyDescent="0.25">
      <c r="A4197" s="90">
        <v>92681</v>
      </c>
      <c r="B4197" s="90" t="s">
        <v>4802</v>
      </c>
      <c r="C4197" s="90" t="s">
        <v>17</v>
      </c>
      <c r="D4197" s="92">
        <v>46.96</v>
      </c>
    </row>
    <row r="4198" spans="1:4" ht="13.5" x14ac:dyDescent="0.25">
      <c r="A4198" s="90">
        <v>92682</v>
      </c>
      <c r="B4198" s="90" t="s">
        <v>4803</v>
      </c>
      <c r="C4198" s="90" t="s">
        <v>17</v>
      </c>
      <c r="D4198" s="92">
        <v>59.09</v>
      </c>
    </row>
    <row r="4199" spans="1:4" ht="13.5" x14ac:dyDescent="0.25">
      <c r="A4199" s="90">
        <v>92683</v>
      </c>
      <c r="B4199" s="90" t="s">
        <v>4804</v>
      </c>
      <c r="C4199" s="90" t="s">
        <v>17</v>
      </c>
      <c r="D4199" s="92">
        <v>69.040000000000006</v>
      </c>
    </row>
    <row r="4200" spans="1:4" ht="13.5" x14ac:dyDescent="0.25">
      <c r="A4200" s="90">
        <v>92684</v>
      </c>
      <c r="B4200" s="90" t="s">
        <v>4805</v>
      </c>
      <c r="C4200" s="90" t="s">
        <v>17</v>
      </c>
      <c r="D4200" s="92">
        <v>93.82</v>
      </c>
    </row>
    <row r="4201" spans="1:4" ht="13.5" x14ac:dyDescent="0.25">
      <c r="A4201" s="90">
        <v>92685</v>
      </c>
      <c r="B4201" s="90" t="s">
        <v>4806</v>
      </c>
      <c r="C4201" s="90" t="s">
        <v>17</v>
      </c>
      <c r="D4201" s="92">
        <v>151.91999999999999</v>
      </c>
    </row>
    <row r="4202" spans="1:4" ht="13.5" x14ac:dyDescent="0.25">
      <c r="A4202" s="90">
        <v>92686</v>
      </c>
      <c r="B4202" s="90" t="s">
        <v>4807</v>
      </c>
      <c r="C4202" s="90" t="s">
        <v>17</v>
      </c>
      <c r="D4202" s="92">
        <v>194.55</v>
      </c>
    </row>
    <row r="4203" spans="1:4" ht="13.5" x14ac:dyDescent="0.25">
      <c r="A4203" s="90">
        <v>92692</v>
      </c>
      <c r="B4203" s="90" t="s">
        <v>4808</v>
      </c>
      <c r="C4203" s="90" t="s">
        <v>17</v>
      </c>
      <c r="D4203" s="92">
        <v>13.03</v>
      </c>
    </row>
    <row r="4204" spans="1:4" ht="13.5" x14ac:dyDescent="0.25">
      <c r="A4204" s="90">
        <v>92693</v>
      </c>
      <c r="B4204" s="90" t="s">
        <v>4809</v>
      </c>
      <c r="C4204" s="90" t="s">
        <v>17</v>
      </c>
      <c r="D4204" s="92">
        <v>13.41</v>
      </c>
    </row>
    <row r="4205" spans="1:4" ht="13.5" x14ac:dyDescent="0.25">
      <c r="A4205" s="90">
        <v>92694</v>
      </c>
      <c r="B4205" s="90" t="s">
        <v>4810</v>
      </c>
      <c r="C4205" s="90" t="s">
        <v>17</v>
      </c>
      <c r="D4205" s="92">
        <v>20.62</v>
      </c>
    </row>
    <row r="4206" spans="1:4" ht="13.5" x14ac:dyDescent="0.25">
      <c r="A4206" s="90">
        <v>92695</v>
      </c>
      <c r="B4206" s="90" t="s">
        <v>4811</v>
      </c>
      <c r="C4206" s="90" t="s">
        <v>17</v>
      </c>
      <c r="D4206" s="92">
        <v>20.99</v>
      </c>
    </row>
    <row r="4207" spans="1:4" ht="13.5" x14ac:dyDescent="0.25">
      <c r="A4207" s="90">
        <v>92696</v>
      </c>
      <c r="B4207" s="90" t="s">
        <v>4812</v>
      </c>
      <c r="C4207" s="90" t="s">
        <v>17</v>
      </c>
      <c r="D4207" s="92">
        <v>32.29</v>
      </c>
    </row>
    <row r="4208" spans="1:4" ht="13.5" x14ac:dyDescent="0.25">
      <c r="A4208" s="90">
        <v>92697</v>
      </c>
      <c r="B4208" s="90" t="s">
        <v>4813</v>
      </c>
      <c r="C4208" s="90" t="s">
        <v>17</v>
      </c>
      <c r="D4208" s="92">
        <v>33.979999999999997</v>
      </c>
    </row>
    <row r="4209" spans="1:4" ht="13.5" x14ac:dyDescent="0.25">
      <c r="A4209" s="90">
        <v>92698</v>
      </c>
      <c r="B4209" s="90" t="s">
        <v>4814</v>
      </c>
      <c r="C4209" s="90" t="s">
        <v>17</v>
      </c>
      <c r="D4209" s="92">
        <v>19.260000000000002</v>
      </c>
    </row>
    <row r="4210" spans="1:4" ht="13.5" x14ac:dyDescent="0.25">
      <c r="A4210" s="90">
        <v>92699</v>
      </c>
      <c r="B4210" s="90" t="s">
        <v>4815</v>
      </c>
      <c r="C4210" s="90" t="s">
        <v>17</v>
      </c>
      <c r="D4210" s="92">
        <v>18.03</v>
      </c>
    </row>
    <row r="4211" spans="1:4" ht="13.5" x14ac:dyDescent="0.25">
      <c r="A4211" s="90">
        <v>92700</v>
      </c>
      <c r="B4211" s="90" t="s">
        <v>4816</v>
      </c>
      <c r="C4211" s="90" t="s">
        <v>17</v>
      </c>
      <c r="D4211" s="92">
        <v>31.35</v>
      </c>
    </row>
    <row r="4212" spans="1:4" ht="13.5" x14ac:dyDescent="0.25">
      <c r="A4212" s="90">
        <v>92701</v>
      </c>
      <c r="B4212" s="90" t="s">
        <v>4817</v>
      </c>
      <c r="C4212" s="90" t="s">
        <v>17</v>
      </c>
      <c r="D4212" s="92">
        <v>29.53</v>
      </c>
    </row>
    <row r="4213" spans="1:4" ht="13.5" x14ac:dyDescent="0.25">
      <c r="A4213" s="90">
        <v>92702</v>
      </c>
      <c r="B4213" s="90" t="s">
        <v>4818</v>
      </c>
      <c r="C4213" s="90" t="s">
        <v>17</v>
      </c>
      <c r="D4213" s="92">
        <v>48.97</v>
      </c>
    </row>
    <row r="4214" spans="1:4" ht="13.5" x14ac:dyDescent="0.25">
      <c r="A4214" s="90">
        <v>92703</v>
      </c>
      <c r="B4214" s="90" t="s">
        <v>4819</v>
      </c>
      <c r="C4214" s="90" t="s">
        <v>17</v>
      </c>
      <c r="D4214" s="92">
        <v>46.72</v>
      </c>
    </row>
    <row r="4215" spans="1:4" ht="13.5" x14ac:dyDescent="0.25">
      <c r="A4215" s="90">
        <v>92704</v>
      </c>
      <c r="B4215" s="90" t="s">
        <v>4820</v>
      </c>
      <c r="C4215" s="90" t="s">
        <v>17</v>
      </c>
      <c r="D4215" s="92">
        <v>24.3</v>
      </c>
    </row>
    <row r="4216" spans="1:4" ht="13.5" x14ac:dyDescent="0.25">
      <c r="A4216" s="90">
        <v>92705</v>
      </c>
      <c r="B4216" s="90" t="s">
        <v>4821</v>
      </c>
      <c r="C4216" s="90" t="s">
        <v>17</v>
      </c>
      <c r="D4216" s="92">
        <v>39.01</v>
      </c>
    </row>
    <row r="4217" spans="1:4" ht="13.5" x14ac:dyDescent="0.25">
      <c r="A4217" s="90">
        <v>92706</v>
      </c>
      <c r="B4217" s="90" t="s">
        <v>4822</v>
      </c>
      <c r="C4217" s="90" t="s">
        <v>17</v>
      </c>
      <c r="D4217" s="92">
        <v>63.12</v>
      </c>
    </row>
    <row r="4218" spans="1:4" ht="13.5" x14ac:dyDescent="0.25">
      <c r="A4218" s="90">
        <v>92889</v>
      </c>
      <c r="B4218" s="90" t="s">
        <v>4823</v>
      </c>
      <c r="C4218" s="90" t="s">
        <v>17</v>
      </c>
      <c r="D4218" s="92">
        <v>122.56</v>
      </c>
    </row>
    <row r="4219" spans="1:4" ht="13.5" x14ac:dyDescent="0.25">
      <c r="A4219" s="90">
        <v>92890</v>
      </c>
      <c r="B4219" s="90" t="s">
        <v>4824</v>
      </c>
      <c r="C4219" s="90" t="s">
        <v>17</v>
      </c>
      <c r="D4219" s="92">
        <v>186.32</v>
      </c>
    </row>
    <row r="4220" spans="1:4" ht="13.5" x14ac:dyDescent="0.25">
      <c r="A4220" s="90">
        <v>92891</v>
      </c>
      <c r="B4220" s="90" t="s">
        <v>4825</v>
      </c>
      <c r="C4220" s="90" t="s">
        <v>17</v>
      </c>
      <c r="D4220" s="92">
        <v>273.76</v>
      </c>
    </row>
    <row r="4221" spans="1:4" ht="13.5" x14ac:dyDescent="0.25">
      <c r="A4221" s="90">
        <v>92892</v>
      </c>
      <c r="B4221" s="90" t="s">
        <v>4826</v>
      </c>
      <c r="C4221" s="90" t="s">
        <v>17</v>
      </c>
      <c r="D4221" s="92">
        <v>52.54</v>
      </c>
    </row>
    <row r="4222" spans="1:4" ht="13.5" x14ac:dyDescent="0.25">
      <c r="A4222" s="90">
        <v>92893</v>
      </c>
      <c r="B4222" s="90" t="s">
        <v>4827</v>
      </c>
      <c r="C4222" s="90" t="s">
        <v>17</v>
      </c>
      <c r="D4222" s="92">
        <v>75.069999999999993</v>
      </c>
    </row>
    <row r="4223" spans="1:4" ht="13.5" x14ac:dyDescent="0.25">
      <c r="A4223" s="90">
        <v>92894</v>
      </c>
      <c r="B4223" s="90" t="s">
        <v>4828</v>
      </c>
      <c r="C4223" s="90" t="s">
        <v>17</v>
      </c>
      <c r="D4223" s="92">
        <v>89.79</v>
      </c>
    </row>
    <row r="4224" spans="1:4" ht="13.5" x14ac:dyDescent="0.25">
      <c r="A4224" s="90">
        <v>92895</v>
      </c>
      <c r="B4224" s="90" t="s">
        <v>4829</v>
      </c>
      <c r="C4224" s="90" t="s">
        <v>17</v>
      </c>
      <c r="D4224" s="92">
        <v>122.52</v>
      </c>
    </row>
    <row r="4225" spans="1:4" ht="13.5" x14ac:dyDescent="0.25">
      <c r="A4225" s="90">
        <v>92896</v>
      </c>
      <c r="B4225" s="90" t="s">
        <v>4830</v>
      </c>
      <c r="C4225" s="90" t="s">
        <v>17</v>
      </c>
      <c r="D4225" s="92">
        <v>187.84</v>
      </c>
    </row>
    <row r="4226" spans="1:4" ht="13.5" x14ac:dyDescent="0.25">
      <c r="A4226" s="90">
        <v>92897</v>
      </c>
      <c r="B4226" s="90" t="s">
        <v>4831</v>
      </c>
      <c r="C4226" s="90" t="s">
        <v>17</v>
      </c>
      <c r="D4226" s="92">
        <v>276.86</v>
      </c>
    </row>
    <row r="4227" spans="1:4" ht="13.5" x14ac:dyDescent="0.25">
      <c r="A4227" s="90">
        <v>92898</v>
      </c>
      <c r="B4227" s="90" t="s">
        <v>4832</v>
      </c>
      <c r="C4227" s="90" t="s">
        <v>17</v>
      </c>
      <c r="D4227" s="92">
        <v>44.15</v>
      </c>
    </row>
    <row r="4228" spans="1:4" ht="13.5" x14ac:dyDescent="0.25">
      <c r="A4228" s="90">
        <v>92899</v>
      </c>
      <c r="B4228" s="90" t="s">
        <v>4833</v>
      </c>
      <c r="C4228" s="90" t="s">
        <v>17</v>
      </c>
      <c r="D4228" s="92">
        <v>65.52</v>
      </c>
    </row>
    <row r="4229" spans="1:4" ht="13.5" x14ac:dyDescent="0.25">
      <c r="A4229" s="90">
        <v>92900</v>
      </c>
      <c r="B4229" s="90" t="s">
        <v>4834</v>
      </c>
      <c r="C4229" s="90" t="s">
        <v>17</v>
      </c>
      <c r="D4229" s="92">
        <v>78.91</v>
      </c>
    </row>
    <row r="4230" spans="1:4" ht="13.5" x14ac:dyDescent="0.25">
      <c r="A4230" s="90">
        <v>92901</v>
      </c>
      <c r="B4230" s="90" t="s">
        <v>4835</v>
      </c>
      <c r="C4230" s="90" t="s">
        <v>17</v>
      </c>
      <c r="D4230" s="92">
        <v>110</v>
      </c>
    </row>
    <row r="4231" spans="1:4" ht="13.5" x14ac:dyDescent="0.25">
      <c r="A4231" s="90">
        <v>92902</v>
      </c>
      <c r="B4231" s="90" t="s">
        <v>4836</v>
      </c>
      <c r="C4231" s="90" t="s">
        <v>17</v>
      </c>
      <c r="D4231" s="92">
        <v>172.82</v>
      </c>
    </row>
    <row r="4232" spans="1:4" ht="13.5" x14ac:dyDescent="0.25">
      <c r="A4232" s="90">
        <v>92903</v>
      </c>
      <c r="B4232" s="90" t="s">
        <v>4837</v>
      </c>
      <c r="C4232" s="90" t="s">
        <v>17</v>
      </c>
      <c r="D4232" s="92">
        <v>259.41000000000003</v>
      </c>
    </row>
    <row r="4233" spans="1:4" ht="13.5" x14ac:dyDescent="0.25">
      <c r="A4233" s="90">
        <v>92904</v>
      </c>
      <c r="B4233" s="90" t="s">
        <v>4838</v>
      </c>
      <c r="C4233" s="90" t="s">
        <v>17</v>
      </c>
      <c r="D4233" s="92">
        <v>30.11</v>
      </c>
    </row>
    <row r="4234" spans="1:4" ht="13.5" x14ac:dyDescent="0.25">
      <c r="A4234" s="90">
        <v>92905</v>
      </c>
      <c r="B4234" s="90" t="s">
        <v>4839</v>
      </c>
      <c r="C4234" s="90" t="s">
        <v>17</v>
      </c>
      <c r="D4234" s="92">
        <v>42.91</v>
      </c>
    </row>
    <row r="4235" spans="1:4" ht="13.5" x14ac:dyDescent="0.25">
      <c r="A4235" s="90">
        <v>92906</v>
      </c>
      <c r="B4235" s="90" t="s">
        <v>4840</v>
      </c>
      <c r="C4235" s="90" t="s">
        <v>17</v>
      </c>
      <c r="D4235" s="92">
        <v>52.18</v>
      </c>
    </row>
    <row r="4236" spans="1:4" ht="13.5" x14ac:dyDescent="0.25">
      <c r="A4236" s="90">
        <v>92907</v>
      </c>
      <c r="B4236" s="90" t="s">
        <v>4841</v>
      </c>
      <c r="C4236" s="90" t="s">
        <v>17</v>
      </c>
      <c r="D4236" s="92">
        <v>64.97</v>
      </c>
    </row>
    <row r="4237" spans="1:4" ht="13.5" x14ac:dyDescent="0.25">
      <c r="A4237" s="90">
        <v>92908</v>
      </c>
      <c r="B4237" s="90" t="s">
        <v>4842</v>
      </c>
      <c r="C4237" s="90" t="s">
        <v>17</v>
      </c>
      <c r="D4237" s="92">
        <v>64.97</v>
      </c>
    </row>
    <row r="4238" spans="1:4" ht="13.5" x14ac:dyDescent="0.25">
      <c r="A4238" s="90">
        <v>92909</v>
      </c>
      <c r="B4238" s="90" t="s">
        <v>4843</v>
      </c>
      <c r="C4238" s="90" t="s">
        <v>17</v>
      </c>
      <c r="D4238" s="92">
        <v>64.97</v>
      </c>
    </row>
    <row r="4239" spans="1:4" ht="13.5" x14ac:dyDescent="0.25">
      <c r="A4239" s="90">
        <v>92910</v>
      </c>
      <c r="B4239" s="90" t="s">
        <v>4844</v>
      </c>
      <c r="C4239" s="90" t="s">
        <v>17</v>
      </c>
      <c r="D4239" s="92">
        <v>94.58</v>
      </c>
    </row>
    <row r="4240" spans="1:4" ht="13.5" x14ac:dyDescent="0.25">
      <c r="A4240" s="90">
        <v>92911</v>
      </c>
      <c r="B4240" s="90" t="s">
        <v>4845</v>
      </c>
      <c r="C4240" s="90" t="s">
        <v>17</v>
      </c>
      <c r="D4240" s="92">
        <v>94.58</v>
      </c>
    </row>
    <row r="4241" spans="1:4" ht="13.5" x14ac:dyDescent="0.25">
      <c r="A4241" s="90">
        <v>92912</v>
      </c>
      <c r="B4241" s="90" t="s">
        <v>4846</v>
      </c>
      <c r="C4241" s="90" t="s">
        <v>17</v>
      </c>
      <c r="D4241" s="92">
        <v>127.41</v>
      </c>
    </row>
    <row r="4242" spans="1:4" ht="13.5" x14ac:dyDescent="0.25">
      <c r="A4242" s="90">
        <v>92913</v>
      </c>
      <c r="B4242" s="90" t="s">
        <v>4847</v>
      </c>
      <c r="C4242" s="90" t="s">
        <v>17</v>
      </c>
      <c r="D4242" s="92">
        <v>130.03</v>
      </c>
    </row>
    <row r="4243" spans="1:4" ht="13.5" x14ac:dyDescent="0.25">
      <c r="A4243" s="90">
        <v>92914</v>
      </c>
      <c r="B4243" s="90" t="s">
        <v>4848</v>
      </c>
      <c r="C4243" s="90" t="s">
        <v>17</v>
      </c>
      <c r="D4243" s="92">
        <v>130.03</v>
      </c>
    </row>
    <row r="4244" spans="1:4" ht="13.5" x14ac:dyDescent="0.25">
      <c r="A4244" s="90">
        <v>92918</v>
      </c>
      <c r="B4244" s="90" t="s">
        <v>4849</v>
      </c>
      <c r="C4244" s="90" t="s">
        <v>17</v>
      </c>
      <c r="D4244" s="92">
        <v>34.200000000000003</v>
      </c>
    </row>
    <row r="4245" spans="1:4" ht="13.5" x14ac:dyDescent="0.25">
      <c r="A4245" s="90">
        <v>92920</v>
      </c>
      <c r="B4245" s="90" t="s">
        <v>4850</v>
      </c>
      <c r="C4245" s="90" t="s">
        <v>17</v>
      </c>
      <c r="D4245" s="92">
        <v>34.44</v>
      </c>
    </row>
    <row r="4246" spans="1:4" ht="13.5" x14ac:dyDescent="0.25">
      <c r="A4246" s="90">
        <v>92925</v>
      </c>
      <c r="B4246" s="90" t="s">
        <v>4851</v>
      </c>
      <c r="C4246" s="90" t="s">
        <v>17</v>
      </c>
      <c r="D4246" s="92">
        <v>42.5</v>
      </c>
    </row>
    <row r="4247" spans="1:4" ht="13.5" x14ac:dyDescent="0.25">
      <c r="A4247" s="90">
        <v>92926</v>
      </c>
      <c r="B4247" s="90" t="s">
        <v>4852</v>
      </c>
      <c r="C4247" s="90" t="s">
        <v>17</v>
      </c>
      <c r="D4247" s="92">
        <v>42.49</v>
      </c>
    </row>
    <row r="4248" spans="1:4" ht="13.5" x14ac:dyDescent="0.25">
      <c r="A4248" s="90">
        <v>92927</v>
      </c>
      <c r="B4248" s="90" t="s">
        <v>4853</v>
      </c>
      <c r="C4248" s="90" t="s">
        <v>17</v>
      </c>
      <c r="D4248" s="92">
        <v>42.49</v>
      </c>
    </row>
    <row r="4249" spans="1:4" ht="13.5" x14ac:dyDescent="0.25">
      <c r="A4249" s="90">
        <v>92928</v>
      </c>
      <c r="B4249" s="90" t="s">
        <v>4854</v>
      </c>
      <c r="C4249" s="90" t="s">
        <v>17</v>
      </c>
      <c r="D4249" s="92">
        <v>48.64</v>
      </c>
    </row>
    <row r="4250" spans="1:4" ht="13.5" x14ac:dyDescent="0.25">
      <c r="A4250" s="90">
        <v>92929</v>
      </c>
      <c r="B4250" s="90" t="s">
        <v>4855</v>
      </c>
      <c r="C4250" s="90" t="s">
        <v>17</v>
      </c>
      <c r="D4250" s="92">
        <v>48.64</v>
      </c>
    </row>
    <row r="4251" spans="1:4" ht="13.5" x14ac:dyDescent="0.25">
      <c r="A4251" s="90">
        <v>92930</v>
      </c>
      <c r="B4251" s="90" t="s">
        <v>4856</v>
      </c>
      <c r="C4251" s="90" t="s">
        <v>17</v>
      </c>
      <c r="D4251" s="92">
        <v>48.64</v>
      </c>
    </row>
    <row r="4252" spans="1:4" ht="13.5" x14ac:dyDescent="0.25">
      <c r="A4252" s="90">
        <v>92931</v>
      </c>
      <c r="B4252" s="90" t="s">
        <v>4857</v>
      </c>
      <c r="C4252" s="90" t="s">
        <v>17</v>
      </c>
      <c r="D4252" s="92">
        <v>64.930000000000007</v>
      </c>
    </row>
    <row r="4253" spans="1:4" ht="13.5" x14ac:dyDescent="0.25">
      <c r="A4253" s="90">
        <v>92932</v>
      </c>
      <c r="B4253" s="90" t="s">
        <v>4858</v>
      </c>
      <c r="C4253" s="90" t="s">
        <v>17</v>
      </c>
      <c r="D4253" s="92">
        <v>64.930000000000007</v>
      </c>
    </row>
    <row r="4254" spans="1:4" ht="13.5" x14ac:dyDescent="0.25">
      <c r="A4254" s="90">
        <v>92933</v>
      </c>
      <c r="B4254" s="90" t="s">
        <v>4859</v>
      </c>
      <c r="C4254" s="90" t="s">
        <v>17</v>
      </c>
      <c r="D4254" s="92">
        <v>64.930000000000007</v>
      </c>
    </row>
    <row r="4255" spans="1:4" ht="13.5" x14ac:dyDescent="0.25">
      <c r="A4255" s="90">
        <v>92934</v>
      </c>
      <c r="B4255" s="90" t="s">
        <v>4860</v>
      </c>
      <c r="C4255" s="90" t="s">
        <v>17</v>
      </c>
      <c r="D4255" s="92">
        <v>96.1</v>
      </c>
    </row>
    <row r="4256" spans="1:4" ht="13.5" x14ac:dyDescent="0.25">
      <c r="A4256" s="90">
        <v>92935</v>
      </c>
      <c r="B4256" s="90" t="s">
        <v>4861</v>
      </c>
      <c r="C4256" s="90" t="s">
        <v>17</v>
      </c>
      <c r="D4256" s="92">
        <v>96.1</v>
      </c>
    </row>
    <row r="4257" spans="1:4" ht="13.5" x14ac:dyDescent="0.25">
      <c r="A4257" s="90">
        <v>92936</v>
      </c>
      <c r="B4257" s="90" t="s">
        <v>4862</v>
      </c>
      <c r="C4257" s="90" t="s">
        <v>17</v>
      </c>
      <c r="D4257" s="92">
        <v>133.13</v>
      </c>
    </row>
    <row r="4258" spans="1:4" ht="13.5" x14ac:dyDescent="0.25">
      <c r="A4258" s="90">
        <v>92937</v>
      </c>
      <c r="B4258" s="90" t="s">
        <v>4863</v>
      </c>
      <c r="C4258" s="90" t="s">
        <v>17</v>
      </c>
      <c r="D4258" s="92">
        <v>133.13</v>
      </c>
    </row>
    <row r="4259" spans="1:4" ht="13.5" x14ac:dyDescent="0.25">
      <c r="A4259" s="90">
        <v>92938</v>
      </c>
      <c r="B4259" s="90" t="s">
        <v>4864</v>
      </c>
      <c r="C4259" s="90" t="s">
        <v>17</v>
      </c>
      <c r="D4259" s="92">
        <v>25.81</v>
      </c>
    </row>
    <row r="4260" spans="1:4" ht="13.5" x14ac:dyDescent="0.25">
      <c r="A4260" s="90">
        <v>92939</v>
      </c>
      <c r="B4260" s="90" t="s">
        <v>4865</v>
      </c>
      <c r="C4260" s="90" t="s">
        <v>17</v>
      </c>
      <c r="D4260" s="92">
        <v>26.05</v>
      </c>
    </row>
    <row r="4261" spans="1:4" ht="13.5" x14ac:dyDescent="0.25">
      <c r="A4261" s="90">
        <v>92940</v>
      </c>
      <c r="B4261" s="90" t="s">
        <v>4866</v>
      </c>
      <c r="C4261" s="90" t="s">
        <v>17</v>
      </c>
      <c r="D4261" s="92">
        <v>32.950000000000003</v>
      </c>
    </row>
    <row r="4262" spans="1:4" ht="13.5" x14ac:dyDescent="0.25">
      <c r="A4262" s="90">
        <v>92941</v>
      </c>
      <c r="B4262" s="90" t="s">
        <v>4867</v>
      </c>
      <c r="C4262" s="90" t="s">
        <v>17</v>
      </c>
      <c r="D4262" s="92">
        <v>32.94</v>
      </c>
    </row>
    <row r="4263" spans="1:4" ht="13.5" x14ac:dyDescent="0.25">
      <c r="A4263" s="90">
        <v>92942</v>
      </c>
      <c r="B4263" s="90" t="s">
        <v>4868</v>
      </c>
      <c r="C4263" s="90" t="s">
        <v>17</v>
      </c>
      <c r="D4263" s="92">
        <v>32.94</v>
      </c>
    </row>
    <row r="4264" spans="1:4" ht="13.5" x14ac:dyDescent="0.25">
      <c r="A4264" s="90">
        <v>92943</v>
      </c>
      <c r="B4264" s="90" t="s">
        <v>4869</v>
      </c>
      <c r="C4264" s="90" t="s">
        <v>17</v>
      </c>
      <c r="D4264" s="92">
        <v>37.76</v>
      </c>
    </row>
    <row r="4265" spans="1:4" ht="13.5" x14ac:dyDescent="0.25">
      <c r="A4265" s="90">
        <v>92944</v>
      </c>
      <c r="B4265" s="90" t="s">
        <v>4870</v>
      </c>
      <c r="C4265" s="90" t="s">
        <v>17</v>
      </c>
      <c r="D4265" s="92">
        <v>37.76</v>
      </c>
    </row>
    <row r="4266" spans="1:4" ht="13.5" x14ac:dyDescent="0.25">
      <c r="A4266" s="90">
        <v>92945</v>
      </c>
      <c r="B4266" s="90" t="s">
        <v>4871</v>
      </c>
      <c r="C4266" s="90" t="s">
        <v>17</v>
      </c>
      <c r="D4266" s="92">
        <v>37.76</v>
      </c>
    </row>
    <row r="4267" spans="1:4" ht="13.5" x14ac:dyDescent="0.25">
      <c r="A4267" s="90">
        <v>92946</v>
      </c>
      <c r="B4267" s="90" t="s">
        <v>4872</v>
      </c>
      <c r="C4267" s="90" t="s">
        <v>17</v>
      </c>
      <c r="D4267" s="92">
        <v>52.41</v>
      </c>
    </row>
    <row r="4268" spans="1:4" ht="13.5" x14ac:dyDescent="0.25">
      <c r="A4268" s="90">
        <v>92947</v>
      </c>
      <c r="B4268" s="90" t="s">
        <v>4873</v>
      </c>
      <c r="C4268" s="90" t="s">
        <v>17</v>
      </c>
      <c r="D4268" s="92">
        <v>52.41</v>
      </c>
    </row>
    <row r="4269" spans="1:4" ht="13.5" x14ac:dyDescent="0.25">
      <c r="A4269" s="90">
        <v>92948</v>
      </c>
      <c r="B4269" s="90" t="s">
        <v>4874</v>
      </c>
      <c r="C4269" s="90" t="s">
        <v>17</v>
      </c>
      <c r="D4269" s="92">
        <v>52.41</v>
      </c>
    </row>
    <row r="4270" spans="1:4" ht="13.5" x14ac:dyDescent="0.25">
      <c r="A4270" s="90">
        <v>92949</v>
      </c>
      <c r="B4270" s="90" t="s">
        <v>4875</v>
      </c>
      <c r="C4270" s="90" t="s">
        <v>17</v>
      </c>
      <c r="D4270" s="92">
        <v>81.08</v>
      </c>
    </row>
    <row r="4271" spans="1:4" ht="13.5" x14ac:dyDescent="0.25">
      <c r="A4271" s="90">
        <v>92950</v>
      </c>
      <c r="B4271" s="90" t="s">
        <v>4876</v>
      </c>
      <c r="C4271" s="90" t="s">
        <v>17</v>
      </c>
      <c r="D4271" s="92">
        <v>81.08</v>
      </c>
    </row>
    <row r="4272" spans="1:4" ht="13.5" x14ac:dyDescent="0.25">
      <c r="A4272" s="90">
        <v>92951</v>
      </c>
      <c r="B4272" s="90" t="s">
        <v>4877</v>
      </c>
      <c r="C4272" s="90" t="s">
        <v>17</v>
      </c>
      <c r="D4272" s="92">
        <v>115.68</v>
      </c>
    </row>
    <row r="4273" spans="1:4" ht="13.5" x14ac:dyDescent="0.25">
      <c r="A4273" s="90">
        <v>92952</v>
      </c>
      <c r="B4273" s="90" t="s">
        <v>4878</v>
      </c>
      <c r="C4273" s="90" t="s">
        <v>17</v>
      </c>
      <c r="D4273" s="92">
        <v>115.68</v>
      </c>
    </row>
    <row r="4274" spans="1:4" ht="13.5" x14ac:dyDescent="0.25">
      <c r="A4274" s="90">
        <v>92953</v>
      </c>
      <c r="B4274" s="90" t="s">
        <v>4879</v>
      </c>
      <c r="C4274" s="90" t="s">
        <v>17</v>
      </c>
      <c r="D4274" s="92">
        <v>22.22</v>
      </c>
    </row>
    <row r="4275" spans="1:4" ht="13.5" x14ac:dyDescent="0.25">
      <c r="A4275" s="90">
        <v>93050</v>
      </c>
      <c r="B4275" s="90" t="s">
        <v>4880</v>
      </c>
      <c r="C4275" s="90" t="s">
        <v>17</v>
      </c>
      <c r="D4275" s="92">
        <v>10.36</v>
      </c>
    </row>
    <row r="4276" spans="1:4" ht="13.5" x14ac:dyDescent="0.25">
      <c r="A4276" s="90">
        <v>93052</v>
      </c>
      <c r="B4276" s="90" t="s">
        <v>4881</v>
      </c>
      <c r="C4276" s="90" t="s">
        <v>17</v>
      </c>
      <c r="D4276" s="92">
        <v>479.65</v>
      </c>
    </row>
    <row r="4277" spans="1:4" ht="13.5" x14ac:dyDescent="0.25">
      <c r="A4277" s="90">
        <v>93054</v>
      </c>
      <c r="B4277" s="90" t="s">
        <v>4882</v>
      </c>
      <c r="C4277" s="90" t="s">
        <v>17</v>
      </c>
      <c r="D4277" s="92">
        <v>20.62</v>
      </c>
    </row>
    <row r="4278" spans="1:4" ht="13.5" x14ac:dyDescent="0.25">
      <c r="A4278" s="90">
        <v>93055</v>
      </c>
      <c r="B4278" s="90" t="s">
        <v>4883</v>
      </c>
      <c r="C4278" s="90" t="s">
        <v>17</v>
      </c>
      <c r="D4278" s="92">
        <v>41.44</v>
      </c>
    </row>
    <row r="4279" spans="1:4" ht="13.5" x14ac:dyDescent="0.25">
      <c r="A4279" s="90">
        <v>93056</v>
      </c>
      <c r="B4279" s="90" t="s">
        <v>4884</v>
      </c>
      <c r="C4279" s="90" t="s">
        <v>17</v>
      </c>
      <c r="D4279" s="92">
        <v>15.51</v>
      </c>
    </row>
    <row r="4280" spans="1:4" ht="13.5" x14ac:dyDescent="0.25">
      <c r="A4280" s="90">
        <v>93057</v>
      </c>
      <c r="B4280" s="90" t="s">
        <v>4885</v>
      </c>
      <c r="C4280" s="90" t="s">
        <v>17</v>
      </c>
      <c r="D4280" s="92">
        <v>12.89</v>
      </c>
    </row>
    <row r="4281" spans="1:4" ht="13.5" x14ac:dyDescent="0.25">
      <c r="A4281" s="90">
        <v>93058</v>
      </c>
      <c r="B4281" s="90" t="s">
        <v>4886</v>
      </c>
      <c r="C4281" s="90" t="s">
        <v>17</v>
      </c>
      <c r="D4281" s="92">
        <v>527.67999999999995</v>
      </c>
    </row>
    <row r="4282" spans="1:4" ht="13.5" x14ac:dyDescent="0.25">
      <c r="A4282" s="90">
        <v>93059</v>
      </c>
      <c r="B4282" s="90" t="s">
        <v>4887</v>
      </c>
      <c r="C4282" s="90" t="s">
        <v>17</v>
      </c>
      <c r="D4282" s="92">
        <v>26.97</v>
      </c>
    </row>
    <row r="4283" spans="1:4" ht="13.5" x14ac:dyDescent="0.25">
      <c r="A4283" s="90">
        <v>93060</v>
      </c>
      <c r="B4283" s="90" t="s">
        <v>4888</v>
      </c>
      <c r="C4283" s="90" t="s">
        <v>17</v>
      </c>
      <c r="D4283" s="92">
        <v>72.650000000000006</v>
      </c>
    </row>
    <row r="4284" spans="1:4" ht="13.5" x14ac:dyDescent="0.25">
      <c r="A4284" s="90">
        <v>93061</v>
      </c>
      <c r="B4284" s="90" t="s">
        <v>4889</v>
      </c>
      <c r="C4284" s="90" t="s">
        <v>17</v>
      </c>
      <c r="D4284" s="92">
        <v>29.44</v>
      </c>
    </row>
    <row r="4285" spans="1:4" ht="13.5" x14ac:dyDescent="0.25">
      <c r="A4285" s="90">
        <v>93062</v>
      </c>
      <c r="B4285" s="90" t="s">
        <v>4890</v>
      </c>
      <c r="C4285" s="90" t="s">
        <v>17</v>
      </c>
      <c r="D4285" s="92">
        <v>24.84</v>
      </c>
    </row>
    <row r="4286" spans="1:4" ht="13.5" x14ac:dyDescent="0.25">
      <c r="A4286" s="90">
        <v>93063</v>
      </c>
      <c r="B4286" s="90" t="s">
        <v>4891</v>
      </c>
      <c r="C4286" s="90" t="s">
        <v>17</v>
      </c>
      <c r="D4286" s="92">
        <v>604.69000000000005</v>
      </c>
    </row>
    <row r="4287" spans="1:4" ht="13.5" x14ac:dyDescent="0.25">
      <c r="A4287" s="90">
        <v>93064</v>
      </c>
      <c r="B4287" s="90" t="s">
        <v>4892</v>
      </c>
      <c r="C4287" s="90" t="s">
        <v>17</v>
      </c>
      <c r="D4287" s="92">
        <v>45.2</v>
      </c>
    </row>
    <row r="4288" spans="1:4" ht="13.5" x14ac:dyDescent="0.25">
      <c r="A4288" s="90">
        <v>93065</v>
      </c>
      <c r="B4288" s="90" t="s">
        <v>4893</v>
      </c>
      <c r="C4288" s="90" t="s">
        <v>17</v>
      </c>
      <c r="D4288" s="92">
        <v>40.590000000000003</v>
      </c>
    </row>
    <row r="4289" spans="1:4" ht="13.5" x14ac:dyDescent="0.25">
      <c r="A4289" s="90">
        <v>93066</v>
      </c>
      <c r="B4289" s="90" t="s">
        <v>4894</v>
      </c>
      <c r="C4289" s="90" t="s">
        <v>17</v>
      </c>
      <c r="D4289" s="92">
        <v>758.87</v>
      </c>
    </row>
    <row r="4290" spans="1:4" ht="13.5" x14ac:dyDescent="0.25">
      <c r="A4290" s="90">
        <v>93067</v>
      </c>
      <c r="B4290" s="90" t="s">
        <v>4895</v>
      </c>
      <c r="C4290" s="90" t="s">
        <v>17</v>
      </c>
      <c r="D4290" s="92">
        <v>67.239999999999995</v>
      </c>
    </row>
    <row r="4291" spans="1:4" ht="13.5" x14ac:dyDescent="0.25">
      <c r="A4291" s="90">
        <v>93068</v>
      </c>
      <c r="B4291" s="90" t="s">
        <v>4896</v>
      </c>
      <c r="C4291" s="90" t="s">
        <v>17</v>
      </c>
      <c r="D4291" s="92">
        <v>57.17</v>
      </c>
    </row>
    <row r="4292" spans="1:4" ht="13.5" x14ac:dyDescent="0.25">
      <c r="A4292" s="90">
        <v>93069</v>
      </c>
      <c r="B4292" s="90" t="s">
        <v>4897</v>
      </c>
      <c r="C4292" s="90" t="s">
        <v>17</v>
      </c>
      <c r="D4292" s="99">
        <v>1051.92</v>
      </c>
    </row>
    <row r="4293" spans="1:4" ht="13.5" x14ac:dyDescent="0.25">
      <c r="A4293" s="90">
        <v>93070</v>
      </c>
      <c r="B4293" s="90" t="s">
        <v>4898</v>
      </c>
      <c r="C4293" s="90" t="s">
        <v>17</v>
      </c>
      <c r="D4293" s="92">
        <v>169.77</v>
      </c>
    </row>
    <row r="4294" spans="1:4" ht="13.5" x14ac:dyDescent="0.25">
      <c r="A4294" s="90">
        <v>93071</v>
      </c>
      <c r="B4294" s="90" t="s">
        <v>4899</v>
      </c>
      <c r="C4294" s="90" t="s">
        <v>17</v>
      </c>
      <c r="D4294" s="92">
        <v>156.08000000000001</v>
      </c>
    </row>
    <row r="4295" spans="1:4" ht="13.5" x14ac:dyDescent="0.25">
      <c r="A4295" s="90">
        <v>93072</v>
      </c>
      <c r="B4295" s="90" t="s">
        <v>4900</v>
      </c>
      <c r="C4295" s="90" t="s">
        <v>17</v>
      </c>
      <c r="D4295" s="99">
        <v>1388.24</v>
      </c>
    </row>
    <row r="4296" spans="1:4" ht="13.5" x14ac:dyDescent="0.25">
      <c r="A4296" s="90">
        <v>93074</v>
      </c>
      <c r="B4296" s="90" t="s">
        <v>4901</v>
      </c>
      <c r="C4296" s="90" t="s">
        <v>17</v>
      </c>
      <c r="D4296" s="92">
        <v>12.27</v>
      </c>
    </row>
    <row r="4297" spans="1:4" ht="13.5" x14ac:dyDescent="0.25">
      <c r="A4297" s="90">
        <v>93075</v>
      </c>
      <c r="B4297" s="90" t="s">
        <v>4902</v>
      </c>
      <c r="C4297" s="90" t="s">
        <v>17</v>
      </c>
      <c r="D4297" s="92">
        <v>18.11</v>
      </c>
    </row>
    <row r="4298" spans="1:4" ht="13.5" x14ac:dyDescent="0.25">
      <c r="A4298" s="90">
        <v>93076</v>
      </c>
      <c r="B4298" s="90" t="s">
        <v>4903</v>
      </c>
      <c r="C4298" s="90" t="s">
        <v>17</v>
      </c>
      <c r="D4298" s="92">
        <v>19.61</v>
      </c>
    </row>
    <row r="4299" spans="1:4" ht="13.5" x14ac:dyDescent="0.25">
      <c r="A4299" s="90">
        <v>93077</v>
      </c>
      <c r="B4299" s="90" t="s">
        <v>4904</v>
      </c>
      <c r="C4299" s="90" t="s">
        <v>17</v>
      </c>
      <c r="D4299" s="92">
        <v>25.63</v>
      </c>
    </row>
    <row r="4300" spans="1:4" ht="13.5" x14ac:dyDescent="0.25">
      <c r="A4300" s="90">
        <v>93078</v>
      </c>
      <c r="B4300" s="90" t="s">
        <v>4905</v>
      </c>
      <c r="C4300" s="90" t="s">
        <v>17</v>
      </c>
      <c r="D4300" s="92">
        <v>28.85</v>
      </c>
    </row>
    <row r="4301" spans="1:4" ht="13.5" x14ac:dyDescent="0.25">
      <c r="A4301" s="90">
        <v>93079</v>
      </c>
      <c r="B4301" s="90" t="s">
        <v>4906</v>
      </c>
      <c r="C4301" s="90" t="s">
        <v>17</v>
      </c>
      <c r="D4301" s="92">
        <v>27.29</v>
      </c>
    </row>
    <row r="4302" spans="1:4" ht="13.5" x14ac:dyDescent="0.25">
      <c r="A4302" s="90">
        <v>93080</v>
      </c>
      <c r="B4302" s="90" t="s">
        <v>4907</v>
      </c>
      <c r="C4302" s="90" t="s">
        <v>17</v>
      </c>
      <c r="D4302" s="92">
        <v>8</v>
      </c>
    </row>
    <row r="4303" spans="1:4" ht="13.5" x14ac:dyDescent="0.25">
      <c r="A4303" s="90">
        <v>93081</v>
      </c>
      <c r="B4303" s="90" t="s">
        <v>4908</v>
      </c>
      <c r="C4303" s="90" t="s">
        <v>17</v>
      </c>
      <c r="D4303" s="92">
        <v>17.09</v>
      </c>
    </row>
    <row r="4304" spans="1:4" ht="13.5" x14ac:dyDescent="0.25">
      <c r="A4304" s="90">
        <v>93082</v>
      </c>
      <c r="B4304" s="90" t="s">
        <v>4909</v>
      </c>
      <c r="C4304" s="90" t="s">
        <v>17</v>
      </c>
      <c r="D4304" s="92">
        <v>22.14</v>
      </c>
    </row>
    <row r="4305" spans="1:4" ht="13.5" x14ac:dyDescent="0.25">
      <c r="A4305" s="90">
        <v>93083</v>
      </c>
      <c r="B4305" s="90" t="s">
        <v>4910</v>
      </c>
      <c r="C4305" s="90" t="s">
        <v>17</v>
      </c>
      <c r="D4305" s="92">
        <v>415.34</v>
      </c>
    </row>
    <row r="4306" spans="1:4" ht="13.5" x14ac:dyDescent="0.25">
      <c r="A4306" s="90">
        <v>93084</v>
      </c>
      <c r="B4306" s="90" t="s">
        <v>4911</v>
      </c>
      <c r="C4306" s="90" t="s">
        <v>17</v>
      </c>
      <c r="D4306" s="92">
        <v>12.9</v>
      </c>
    </row>
    <row r="4307" spans="1:4" ht="13.5" x14ac:dyDescent="0.25">
      <c r="A4307" s="90">
        <v>93085</v>
      </c>
      <c r="B4307" s="90" t="s">
        <v>4912</v>
      </c>
      <c r="C4307" s="90" t="s">
        <v>17</v>
      </c>
      <c r="D4307" s="92">
        <v>13.82</v>
      </c>
    </row>
    <row r="4308" spans="1:4" ht="13.5" x14ac:dyDescent="0.25">
      <c r="A4308" s="90">
        <v>93086</v>
      </c>
      <c r="B4308" s="90" t="s">
        <v>4913</v>
      </c>
      <c r="C4308" s="90" t="s">
        <v>17</v>
      </c>
      <c r="D4308" s="92">
        <v>482.19</v>
      </c>
    </row>
    <row r="4309" spans="1:4" ht="13.5" x14ac:dyDescent="0.25">
      <c r="A4309" s="90">
        <v>93087</v>
      </c>
      <c r="B4309" s="90" t="s">
        <v>4914</v>
      </c>
      <c r="C4309" s="90" t="s">
        <v>17</v>
      </c>
      <c r="D4309" s="92">
        <v>17.899999999999999</v>
      </c>
    </row>
    <row r="4310" spans="1:4" ht="13.5" x14ac:dyDescent="0.25">
      <c r="A4310" s="90">
        <v>93088</v>
      </c>
      <c r="B4310" s="90" t="s">
        <v>4915</v>
      </c>
      <c r="C4310" s="90" t="s">
        <v>17</v>
      </c>
      <c r="D4310" s="92">
        <v>22.18</v>
      </c>
    </row>
    <row r="4311" spans="1:4" ht="13.5" x14ac:dyDescent="0.25">
      <c r="A4311" s="90">
        <v>93089</v>
      </c>
      <c r="B4311" s="90" t="s">
        <v>4916</v>
      </c>
      <c r="C4311" s="90" t="s">
        <v>17</v>
      </c>
      <c r="D4311" s="92">
        <v>43.98</v>
      </c>
    </row>
    <row r="4312" spans="1:4" ht="13.5" x14ac:dyDescent="0.25">
      <c r="A4312" s="90">
        <v>93090</v>
      </c>
      <c r="B4312" s="90" t="s">
        <v>4917</v>
      </c>
      <c r="C4312" s="90" t="s">
        <v>17</v>
      </c>
      <c r="D4312" s="92">
        <v>17.84</v>
      </c>
    </row>
    <row r="4313" spans="1:4" ht="13.5" x14ac:dyDescent="0.25">
      <c r="A4313" s="90">
        <v>93091</v>
      </c>
      <c r="B4313" s="90" t="s">
        <v>4918</v>
      </c>
      <c r="C4313" s="90" t="s">
        <v>17</v>
      </c>
      <c r="D4313" s="92">
        <v>15.32</v>
      </c>
    </row>
    <row r="4314" spans="1:4" ht="13.5" x14ac:dyDescent="0.25">
      <c r="A4314" s="90">
        <v>93092</v>
      </c>
      <c r="B4314" s="90" t="s">
        <v>4919</v>
      </c>
      <c r="C4314" s="90" t="s">
        <v>17</v>
      </c>
      <c r="D4314" s="92">
        <v>530.01</v>
      </c>
    </row>
    <row r="4315" spans="1:4" ht="13.5" x14ac:dyDescent="0.25">
      <c r="A4315" s="90">
        <v>93093</v>
      </c>
      <c r="B4315" s="90" t="s">
        <v>4920</v>
      </c>
      <c r="C4315" s="90" t="s">
        <v>17</v>
      </c>
      <c r="D4315" s="92">
        <v>28.13</v>
      </c>
    </row>
    <row r="4316" spans="1:4" ht="13.5" x14ac:dyDescent="0.25">
      <c r="A4316" s="90">
        <v>93094</v>
      </c>
      <c r="B4316" s="90" t="s">
        <v>4921</v>
      </c>
      <c r="C4316" s="90" t="s">
        <v>17</v>
      </c>
      <c r="D4316" s="92">
        <v>74.98</v>
      </c>
    </row>
    <row r="4317" spans="1:4" ht="13.5" x14ac:dyDescent="0.25">
      <c r="A4317" s="90">
        <v>93097</v>
      </c>
      <c r="B4317" s="90" t="s">
        <v>4922</v>
      </c>
      <c r="C4317" s="90" t="s">
        <v>17</v>
      </c>
      <c r="D4317" s="92">
        <v>12.5</v>
      </c>
    </row>
    <row r="4318" spans="1:4" ht="13.5" x14ac:dyDescent="0.25">
      <c r="A4318" s="90">
        <v>93098</v>
      </c>
      <c r="B4318" s="90" t="s">
        <v>4923</v>
      </c>
      <c r="C4318" s="90" t="s">
        <v>17</v>
      </c>
      <c r="D4318" s="92">
        <v>18.22</v>
      </c>
    </row>
    <row r="4319" spans="1:4" ht="13.5" x14ac:dyDescent="0.25">
      <c r="A4319" s="90">
        <v>93099</v>
      </c>
      <c r="B4319" s="90" t="s">
        <v>4924</v>
      </c>
      <c r="C4319" s="90" t="s">
        <v>17</v>
      </c>
      <c r="D4319" s="92">
        <v>22.4</v>
      </c>
    </row>
    <row r="4320" spans="1:4" ht="13.5" x14ac:dyDescent="0.25">
      <c r="A4320" s="90">
        <v>93100</v>
      </c>
      <c r="B4320" s="90" t="s">
        <v>4925</v>
      </c>
      <c r="C4320" s="90" t="s">
        <v>17</v>
      </c>
      <c r="D4320" s="92">
        <v>27.03</v>
      </c>
    </row>
    <row r="4321" spans="1:4" ht="13.5" x14ac:dyDescent="0.25">
      <c r="A4321" s="90">
        <v>93101</v>
      </c>
      <c r="B4321" s="90" t="s">
        <v>4926</v>
      </c>
      <c r="C4321" s="90" t="s">
        <v>17</v>
      </c>
      <c r="D4321" s="92">
        <v>30.25</v>
      </c>
    </row>
    <row r="4322" spans="1:4" ht="13.5" x14ac:dyDescent="0.25">
      <c r="A4322" s="90">
        <v>93102</v>
      </c>
      <c r="B4322" s="90" t="s">
        <v>4927</v>
      </c>
      <c r="C4322" s="90" t="s">
        <v>17</v>
      </c>
      <c r="D4322" s="92">
        <v>32.270000000000003</v>
      </c>
    </row>
    <row r="4323" spans="1:4" ht="13.5" x14ac:dyDescent="0.25">
      <c r="A4323" s="90">
        <v>93103</v>
      </c>
      <c r="B4323" s="90" t="s">
        <v>4928</v>
      </c>
      <c r="C4323" s="90" t="s">
        <v>17</v>
      </c>
      <c r="D4323" s="92">
        <v>8.16</v>
      </c>
    </row>
    <row r="4324" spans="1:4" ht="13.5" x14ac:dyDescent="0.25">
      <c r="A4324" s="90">
        <v>93104</v>
      </c>
      <c r="B4324" s="90" t="s">
        <v>4929</v>
      </c>
      <c r="C4324" s="90" t="s">
        <v>17</v>
      </c>
      <c r="D4324" s="92">
        <v>17.170000000000002</v>
      </c>
    </row>
    <row r="4325" spans="1:4" ht="13.5" x14ac:dyDescent="0.25">
      <c r="A4325" s="90">
        <v>93105</v>
      </c>
      <c r="B4325" s="90" t="s">
        <v>4930</v>
      </c>
      <c r="C4325" s="90" t="s">
        <v>17</v>
      </c>
      <c r="D4325" s="92">
        <v>22.3</v>
      </c>
    </row>
    <row r="4326" spans="1:4" ht="13.5" x14ac:dyDescent="0.25">
      <c r="A4326" s="90">
        <v>93106</v>
      </c>
      <c r="B4326" s="90" t="s">
        <v>4931</v>
      </c>
      <c r="C4326" s="90" t="s">
        <v>17</v>
      </c>
      <c r="D4326" s="92">
        <v>415.5</v>
      </c>
    </row>
    <row r="4327" spans="1:4" ht="13.5" x14ac:dyDescent="0.25">
      <c r="A4327" s="90">
        <v>93107</v>
      </c>
      <c r="B4327" s="90" t="s">
        <v>4932</v>
      </c>
      <c r="C4327" s="90" t="s">
        <v>17</v>
      </c>
      <c r="D4327" s="92">
        <v>14.77</v>
      </c>
    </row>
    <row r="4328" spans="1:4" ht="13.5" x14ac:dyDescent="0.25">
      <c r="A4328" s="90">
        <v>93108</v>
      </c>
      <c r="B4328" s="90" t="s">
        <v>4933</v>
      </c>
      <c r="C4328" s="90" t="s">
        <v>17</v>
      </c>
      <c r="D4328" s="92">
        <v>12.45</v>
      </c>
    </row>
    <row r="4329" spans="1:4" ht="13.5" x14ac:dyDescent="0.25">
      <c r="A4329" s="90">
        <v>93109</v>
      </c>
      <c r="B4329" s="90" t="s">
        <v>4934</v>
      </c>
      <c r="C4329" s="90" t="s">
        <v>17</v>
      </c>
      <c r="D4329" s="92">
        <v>484.06</v>
      </c>
    </row>
    <row r="4330" spans="1:4" ht="13.5" x14ac:dyDescent="0.25">
      <c r="A4330" s="90">
        <v>93110</v>
      </c>
      <c r="B4330" s="90" t="s">
        <v>4935</v>
      </c>
      <c r="C4330" s="90" t="s">
        <v>17</v>
      </c>
      <c r="D4330" s="92">
        <v>18.84</v>
      </c>
    </row>
    <row r="4331" spans="1:4" ht="13.5" x14ac:dyDescent="0.25">
      <c r="A4331" s="90">
        <v>93111</v>
      </c>
      <c r="B4331" s="90" t="s">
        <v>4936</v>
      </c>
      <c r="C4331" s="90" t="s">
        <v>17</v>
      </c>
      <c r="D4331" s="92">
        <v>22.83</v>
      </c>
    </row>
    <row r="4332" spans="1:4" ht="13.5" x14ac:dyDescent="0.25">
      <c r="A4332" s="90">
        <v>93112</v>
      </c>
      <c r="B4332" s="90" t="s">
        <v>4937</v>
      </c>
      <c r="C4332" s="90" t="s">
        <v>17</v>
      </c>
      <c r="D4332" s="92">
        <v>45.85</v>
      </c>
    </row>
    <row r="4333" spans="1:4" ht="13.5" x14ac:dyDescent="0.25">
      <c r="A4333" s="90">
        <v>93113</v>
      </c>
      <c r="B4333" s="90" t="s">
        <v>4938</v>
      </c>
      <c r="C4333" s="90" t="s">
        <v>17</v>
      </c>
      <c r="D4333" s="92">
        <v>21.2</v>
      </c>
    </row>
    <row r="4334" spans="1:4" ht="13.5" x14ac:dyDescent="0.25">
      <c r="A4334" s="90">
        <v>93114</v>
      </c>
      <c r="B4334" s="90" t="s">
        <v>4939</v>
      </c>
      <c r="C4334" s="90" t="s">
        <v>17</v>
      </c>
      <c r="D4334" s="92">
        <v>29.82</v>
      </c>
    </row>
    <row r="4335" spans="1:4" ht="13.5" x14ac:dyDescent="0.25">
      <c r="A4335" s="90">
        <v>93115</v>
      </c>
      <c r="B4335" s="90" t="s">
        <v>4940</v>
      </c>
      <c r="C4335" s="90" t="s">
        <v>17</v>
      </c>
      <c r="D4335" s="92">
        <v>78.34</v>
      </c>
    </row>
    <row r="4336" spans="1:4" ht="13.5" x14ac:dyDescent="0.25">
      <c r="A4336" s="90">
        <v>93116</v>
      </c>
      <c r="B4336" s="90" t="s">
        <v>4941</v>
      </c>
      <c r="C4336" s="90" t="s">
        <v>17</v>
      </c>
      <c r="D4336" s="92">
        <v>533.37</v>
      </c>
    </row>
    <row r="4337" spans="1:4" ht="13.5" x14ac:dyDescent="0.25">
      <c r="A4337" s="90">
        <v>93117</v>
      </c>
      <c r="B4337" s="90" t="s">
        <v>4942</v>
      </c>
      <c r="C4337" s="90" t="s">
        <v>17</v>
      </c>
      <c r="D4337" s="92">
        <v>53.51</v>
      </c>
    </row>
    <row r="4338" spans="1:4" ht="13.5" x14ac:dyDescent="0.25">
      <c r="A4338" s="90">
        <v>93118</v>
      </c>
      <c r="B4338" s="90" t="s">
        <v>4943</v>
      </c>
      <c r="C4338" s="90" t="s">
        <v>17</v>
      </c>
      <c r="D4338" s="92">
        <v>78.87</v>
      </c>
    </row>
    <row r="4339" spans="1:4" ht="13.5" x14ac:dyDescent="0.25">
      <c r="A4339" s="90">
        <v>93119</v>
      </c>
      <c r="B4339" s="90" t="s">
        <v>4944</v>
      </c>
      <c r="C4339" s="90" t="s">
        <v>17</v>
      </c>
      <c r="D4339" s="92">
        <v>15.84</v>
      </c>
    </row>
    <row r="4340" spans="1:4" ht="13.5" x14ac:dyDescent="0.25">
      <c r="A4340" s="90">
        <v>93120</v>
      </c>
      <c r="B4340" s="90" t="s">
        <v>4945</v>
      </c>
      <c r="C4340" s="90" t="s">
        <v>17</v>
      </c>
      <c r="D4340" s="92">
        <v>23.75</v>
      </c>
    </row>
    <row r="4341" spans="1:4" ht="13.5" x14ac:dyDescent="0.25">
      <c r="A4341" s="90">
        <v>93121</v>
      </c>
      <c r="B4341" s="90" t="s">
        <v>4946</v>
      </c>
      <c r="C4341" s="90" t="s">
        <v>17</v>
      </c>
      <c r="D4341" s="92">
        <v>26.97</v>
      </c>
    </row>
    <row r="4342" spans="1:4" ht="13.5" x14ac:dyDescent="0.25">
      <c r="A4342" s="90">
        <v>93122</v>
      </c>
      <c r="B4342" s="90" t="s">
        <v>4947</v>
      </c>
      <c r="C4342" s="90" t="s">
        <v>17</v>
      </c>
      <c r="D4342" s="92">
        <v>23.81</v>
      </c>
    </row>
    <row r="4343" spans="1:4" ht="13.5" x14ac:dyDescent="0.25">
      <c r="A4343" s="90">
        <v>93123</v>
      </c>
      <c r="B4343" s="90" t="s">
        <v>4948</v>
      </c>
      <c r="C4343" s="90" t="s">
        <v>17</v>
      </c>
      <c r="D4343" s="92">
        <v>53.2</v>
      </c>
    </row>
    <row r="4344" spans="1:4" ht="13.5" x14ac:dyDescent="0.25">
      <c r="A4344" s="90">
        <v>93124</v>
      </c>
      <c r="B4344" s="90" t="s">
        <v>4949</v>
      </c>
      <c r="C4344" s="90" t="s">
        <v>17</v>
      </c>
      <c r="D4344" s="92">
        <v>83.57</v>
      </c>
    </row>
    <row r="4345" spans="1:4" ht="13.5" x14ac:dyDescent="0.25">
      <c r="A4345" s="90">
        <v>93125</v>
      </c>
      <c r="B4345" s="90" t="s">
        <v>4950</v>
      </c>
      <c r="C4345" s="90" t="s">
        <v>17</v>
      </c>
      <c r="D4345" s="92">
        <v>122.89</v>
      </c>
    </row>
    <row r="4346" spans="1:4" ht="13.5" x14ac:dyDescent="0.25">
      <c r="A4346" s="90">
        <v>93126</v>
      </c>
      <c r="B4346" s="90" t="s">
        <v>4951</v>
      </c>
      <c r="C4346" s="90" t="s">
        <v>17</v>
      </c>
      <c r="D4346" s="92">
        <v>271.63</v>
      </c>
    </row>
    <row r="4347" spans="1:4" ht="13.5" x14ac:dyDescent="0.25">
      <c r="A4347" s="90">
        <v>93133</v>
      </c>
      <c r="B4347" s="90" t="s">
        <v>4952</v>
      </c>
      <c r="C4347" s="90" t="s">
        <v>17</v>
      </c>
      <c r="D4347" s="92">
        <v>17.940000000000001</v>
      </c>
    </row>
    <row r="4348" spans="1:4" ht="13.5" x14ac:dyDescent="0.25">
      <c r="A4348" s="90">
        <v>94465</v>
      </c>
      <c r="B4348" s="90" t="s">
        <v>4953</v>
      </c>
      <c r="C4348" s="90" t="s">
        <v>17</v>
      </c>
      <c r="D4348" s="92">
        <v>48.16</v>
      </c>
    </row>
    <row r="4349" spans="1:4" ht="13.5" x14ac:dyDescent="0.25">
      <c r="A4349" s="90">
        <v>94466</v>
      </c>
      <c r="B4349" s="90" t="s">
        <v>4954</v>
      </c>
      <c r="C4349" s="90" t="s">
        <v>17</v>
      </c>
      <c r="D4349" s="92">
        <v>48.18</v>
      </c>
    </row>
    <row r="4350" spans="1:4" ht="13.5" x14ac:dyDescent="0.25">
      <c r="A4350" s="90">
        <v>94467</v>
      </c>
      <c r="B4350" s="90" t="s">
        <v>4955</v>
      </c>
      <c r="C4350" s="90" t="s">
        <v>17</v>
      </c>
      <c r="D4350" s="92">
        <v>74.69</v>
      </c>
    </row>
    <row r="4351" spans="1:4" ht="13.5" x14ac:dyDescent="0.25">
      <c r="A4351" s="90">
        <v>94468</v>
      </c>
      <c r="B4351" s="90" t="s">
        <v>4956</v>
      </c>
      <c r="C4351" s="90" t="s">
        <v>17</v>
      </c>
      <c r="D4351" s="92">
        <v>65.28</v>
      </c>
    </row>
    <row r="4352" spans="1:4" ht="13.5" x14ac:dyDescent="0.25">
      <c r="A4352" s="90">
        <v>94469</v>
      </c>
      <c r="B4352" s="90" t="s">
        <v>4957</v>
      </c>
      <c r="C4352" s="90" t="s">
        <v>17</v>
      </c>
      <c r="D4352" s="92">
        <v>108.6</v>
      </c>
    </row>
    <row r="4353" spans="1:4" ht="13.5" x14ac:dyDescent="0.25">
      <c r="A4353" s="90">
        <v>94470</v>
      </c>
      <c r="B4353" s="90" t="s">
        <v>4958</v>
      </c>
      <c r="C4353" s="90" t="s">
        <v>17</v>
      </c>
      <c r="D4353" s="92">
        <v>100.22</v>
      </c>
    </row>
    <row r="4354" spans="1:4" ht="13.5" x14ac:dyDescent="0.25">
      <c r="A4354" s="90">
        <v>94471</v>
      </c>
      <c r="B4354" s="90" t="s">
        <v>4959</v>
      </c>
      <c r="C4354" s="90" t="s">
        <v>17</v>
      </c>
      <c r="D4354" s="92">
        <v>69.430000000000007</v>
      </c>
    </row>
    <row r="4355" spans="1:4" ht="13.5" x14ac:dyDescent="0.25">
      <c r="A4355" s="90">
        <v>94472</v>
      </c>
      <c r="B4355" s="90" t="s">
        <v>4960</v>
      </c>
      <c r="C4355" s="90" t="s">
        <v>17</v>
      </c>
      <c r="D4355" s="92">
        <v>71.52</v>
      </c>
    </row>
    <row r="4356" spans="1:4" ht="13.5" x14ac:dyDescent="0.25">
      <c r="A4356" s="90">
        <v>94473</v>
      </c>
      <c r="B4356" s="90" t="s">
        <v>4961</v>
      </c>
      <c r="C4356" s="90" t="s">
        <v>17</v>
      </c>
      <c r="D4356" s="92">
        <v>106.92</v>
      </c>
    </row>
    <row r="4357" spans="1:4" ht="13.5" x14ac:dyDescent="0.25">
      <c r="A4357" s="90">
        <v>94474</v>
      </c>
      <c r="B4357" s="90" t="s">
        <v>4962</v>
      </c>
      <c r="C4357" s="90" t="s">
        <v>17</v>
      </c>
      <c r="D4357" s="92">
        <v>116.14</v>
      </c>
    </row>
    <row r="4358" spans="1:4" ht="13.5" x14ac:dyDescent="0.25">
      <c r="A4358" s="90">
        <v>94475</v>
      </c>
      <c r="B4358" s="90" t="s">
        <v>4963</v>
      </c>
      <c r="C4358" s="90" t="s">
        <v>17</v>
      </c>
      <c r="D4358" s="92">
        <v>147.03</v>
      </c>
    </row>
    <row r="4359" spans="1:4" ht="13.5" x14ac:dyDescent="0.25">
      <c r="A4359" s="90">
        <v>94476</v>
      </c>
      <c r="B4359" s="90" t="s">
        <v>4964</v>
      </c>
      <c r="C4359" s="90" t="s">
        <v>17</v>
      </c>
      <c r="D4359" s="92">
        <v>164.79</v>
      </c>
    </row>
    <row r="4360" spans="1:4" ht="13.5" x14ac:dyDescent="0.25">
      <c r="A4360" s="90">
        <v>94477</v>
      </c>
      <c r="B4360" s="90" t="s">
        <v>4965</v>
      </c>
      <c r="C4360" s="90" t="s">
        <v>17</v>
      </c>
      <c r="D4360" s="92">
        <v>92.4</v>
      </c>
    </row>
    <row r="4361" spans="1:4" ht="13.5" x14ac:dyDescent="0.25">
      <c r="A4361" s="90">
        <v>94478</v>
      </c>
      <c r="B4361" s="90" t="s">
        <v>4966</v>
      </c>
      <c r="C4361" s="90" t="s">
        <v>17</v>
      </c>
      <c r="D4361" s="92">
        <v>147.05000000000001</v>
      </c>
    </row>
    <row r="4362" spans="1:4" ht="13.5" x14ac:dyDescent="0.25">
      <c r="A4362" s="90">
        <v>94479</v>
      </c>
      <c r="B4362" s="90" t="s">
        <v>4967</v>
      </c>
      <c r="C4362" s="90" t="s">
        <v>17</v>
      </c>
      <c r="D4362" s="92">
        <v>194.19</v>
      </c>
    </row>
    <row r="4363" spans="1:4" ht="13.5" x14ac:dyDescent="0.25">
      <c r="A4363" s="90">
        <v>94606</v>
      </c>
      <c r="B4363" s="90" t="s">
        <v>4968</v>
      </c>
      <c r="C4363" s="90" t="s">
        <v>17</v>
      </c>
      <c r="D4363" s="92">
        <v>73.739999999999995</v>
      </c>
    </row>
    <row r="4364" spans="1:4" ht="13.5" x14ac:dyDescent="0.25">
      <c r="A4364" s="90">
        <v>94608</v>
      </c>
      <c r="B4364" s="90" t="s">
        <v>4969</v>
      </c>
      <c r="C4364" s="90" t="s">
        <v>17</v>
      </c>
      <c r="D4364" s="92">
        <v>179.94</v>
      </c>
    </row>
    <row r="4365" spans="1:4" ht="13.5" x14ac:dyDescent="0.25">
      <c r="A4365" s="90">
        <v>94610</v>
      </c>
      <c r="B4365" s="90" t="s">
        <v>4970</v>
      </c>
      <c r="C4365" s="90" t="s">
        <v>17</v>
      </c>
      <c r="D4365" s="92">
        <v>266.95</v>
      </c>
    </row>
    <row r="4366" spans="1:4" ht="13.5" x14ac:dyDescent="0.25">
      <c r="A4366" s="90">
        <v>94612</v>
      </c>
      <c r="B4366" s="90" t="s">
        <v>4971</v>
      </c>
      <c r="C4366" s="90" t="s">
        <v>17</v>
      </c>
      <c r="D4366" s="92">
        <v>374.17</v>
      </c>
    </row>
    <row r="4367" spans="1:4" ht="13.5" x14ac:dyDescent="0.25">
      <c r="A4367" s="90">
        <v>94614</v>
      </c>
      <c r="B4367" s="90" t="s">
        <v>4972</v>
      </c>
      <c r="C4367" s="90" t="s">
        <v>17</v>
      </c>
      <c r="D4367" s="92">
        <v>124.55</v>
      </c>
    </row>
    <row r="4368" spans="1:4" ht="13.5" x14ac:dyDescent="0.25">
      <c r="A4368" s="90">
        <v>94615</v>
      </c>
      <c r="B4368" s="90" t="s">
        <v>4973</v>
      </c>
      <c r="C4368" s="90" t="s">
        <v>17</v>
      </c>
      <c r="D4368" s="92">
        <v>141.22</v>
      </c>
    </row>
    <row r="4369" spans="1:4" ht="13.5" x14ac:dyDescent="0.25">
      <c r="A4369" s="90">
        <v>94616</v>
      </c>
      <c r="B4369" s="90" t="s">
        <v>4974</v>
      </c>
      <c r="C4369" s="90" t="s">
        <v>17</v>
      </c>
      <c r="D4369" s="92">
        <v>343.66</v>
      </c>
    </row>
    <row r="4370" spans="1:4" ht="13.5" x14ac:dyDescent="0.25">
      <c r="A4370" s="90">
        <v>94617</v>
      </c>
      <c r="B4370" s="90" t="s">
        <v>4975</v>
      </c>
      <c r="C4370" s="90" t="s">
        <v>17</v>
      </c>
      <c r="D4370" s="92">
        <v>285.7</v>
      </c>
    </row>
    <row r="4371" spans="1:4" ht="13.5" x14ac:dyDescent="0.25">
      <c r="A4371" s="90">
        <v>94618</v>
      </c>
      <c r="B4371" s="90" t="s">
        <v>4976</v>
      </c>
      <c r="C4371" s="90" t="s">
        <v>17</v>
      </c>
      <c r="D4371" s="92">
        <v>337.65</v>
      </c>
    </row>
    <row r="4372" spans="1:4" ht="13.5" x14ac:dyDescent="0.25">
      <c r="A4372" s="90">
        <v>94620</v>
      </c>
      <c r="B4372" s="90" t="s">
        <v>4977</v>
      </c>
      <c r="C4372" s="90" t="s">
        <v>17</v>
      </c>
      <c r="D4372" s="92">
        <v>771.25</v>
      </c>
    </row>
    <row r="4373" spans="1:4" ht="13.5" x14ac:dyDescent="0.25">
      <c r="A4373" s="90">
        <v>94622</v>
      </c>
      <c r="B4373" s="90" t="s">
        <v>4978</v>
      </c>
      <c r="C4373" s="90" t="s">
        <v>17</v>
      </c>
      <c r="D4373" s="92">
        <v>182.09</v>
      </c>
    </row>
    <row r="4374" spans="1:4" ht="13.5" x14ac:dyDescent="0.25">
      <c r="A4374" s="90">
        <v>94623</v>
      </c>
      <c r="B4374" s="90" t="s">
        <v>4979</v>
      </c>
      <c r="C4374" s="90" t="s">
        <v>17</v>
      </c>
      <c r="D4374" s="92">
        <v>425.82</v>
      </c>
    </row>
    <row r="4375" spans="1:4" ht="13.5" x14ac:dyDescent="0.25">
      <c r="A4375" s="90">
        <v>94624</v>
      </c>
      <c r="B4375" s="90" t="s">
        <v>4980</v>
      </c>
      <c r="C4375" s="90" t="s">
        <v>17</v>
      </c>
      <c r="D4375" s="92">
        <v>647.17999999999995</v>
      </c>
    </row>
    <row r="4376" spans="1:4" ht="13.5" x14ac:dyDescent="0.25">
      <c r="A4376" s="90">
        <v>94625</v>
      </c>
      <c r="B4376" s="90" t="s">
        <v>4981</v>
      </c>
      <c r="C4376" s="90" t="s">
        <v>17</v>
      </c>
      <c r="D4376" s="99">
        <v>1344.59</v>
      </c>
    </row>
    <row r="4377" spans="1:4" ht="13.5" x14ac:dyDescent="0.25">
      <c r="A4377" s="90">
        <v>94656</v>
      </c>
      <c r="B4377" s="90" t="s">
        <v>4982</v>
      </c>
      <c r="C4377" s="90" t="s">
        <v>17</v>
      </c>
      <c r="D4377" s="92">
        <v>6.41</v>
      </c>
    </row>
    <row r="4378" spans="1:4" ht="13.5" x14ac:dyDescent="0.25">
      <c r="A4378" s="90">
        <v>94657</v>
      </c>
      <c r="B4378" s="90" t="s">
        <v>4983</v>
      </c>
      <c r="C4378" s="90" t="s">
        <v>17</v>
      </c>
      <c r="D4378" s="92">
        <v>6.33</v>
      </c>
    </row>
    <row r="4379" spans="1:4" ht="13.5" x14ac:dyDescent="0.25">
      <c r="A4379" s="90">
        <v>94658</v>
      </c>
      <c r="B4379" s="90" t="s">
        <v>4984</v>
      </c>
      <c r="C4379" s="90" t="s">
        <v>17</v>
      </c>
      <c r="D4379" s="92">
        <v>7.44</v>
      </c>
    </row>
    <row r="4380" spans="1:4" ht="13.5" x14ac:dyDescent="0.25">
      <c r="A4380" s="90">
        <v>94659</v>
      </c>
      <c r="B4380" s="90" t="s">
        <v>4985</v>
      </c>
      <c r="C4380" s="90" t="s">
        <v>17</v>
      </c>
      <c r="D4380" s="92">
        <v>7.67</v>
      </c>
    </row>
    <row r="4381" spans="1:4" ht="13.5" x14ac:dyDescent="0.25">
      <c r="A4381" s="90">
        <v>94660</v>
      </c>
      <c r="B4381" s="90" t="s">
        <v>4986</v>
      </c>
      <c r="C4381" s="90" t="s">
        <v>17</v>
      </c>
      <c r="D4381" s="92">
        <v>12.6</v>
      </c>
    </row>
    <row r="4382" spans="1:4" ht="13.5" x14ac:dyDescent="0.25">
      <c r="A4382" s="90">
        <v>94661</v>
      </c>
      <c r="B4382" s="90" t="s">
        <v>4987</v>
      </c>
      <c r="C4382" s="90" t="s">
        <v>17</v>
      </c>
      <c r="D4382" s="92">
        <v>13.23</v>
      </c>
    </row>
    <row r="4383" spans="1:4" ht="13.5" x14ac:dyDescent="0.25">
      <c r="A4383" s="90">
        <v>94662</v>
      </c>
      <c r="B4383" s="90" t="s">
        <v>4988</v>
      </c>
      <c r="C4383" s="90" t="s">
        <v>17</v>
      </c>
      <c r="D4383" s="92">
        <v>13.46</v>
      </c>
    </row>
    <row r="4384" spans="1:4" ht="13.5" x14ac:dyDescent="0.25">
      <c r="A4384" s="90">
        <v>94663</v>
      </c>
      <c r="B4384" s="90" t="s">
        <v>4989</v>
      </c>
      <c r="C4384" s="90" t="s">
        <v>17</v>
      </c>
      <c r="D4384" s="92">
        <v>13.35</v>
      </c>
    </row>
    <row r="4385" spans="1:4" ht="13.5" x14ac:dyDescent="0.25">
      <c r="A4385" s="90">
        <v>94664</v>
      </c>
      <c r="B4385" s="90" t="s">
        <v>4990</v>
      </c>
      <c r="C4385" s="90" t="s">
        <v>17</v>
      </c>
      <c r="D4385" s="92">
        <v>28.27</v>
      </c>
    </row>
    <row r="4386" spans="1:4" ht="13.5" x14ac:dyDescent="0.25">
      <c r="A4386" s="90">
        <v>94665</v>
      </c>
      <c r="B4386" s="90" t="s">
        <v>4991</v>
      </c>
      <c r="C4386" s="90" t="s">
        <v>17</v>
      </c>
      <c r="D4386" s="92">
        <v>30.77</v>
      </c>
    </row>
    <row r="4387" spans="1:4" ht="13.5" x14ac:dyDescent="0.25">
      <c r="A4387" s="90">
        <v>94666</v>
      </c>
      <c r="B4387" s="90" t="s">
        <v>4992</v>
      </c>
      <c r="C4387" s="90" t="s">
        <v>17</v>
      </c>
      <c r="D4387" s="92">
        <v>37.72</v>
      </c>
    </row>
    <row r="4388" spans="1:4" ht="13.5" x14ac:dyDescent="0.25">
      <c r="A4388" s="90">
        <v>94667</v>
      </c>
      <c r="B4388" s="90" t="s">
        <v>4993</v>
      </c>
      <c r="C4388" s="90" t="s">
        <v>17</v>
      </c>
      <c r="D4388" s="92">
        <v>37.83</v>
      </c>
    </row>
    <row r="4389" spans="1:4" ht="13.5" x14ac:dyDescent="0.25">
      <c r="A4389" s="90">
        <v>94668</v>
      </c>
      <c r="B4389" s="90" t="s">
        <v>4994</v>
      </c>
      <c r="C4389" s="90" t="s">
        <v>17</v>
      </c>
      <c r="D4389" s="92">
        <v>58.67</v>
      </c>
    </row>
    <row r="4390" spans="1:4" ht="13.5" x14ac:dyDescent="0.25">
      <c r="A4390" s="90">
        <v>94669</v>
      </c>
      <c r="B4390" s="90" t="s">
        <v>4995</v>
      </c>
      <c r="C4390" s="90" t="s">
        <v>17</v>
      </c>
      <c r="D4390" s="92">
        <v>78.180000000000007</v>
      </c>
    </row>
    <row r="4391" spans="1:4" ht="13.5" x14ac:dyDescent="0.25">
      <c r="A4391" s="90">
        <v>94670</v>
      </c>
      <c r="B4391" s="90" t="s">
        <v>4996</v>
      </c>
      <c r="C4391" s="90" t="s">
        <v>17</v>
      </c>
      <c r="D4391" s="92">
        <v>77.489999999999995</v>
      </c>
    </row>
    <row r="4392" spans="1:4" ht="13.5" x14ac:dyDescent="0.25">
      <c r="A4392" s="90">
        <v>94671</v>
      </c>
      <c r="B4392" s="90" t="s">
        <v>4997</v>
      </c>
      <c r="C4392" s="90" t="s">
        <v>17</v>
      </c>
      <c r="D4392" s="92">
        <v>113.19</v>
      </c>
    </row>
    <row r="4393" spans="1:4" ht="13.5" x14ac:dyDescent="0.25">
      <c r="A4393" s="90">
        <v>94672</v>
      </c>
      <c r="B4393" s="90" t="s">
        <v>4998</v>
      </c>
      <c r="C4393" s="90" t="s">
        <v>17</v>
      </c>
      <c r="D4393" s="92">
        <v>9.9600000000000009</v>
      </c>
    </row>
    <row r="4394" spans="1:4" ht="13.5" x14ac:dyDescent="0.25">
      <c r="A4394" s="90">
        <v>94673</v>
      </c>
      <c r="B4394" s="90" t="s">
        <v>4999</v>
      </c>
      <c r="C4394" s="90" t="s">
        <v>17</v>
      </c>
      <c r="D4394" s="92">
        <v>10.59</v>
      </c>
    </row>
    <row r="4395" spans="1:4" ht="13.5" x14ac:dyDescent="0.25">
      <c r="A4395" s="90">
        <v>94674</v>
      </c>
      <c r="B4395" s="90" t="s">
        <v>5000</v>
      </c>
      <c r="C4395" s="90" t="s">
        <v>17</v>
      </c>
      <c r="D4395" s="92">
        <v>9.9499999999999993</v>
      </c>
    </row>
    <row r="4396" spans="1:4" ht="13.5" x14ac:dyDescent="0.25">
      <c r="A4396" s="90">
        <v>94675</v>
      </c>
      <c r="B4396" s="90" t="s">
        <v>5001</v>
      </c>
      <c r="C4396" s="90" t="s">
        <v>17</v>
      </c>
      <c r="D4396" s="92">
        <v>14.56</v>
      </c>
    </row>
    <row r="4397" spans="1:4" ht="13.5" x14ac:dyDescent="0.25">
      <c r="A4397" s="90">
        <v>94676</v>
      </c>
      <c r="B4397" s="90" t="s">
        <v>5002</v>
      </c>
      <c r="C4397" s="90" t="s">
        <v>17</v>
      </c>
      <c r="D4397" s="92">
        <v>17.66</v>
      </c>
    </row>
    <row r="4398" spans="1:4" ht="13.5" x14ac:dyDescent="0.25">
      <c r="A4398" s="90">
        <v>94677</v>
      </c>
      <c r="B4398" s="90" t="s">
        <v>5003</v>
      </c>
      <c r="C4398" s="90" t="s">
        <v>17</v>
      </c>
      <c r="D4398" s="92">
        <v>24.66</v>
      </c>
    </row>
    <row r="4399" spans="1:4" ht="13.5" x14ac:dyDescent="0.25">
      <c r="A4399" s="90">
        <v>94678</v>
      </c>
      <c r="B4399" s="90" t="s">
        <v>5004</v>
      </c>
      <c r="C4399" s="90" t="s">
        <v>17</v>
      </c>
      <c r="D4399" s="92">
        <v>16.62</v>
      </c>
    </row>
    <row r="4400" spans="1:4" ht="13.5" x14ac:dyDescent="0.25">
      <c r="A4400" s="90">
        <v>94679</v>
      </c>
      <c r="B4400" s="90" t="s">
        <v>5005</v>
      </c>
      <c r="C4400" s="90" t="s">
        <v>17</v>
      </c>
      <c r="D4400" s="92">
        <v>25.83</v>
      </c>
    </row>
    <row r="4401" spans="1:4" ht="13.5" x14ac:dyDescent="0.25">
      <c r="A4401" s="90">
        <v>94680</v>
      </c>
      <c r="B4401" s="90" t="s">
        <v>5006</v>
      </c>
      <c r="C4401" s="90" t="s">
        <v>17</v>
      </c>
      <c r="D4401" s="92">
        <v>52.72</v>
      </c>
    </row>
    <row r="4402" spans="1:4" ht="13.5" x14ac:dyDescent="0.25">
      <c r="A4402" s="90">
        <v>94681</v>
      </c>
      <c r="B4402" s="90" t="s">
        <v>5007</v>
      </c>
      <c r="C4402" s="90" t="s">
        <v>17</v>
      </c>
      <c r="D4402" s="92">
        <v>58.6</v>
      </c>
    </row>
    <row r="4403" spans="1:4" ht="13.5" x14ac:dyDescent="0.25">
      <c r="A4403" s="90">
        <v>94682</v>
      </c>
      <c r="B4403" s="90" t="s">
        <v>5008</v>
      </c>
      <c r="C4403" s="90" t="s">
        <v>17</v>
      </c>
      <c r="D4403" s="92">
        <v>117.25</v>
      </c>
    </row>
    <row r="4404" spans="1:4" ht="13.5" x14ac:dyDescent="0.25">
      <c r="A4404" s="90">
        <v>94683</v>
      </c>
      <c r="B4404" s="90" t="s">
        <v>5009</v>
      </c>
      <c r="C4404" s="90" t="s">
        <v>17</v>
      </c>
      <c r="D4404" s="92">
        <v>79.489999999999995</v>
      </c>
    </row>
    <row r="4405" spans="1:4" ht="13.5" x14ac:dyDescent="0.25">
      <c r="A4405" s="90">
        <v>94684</v>
      </c>
      <c r="B4405" s="90" t="s">
        <v>5010</v>
      </c>
      <c r="C4405" s="90" t="s">
        <v>17</v>
      </c>
      <c r="D4405" s="92">
        <v>152</v>
      </c>
    </row>
    <row r="4406" spans="1:4" ht="13.5" x14ac:dyDescent="0.25">
      <c r="A4406" s="90">
        <v>94685</v>
      </c>
      <c r="B4406" s="90" t="s">
        <v>5011</v>
      </c>
      <c r="C4406" s="90" t="s">
        <v>17</v>
      </c>
      <c r="D4406" s="92">
        <v>111.97</v>
      </c>
    </row>
    <row r="4407" spans="1:4" ht="13.5" x14ac:dyDescent="0.25">
      <c r="A4407" s="90">
        <v>94686</v>
      </c>
      <c r="B4407" s="90" t="s">
        <v>5012</v>
      </c>
      <c r="C4407" s="90" t="s">
        <v>17</v>
      </c>
      <c r="D4407" s="92">
        <v>271.81</v>
      </c>
    </row>
    <row r="4408" spans="1:4" ht="13.5" x14ac:dyDescent="0.25">
      <c r="A4408" s="90">
        <v>94687</v>
      </c>
      <c r="B4408" s="90" t="s">
        <v>5013</v>
      </c>
      <c r="C4408" s="90" t="s">
        <v>17</v>
      </c>
      <c r="D4408" s="92">
        <v>245.24</v>
      </c>
    </row>
    <row r="4409" spans="1:4" ht="13.5" x14ac:dyDescent="0.25">
      <c r="A4409" s="90">
        <v>94688</v>
      </c>
      <c r="B4409" s="90" t="s">
        <v>5014</v>
      </c>
      <c r="C4409" s="90" t="s">
        <v>17</v>
      </c>
      <c r="D4409" s="92">
        <v>11.16</v>
      </c>
    </row>
    <row r="4410" spans="1:4" ht="13.5" x14ac:dyDescent="0.25">
      <c r="A4410" s="90">
        <v>94689</v>
      </c>
      <c r="B4410" s="90" t="s">
        <v>5015</v>
      </c>
      <c r="C4410" s="90" t="s">
        <v>17</v>
      </c>
      <c r="D4410" s="92">
        <v>14.61</v>
      </c>
    </row>
    <row r="4411" spans="1:4" ht="13.5" x14ac:dyDescent="0.25">
      <c r="A4411" s="90">
        <v>94690</v>
      </c>
      <c r="B4411" s="90" t="s">
        <v>5016</v>
      </c>
      <c r="C4411" s="90" t="s">
        <v>17</v>
      </c>
      <c r="D4411" s="92">
        <v>14.09</v>
      </c>
    </row>
    <row r="4412" spans="1:4" ht="13.5" x14ac:dyDescent="0.25">
      <c r="A4412" s="90">
        <v>94691</v>
      </c>
      <c r="B4412" s="90" t="s">
        <v>5017</v>
      </c>
      <c r="C4412" s="90" t="s">
        <v>17</v>
      </c>
      <c r="D4412" s="92">
        <v>17.420000000000002</v>
      </c>
    </row>
    <row r="4413" spans="1:4" ht="13.5" x14ac:dyDescent="0.25">
      <c r="A4413" s="90">
        <v>94692</v>
      </c>
      <c r="B4413" s="90" t="s">
        <v>5018</v>
      </c>
      <c r="C4413" s="90" t="s">
        <v>17</v>
      </c>
      <c r="D4413" s="92">
        <v>25.65</v>
      </c>
    </row>
    <row r="4414" spans="1:4" ht="13.5" x14ac:dyDescent="0.25">
      <c r="A4414" s="90">
        <v>94693</v>
      </c>
      <c r="B4414" s="90" t="s">
        <v>5019</v>
      </c>
      <c r="C4414" s="90" t="s">
        <v>17</v>
      </c>
      <c r="D4414" s="92">
        <v>25.02</v>
      </c>
    </row>
    <row r="4415" spans="1:4" ht="13.5" x14ac:dyDescent="0.25">
      <c r="A4415" s="90">
        <v>94694</v>
      </c>
      <c r="B4415" s="90" t="s">
        <v>5020</v>
      </c>
      <c r="C4415" s="90" t="s">
        <v>17</v>
      </c>
      <c r="D4415" s="92">
        <v>26.13</v>
      </c>
    </row>
    <row r="4416" spans="1:4" ht="13.5" x14ac:dyDescent="0.25">
      <c r="A4416" s="90">
        <v>94695</v>
      </c>
      <c r="B4416" s="90" t="s">
        <v>5021</v>
      </c>
      <c r="C4416" s="90" t="s">
        <v>17</v>
      </c>
      <c r="D4416" s="92">
        <v>35.79</v>
      </c>
    </row>
    <row r="4417" spans="1:4" ht="13.5" x14ac:dyDescent="0.25">
      <c r="A4417" s="90">
        <v>94696</v>
      </c>
      <c r="B4417" s="90" t="s">
        <v>5022</v>
      </c>
      <c r="C4417" s="90" t="s">
        <v>17</v>
      </c>
      <c r="D4417" s="92">
        <v>62.86</v>
      </c>
    </row>
    <row r="4418" spans="1:4" ht="13.5" x14ac:dyDescent="0.25">
      <c r="A4418" s="90">
        <v>94697</v>
      </c>
      <c r="B4418" s="90" t="s">
        <v>5023</v>
      </c>
      <c r="C4418" s="90" t="s">
        <v>17</v>
      </c>
      <c r="D4418" s="92">
        <v>93.14</v>
      </c>
    </row>
    <row r="4419" spans="1:4" ht="13.5" x14ac:dyDescent="0.25">
      <c r="A4419" s="90">
        <v>94698</v>
      </c>
      <c r="B4419" s="90" t="s">
        <v>5024</v>
      </c>
      <c r="C4419" s="90" t="s">
        <v>17</v>
      </c>
      <c r="D4419" s="92">
        <v>76.17</v>
      </c>
    </row>
    <row r="4420" spans="1:4" ht="13.5" x14ac:dyDescent="0.25">
      <c r="A4420" s="90">
        <v>94699</v>
      </c>
      <c r="B4420" s="90" t="s">
        <v>5025</v>
      </c>
      <c r="C4420" s="90" t="s">
        <v>17</v>
      </c>
      <c r="D4420" s="92">
        <v>138.65</v>
      </c>
    </row>
    <row r="4421" spans="1:4" ht="13.5" x14ac:dyDescent="0.25">
      <c r="A4421" s="90">
        <v>94700</v>
      </c>
      <c r="B4421" s="90" t="s">
        <v>5026</v>
      </c>
      <c r="C4421" s="90" t="s">
        <v>17</v>
      </c>
      <c r="D4421" s="92">
        <v>161.91</v>
      </c>
    </row>
    <row r="4422" spans="1:4" ht="13.5" x14ac:dyDescent="0.25">
      <c r="A4422" s="90">
        <v>94701</v>
      </c>
      <c r="B4422" s="90" t="s">
        <v>5027</v>
      </c>
      <c r="C4422" s="90" t="s">
        <v>17</v>
      </c>
      <c r="D4422" s="92">
        <v>241.11</v>
      </c>
    </row>
    <row r="4423" spans="1:4" ht="13.5" x14ac:dyDescent="0.25">
      <c r="A4423" s="90">
        <v>94702</v>
      </c>
      <c r="B4423" s="90" t="s">
        <v>5028</v>
      </c>
      <c r="C4423" s="90" t="s">
        <v>17</v>
      </c>
      <c r="D4423" s="92">
        <v>212.2</v>
      </c>
    </row>
    <row r="4424" spans="1:4" ht="13.5" x14ac:dyDescent="0.25">
      <c r="A4424" s="90">
        <v>94703</v>
      </c>
      <c r="B4424" s="90" t="s">
        <v>5029</v>
      </c>
      <c r="C4424" s="90" t="s">
        <v>17</v>
      </c>
      <c r="D4424" s="92">
        <v>22.22</v>
      </c>
    </row>
    <row r="4425" spans="1:4" ht="13.5" x14ac:dyDescent="0.25">
      <c r="A4425" s="90">
        <v>94704</v>
      </c>
      <c r="B4425" s="90" t="s">
        <v>5030</v>
      </c>
      <c r="C4425" s="90" t="s">
        <v>17</v>
      </c>
      <c r="D4425" s="92">
        <v>29.33</v>
      </c>
    </row>
    <row r="4426" spans="1:4" ht="13.5" x14ac:dyDescent="0.25">
      <c r="A4426" s="90">
        <v>94705</v>
      </c>
      <c r="B4426" s="90" t="s">
        <v>5031</v>
      </c>
      <c r="C4426" s="90" t="s">
        <v>17</v>
      </c>
      <c r="D4426" s="92">
        <v>39.86</v>
      </c>
    </row>
    <row r="4427" spans="1:4" ht="13.5" x14ac:dyDescent="0.25">
      <c r="A4427" s="90">
        <v>94706</v>
      </c>
      <c r="B4427" s="90" t="s">
        <v>5032</v>
      </c>
      <c r="C4427" s="90" t="s">
        <v>17</v>
      </c>
      <c r="D4427" s="92">
        <v>47.28</v>
      </c>
    </row>
    <row r="4428" spans="1:4" ht="13.5" x14ac:dyDescent="0.25">
      <c r="A4428" s="90">
        <v>94707</v>
      </c>
      <c r="B4428" s="90" t="s">
        <v>5033</v>
      </c>
      <c r="C4428" s="90" t="s">
        <v>17</v>
      </c>
      <c r="D4428" s="92">
        <v>69.69</v>
      </c>
    </row>
    <row r="4429" spans="1:4" ht="13.5" x14ac:dyDescent="0.25">
      <c r="A4429" s="90">
        <v>94713</v>
      </c>
      <c r="B4429" s="90" t="s">
        <v>5034</v>
      </c>
      <c r="C4429" s="90" t="s">
        <v>17</v>
      </c>
      <c r="D4429" s="92">
        <v>267.22000000000003</v>
      </c>
    </row>
    <row r="4430" spans="1:4" ht="13.5" x14ac:dyDescent="0.25">
      <c r="A4430" s="90">
        <v>94714</v>
      </c>
      <c r="B4430" s="90" t="s">
        <v>5035</v>
      </c>
      <c r="C4430" s="90" t="s">
        <v>17</v>
      </c>
      <c r="D4430" s="92">
        <v>372.19</v>
      </c>
    </row>
    <row r="4431" spans="1:4" ht="13.5" x14ac:dyDescent="0.25">
      <c r="A4431" s="90">
        <v>94715</v>
      </c>
      <c r="B4431" s="90" t="s">
        <v>5036</v>
      </c>
      <c r="C4431" s="90" t="s">
        <v>17</v>
      </c>
      <c r="D4431" s="92">
        <v>328.49</v>
      </c>
    </row>
    <row r="4432" spans="1:4" ht="13.5" x14ac:dyDescent="0.25">
      <c r="A4432" s="90">
        <v>94724</v>
      </c>
      <c r="B4432" s="90" t="s">
        <v>5037</v>
      </c>
      <c r="C4432" s="90" t="s">
        <v>17</v>
      </c>
      <c r="D4432" s="92">
        <v>22</v>
      </c>
    </row>
    <row r="4433" spans="1:4" ht="13.5" x14ac:dyDescent="0.25">
      <c r="A4433" s="90">
        <v>94725</v>
      </c>
      <c r="B4433" s="90" t="s">
        <v>5038</v>
      </c>
      <c r="C4433" s="90" t="s">
        <v>17</v>
      </c>
      <c r="D4433" s="92">
        <v>5.87</v>
      </c>
    </row>
    <row r="4434" spans="1:4" ht="13.5" x14ac:dyDescent="0.25">
      <c r="A4434" s="90">
        <v>94726</v>
      </c>
      <c r="B4434" s="90" t="s">
        <v>5039</v>
      </c>
      <c r="C4434" s="90" t="s">
        <v>17</v>
      </c>
      <c r="D4434" s="92">
        <v>27.22</v>
      </c>
    </row>
    <row r="4435" spans="1:4" ht="13.5" x14ac:dyDescent="0.25">
      <c r="A4435" s="90">
        <v>94727</v>
      </c>
      <c r="B4435" s="90" t="s">
        <v>5040</v>
      </c>
      <c r="C4435" s="90" t="s">
        <v>17</v>
      </c>
      <c r="D4435" s="92">
        <v>8.27</v>
      </c>
    </row>
    <row r="4436" spans="1:4" ht="13.5" x14ac:dyDescent="0.25">
      <c r="A4436" s="90">
        <v>94728</v>
      </c>
      <c r="B4436" s="90" t="s">
        <v>5041</v>
      </c>
      <c r="C4436" s="90" t="s">
        <v>17</v>
      </c>
      <c r="D4436" s="92">
        <v>42.64</v>
      </c>
    </row>
    <row r="4437" spans="1:4" ht="13.5" x14ac:dyDescent="0.25">
      <c r="A4437" s="90">
        <v>94729</v>
      </c>
      <c r="B4437" s="90" t="s">
        <v>5042</v>
      </c>
      <c r="C4437" s="90" t="s">
        <v>17</v>
      </c>
      <c r="D4437" s="92">
        <v>15.04</v>
      </c>
    </row>
    <row r="4438" spans="1:4" ht="13.5" x14ac:dyDescent="0.25">
      <c r="A4438" s="90">
        <v>94730</v>
      </c>
      <c r="B4438" s="90" t="s">
        <v>5043</v>
      </c>
      <c r="C4438" s="90" t="s">
        <v>17</v>
      </c>
      <c r="D4438" s="92">
        <v>51</v>
      </c>
    </row>
    <row r="4439" spans="1:4" ht="13.5" x14ac:dyDescent="0.25">
      <c r="A4439" s="90">
        <v>94731</v>
      </c>
      <c r="B4439" s="90" t="s">
        <v>5044</v>
      </c>
      <c r="C4439" s="90" t="s">
        <v>17</v>
      </c>
      <c r="D4439" s="92">
        <v>18.760000000000002</v>
      </c>
    </row>
    <row r="4440" spans="1:4" ht="13.5" x14ac:dyDescent="0.25">
      <c r="A4440" s="90">
        <v>94732</v>
      </c>
      <c r="B4440" s="90" t="s">
        <v>5045</v>
      </c>
      <c r="C4440" s="90" t="s">
        <v>17</v>
      </c>
      <c r="D4440" s="92">
        <v>83.42</v>
      </c>
    </row>
    <row r="4441" spans="1:4" ht="13.5" x14ac:dyDescent="0.25">
      <c r="A4441" s="90">
        <v>94733</v>
      </c>
      <c r="B4441" s="90" t="s">
        <v>5046</v>
      </c>
      <c r="C4441" s="90" t="s">
        <v>17</v>
      </c>
      <c r="D4441" s="92">
        <v>35.58</v>
      </c>
    </row>
    <row r="4442" spans="1:4" ht="13.5" x14ac:dyDescent="0.25">
      <c r="A4442" s="90">
        <v>94734</v>
      </c>
      <c r="B4442" s="90" t="s">
        <v>5047</v>
      </c>
      <c r="C4442" s="90" t="s">
        <v>17</v>
      </c>
      <c r="D4442" s="92">
        <v>296.07</v>
      </c>
    </row>
    <row r="4443" spans="1:4" ht="13.5" x14ac:dyDescent="0.25">
      <c r="A4443" s="90">
        <v>94736</v>
      </c>
      <c r="B4443" s="90" t="s">
        <v>5048</v>
      </c>
      <c r="C4443" s="90" t="s">
        <v>17</v>
      </c>
      <c r="D4443" s="92">
        <v>434.14</v>
      </c>
    </row>
    <row r="4444" spans="1:4" ht="13.5" x14ac:dyDescent="0.25">
      <c r="A4444" s="90">
        <v>94737</v>
      </c>
      <c r="B4444" s="90" t="s">
        <v>5049</v>
      </c>
      <c r="C4444" s="90" t="s">
        <v>17</v>
      </c>
      <c r="D4444" s="92">
        <v>146.77000000000001</v>
      </c>
    </row>
    <row r="4445" spans="1:4" ht="13.5" x14ac:dyDescent="0.25">
      <c r="A4445" s="90">
        <v>94738</v>
      </c>
      <c r="B4445" s="90" t="s">
        <v>5050</v>
      </c>
      <c r="C4445" s="90" t="s">
        <v>17</v>
      </c>
      <c r="D4445" s="99">
        <v>1295.42</v>
      </c>
    </row>
    <row r="4446" spans="1:4" ht="13.5" x14ac:dyDescent="0.25">
      <c r="A4446" s="90">
        <v>94739</v>
      </c>
      <c r="B4446" s="90" t="s">
        <v>5051</v>
      </c>
      <c r="C4446" s="90" t="s">
        <v>17</v>
      </c>
      <c r="D4446" s="92">
        <v>167.85</v>
      </c>
    </row>
    <row r="4447" spans="1:4" ht="13.5" x14ac:dyDescent="0.25">
      <c r="A4447" s="90">
        <v>94740</v>
      </c>
      <c r="B4447" s="90" t="s">
        <v>5052</v>
      </c>
      <c r="C4447" s="90" t="s">
        <v>17</v>
      </c>
      <c r="D4447" s="92">
        <v>9.09</v>
      </c>
    </row>
    <row r="4448" spans="1:4" ht="13.5" x14ac:dyDescent="0.25">
      <c r="A4448" s="90">
        <v>94741</v>
      </c>
      <c r="B4448" s="90" t="s">
        <v>5053</v>
      </c>
      <c r="C4448" s="90" t="s">
        <v>17</v>
      </c>
      <c r="D4448" s="92">
        <v>11.43</v>
      </c>
    </row>
    <row r="4449" spans="1:4" ht="13.5" x14ac:dyDescent="0.25">
      <c r="A4449" s="90">
        <v>94742</v>
      </c>
      <c r="B4449" s="90" t="s">
        <v>5054</v>
      </c>
      <c r="C4449" s="90" t="s">
        <v>17</v>
      </c>
      <c r="D4449" s="92">
        <v>13.06</v>
      </c>
    </row>
    <row r="4450" spans="1:4" ht="13.5" x14ac:dyDescent="0.25">
      <c r="A4450" s="90">
        <v>94743</v>
      </c>
      <c r="B4450" s="90" t="s">
        <v>5055</v>
      </c>
      <c r="C4450" s="90" t="s">
        <v>17</v>
      </c>
      <c r="D4450" s="92">
        <v>16.579999999999998</v>
      </c>
    </row>
    <row r="4451" spans="1:4" ht="13.5" x14ac:dyDescent="0.25">
      <c r="A4451" s="90">
        <v>94744</v>
      </c>
      <c r="B4451" s="90" t="s">
        <v>5056</v>
      </c>
      <c r="C4451" s="90" t="s">
        <v>17</v>
      </c>
      <c r="D4451" s="92">
        <v>21.04</v>
      </c>
    </row>
    <row r="4452" spans="1:4" ht="13.5" x14ac:dyDescent="0.25">
      <c r="A4452" s="90">
        <v>94746</v>
      </c>
      <c r="B4452" s="90" t="s">
        <v>5057</v>
      </c>
      <c r="C4452" s="90" t="s">
        <v>17</v>
      </c>
      <c r="D4452" s="92">
        <v>28.35</v>
      </c>
    </row>
    <row r="4453" spans="1:4" ht="13.5" x14ac:dyDescent="0.25">
      <c r="A4453" s="90">
        <v>94748</v>
      </c>
      <c r="B4453" s="90" t="s">
        <v>5058</v>
      </c>
      <c r="C4453" s="90" t="s">
        <v>17</v>
      </c>
      <c r="D4453" s="92">
        <v>66.06</v>
      </c>
    </row>
    <row r="4454" spans="1:4" ht="13.5" x14ac:dyDescent="0.25">
      <c r="A4454" s="90">
        <v>94750</v>
      </c>
      <c r="B4454" s="90" t="s">
        <v>5059</v>
      </c>
      <c r="C4454" s="90" t="s">
        <v>17</v>
      </c>
      <c r="D4454" s="92">
        <v>127.28</v>
      </c>
    </row>
    <row r="4455" spans="1:4" ht="13.5" x14ac:dyDescent="0.25">
      <c r="A4455" s="90">
        <v>94752</v>
      </c>
      <c r="B4455" s="90" t="s">
        <v>5060</v>
      </c>
      <c r="C4455" s="90" t="s">
        <v>17</v>
      </c>
      <c r="D4455" s="92">
        <v>156.94999999999999</v>
      </c>
    </row>
    <row r="4456" spans="1:4" ht="13.5" x14ac:dyDescent="0.25">
      <c r="A4456" s="90">
        <v>94754</v>
      </c>
      <c r="B4456" s="90" t="s">
        <v>5061</v>
      </c>
      <c r="C4456" s="90" t="s">
        <v>17</v>
      </c>
      <c r="D4456" s="92">
        <v>208.96</v>
      </c>
    </row>
    <row r="4457" spans="1:4" ht="13.5" x14ac:dyDescent="0.25">
      <c r="A4457" s="90">
        <v>94756</v>
      </c>
      <c r="B4457" s="90" t="s">
        <v>5062</v>
      </c>
      <c r="C4457" s="90" t="s">
        <v>17</v>
      </c>
      <c r="D4457" s="92">
        <v>11.48</v>
      </c>
    </row>
    <row r="4458" spans="1:4" ht="13.5" x14ac:dyDescent="0.25">
      <c r="A4458" s="90">
        <v>94757</v>
      </c>
      <c r="B4458" s="90" t="s">
        <v>5063</v>
      </c>
      <c r="C4458" s="90" t="s">
        <v>17</v>
      </c>
      <c r="D4458" s="92">
        <v>15.47</v>
      </c>
    </row>
    <row r="4459" spans="1:4" ht="13.5" x14ac:dyDescent="0.25">
      <c r="A4459" s="90">
        <v>94758</v>
      </c>
      <c r="B4459" s="90" t="s">
        <v>5064</v>
      </c>
      <c r="C4459" s="90" t="s">
        <v>17</v>
      </c>
      <c r="D4459" s="92">
        <v>40.49</v>
      </c>
    </row>
    <row r="4460" spans="1:4" ht="13.5" x14ac:dyDescent="0.25">
      <c r="A4460" s="90">
        <v>94759</v>
      </c>
      <c r="B4460" s="90" t="s">
        <v>5065</v>
      </c>
      <c r="C4460" s="90" t="s">
        <v>17</v>
      </c>
      <c r="D4460" s="92">
        <v>49.14</v>
      </c>
    </row>
    <row r="4461" spans="1:4" ht="13.5" x14ac:dyDescent="0.25">
      <c r="A4461" s="90">
        <v>94760</v>
      </c>
      <c r="B4461" s="90" t="s">
        <v>5066</v>
      </c>
      <c r="C4461" s="90" t="s">
        <v>17</v>
      </c>
      <c r="D4461" s="92">
        <v>82.45</v>
      </c>
    </row>
    <row r="4462" spans="1:4" ht="13.5" x14ac:dyDescent="0.25">
      <c r="A4462" s="90">
        <v>94761</v>
      </c>
      <c r="B4462" s="90" t="s">
        <v>5067</v>
      </c>
      <c r="C4462" s="90" t="s">
        <v>17</v>
      </c>
      <c r="D4462" s="92">
        <v>170.46</v>
      </c>
    </row>
    <row r="4463" spans="1:4" ht="13.5" x14ac:dyDescent="0.25">
      <c r="A4463" s="90">
        <v>94762</v>
      </c>
      <c r="B4463" s="90" t="s">
        <v>5068</v>
      </c>
      <c r="C4463" s="90" t="s">
        <v>17</v>
      </c>
      <c r="D4463" s="92">
        <v>211.74</v>
      </c>
    </row>
    <row r="4464" spans="1:4" ht="13.5" x14ac:dyDescent="0.25">
      <c r="A4464" s="90">
        <v>94763</v>
      </c>
      <c r="B4464" s="90" t="s">
        <v>5069</v>
      </c>
      <c r="C4464" s="90" t="s">
        <v>17</v>
      </c>
      <c r="D4464" s="92">
        <v>256.08</v>
      </c>
    </row>
    <row r="4465" spans="1:4" ht="13.5" x14ac:dyDescent="0.25">
      <c r="A4465" s="90">
        <v>94764</v>
      </c>
      <c r="B4465" s="90" t="s">
        <v>5070</v>
      </c>
      <c r="C4465" s="90" t="s">
        <v>17</v>
      </c>
      <c r="D4465" s="92">
        <v>30.39</v>
      </c>
    </row>
    <row r="4466" spans="1:4" ht="13.5" x14ac:dyDescent="0.25">
      <c r="A4466" s="90">
        <v>94765</v>
      </c>
      <c r="B4466" s="90" t="s">
        <v>5071</v>
      </c>
      <c r="C4466" s="90" t="s">
        <v>17</v>
      </c>
      <c r="D4466" s="92">
        <v>32.909999999999997</v>
      </c>
    </row>
    <row r="4467" spans="1:4" ht="13.5" x14ac:dyDescent="0.25">
      <c r="A4467" s="90">
        <v>94766</v>
      </c>
      <c r="B4467" s="90" t="s">
        <v>5072</v>
      </c>
      <c r="C4467" s="90" t="s">
        <v>17</v>
      </c>
      <c r="D4467" s="92">
        <v>36.25</v>
      </c>
    </row>
    <row r="4468" spans="1:4" ht="13.5" x14ac:dyDescent="0.25">
      <c r="A4468" s="90">
        <v>94767</v>
      </c>
      <c r="B4468" s="90" t="s">
        <v>5073</v>
      </c>
      <c r="C4468" s="90" t="s">
        <v>17</v>
      </c>
      <c r="D4468" s="92">
        <v>53.21</v>
      </c>
    </row>
    <row r="4469" spans="1:4" ht="13.5" x14ac:dyDescent="0.25">
      <c r="A4469" s="90">
        <v>94768</v>
      </c>
      <c r="B4469" s="90" t="s">
        <v>5074</v>
      </c>
      <c r="C4469" s="90" t="s">
        <v>17</v>
      </c>
      <c r="D4469" s="92">
        <v>59.79</v>
      </c>
    </row>
    <row r="4470" spans="1:4" ht="13.5" x14ac:dyDescent="0.25">
      <c r="A4470" s="90">
        <v>94769</v>
      </c>
      <c r="B4470" s="90" t="s">
        <v>5075</v>
      </c>
      <c r="C4470" s="90" t="s">
        <v>17</v>
      </c>
      <c r="D4470" s="92">
        <v>82.16</v>
      </c>
    </row>
    <row r="4471" spans="1:4" ht="13.5" x14ac:dyDescent="0.25">
      <c r="A4471" s="90">
        <v>94770</v>
      </c>
      <c r="B4471" s="90" t="s">
        <v>5076</v>
      </c>
      <c r="C4471" s="90" t="s">
        <v>17</v>
      </c>
      <c r="D4471" s="92">
        <v>35.15</v>
      </c>
    </row>
    <row r="4472" spans="1:4" ht="13.5" x14ac:dyDescent="0.25">
      <c r="A4472" s="90">
        <v>94771</v>
      </c>
      <c r="B4472" s="90" t="s">
        <v>5077</v>
      </c>
      <c r="C4472" s="90" t="s">
        <v>17</v>
      </c>
      <c r="D4472" s="92">
        <v>37.67</v>
      </c>
    </row>
    <row r="4473" spans="1:4" ht="13.5" x14ac:dyDescent="0.25">
      <c r="A4473" s="90">
        <v>94772</v>
      </c>
      <c r="B4473" s="90" t="s">
        <v>5078</v>
      </c>
      <c r="C4473" s="90" t="s">
        <v>17</v>
      </c>
      <c r="D4473" s="92">
        <v>41.01</v>
      </c>
    </row>
    <row r="4474" spans="1:4" ht="13.5" x14ac:dyDescent="0.25">
      <c r="A4474" s="90">
        <v>94773</v>
      </c>
      <c r="B4474" s="90" t="s">
        <v>5079</v>
      </c>
      <c r="C4474" s="90" t="s">
        <v>17</v>
      </c>
      <c r="D4474" s="92">
        <v>57.97</v>
      </c>
    </row>
    <row r="4475" spans="1:4" ht="13.5" x14ac:dyDescent="0.25">
      <c r="A4475" s="90">
        <v>94774</v>
      </c>
      <c r="B4475" s="90" t="s">
        <v>5080</v>
      </c>
      <c r="C4475" s="90" t="s">
        <v>17</v>
      </c>
      <c r="D4475" s="92">
        <v>64.55</v>
      </c>
    </row>
    <row r="4476" spans="1:4" ht="13.5" x14ac:dyDescent="0.25">
      <c r="A4476" s="90">
        <v>94775</v>
      </c>
      <c r="B4476" s="90" t="s">
        <v>5081</v>
      </c>
      <c r="C4476" s="90" t="s">
        <v>17</v>
      </c>
      <c r="D4476" s="92">
        <v>88.46</v>
      </c>
    </row>
    <row r="4477" spans="1:4" ht="13.5" x14ac:dyDescent="0.25">
      <c r="A4477" s="90">
        <v>94783</v>
      </c>
      <c r="B4477" s="90" t="s">
        <v>5082</v>
      </c>
      <c r="C4477" s="90" t="s">
        <v>17</v>
      </c>
      <c r="D4477" s="92">
        <v>21.08</v>
      </c>
    </row>
    <row r="4478" spans="1:4" ht="13.5" x14ac:dyDescent="0.25">
      <c r="A4478" s="90">
        <v>94785</v>
      </c>
      <c r="B4478" s="90" t="s">
        <v>5083</v>
      </c>
      <c r="C4478" s="90" t="s">
        <v>17</v>
      </c>
      <c r="D4478" s="92">
        <v>24.78</v>
      </c>
    </row>
    <row r="4479" spans="1:4" ht="13.5" x14ac:dyDescent="0.25">
      <c r="A4479" s="90">
        <v>94789</v>
      </c>
      <c r="B4479" s="90" t="s">
        <v>5084</v>
      </c>
      <c r="C4479" s="90" t="s">
        <v>17</v>
      </c>
      <c r="D4479" s="92">
        <v>255.36</v>
      </c>
    </row>
    <row r="4480" spans="1:4" ht="13.5" x14ac:dyDescent="0.25">
      <c r="A4480" s="90">
        <v>94790</v>
      </c>
      <c r="B4480" s="90" t="s">
        <v>5085</v>
      </c>
      <c r="C4480" s="90" t="s">
        <v>17</v>
      </c>
      <c r="D4480" s="92">
        <v>352.26</v>
      </c>
    </row>
    <row r="4481" spans="1:4" ht="13.5" x14ac:dyDescent="0.25">
      <c r="A4481" s="90">
        <v>94791</v>
      </c>
      <c r="B4481" s="90" t="s">
        <v>5086</v>
      </c>
      <c r="C4481" s="90" t="s">
        <v>17</v>
      </c>
      <c r="D4481" s="92">
        <v>464.57</v>
      </c>
    </row>
    <row r="4482" spans="1:4" ht="13.5" x14ac:dyDescent="0.25">
      <c r="A4482" s="90">
        <v>94863</v>
      </c>
      <c r="B4482" s="90" t="s">
        <v>5087</v>
      </c>
      <c r="C4482" s="90" t="s">
        <v>17</v>
      </c>
      <c r="D4482" s="92">
        <v>121.75</v>
      </c>
    </row>
    <row r="4483" spans="1:4" ht="13.5" x14ac:dyDescent="0.25">
      <c r="A4483" s="90">
        <v>95237</v>
      </c>
      <c r="B4483" s="90" t="s">
        <v>5088</v>
      </c>
      <c r="C4483" s="90" t="s">
        <v>17</v>
      </c>
      <c r="D4483" s="92">
        <v>25.79</v>
      </c>
    </row>
    <row r="4484" spans="1:4" ht="13.5" x14ac:dyDescent="0.25">
      <c r="A4484" s="90">
        <v>95693</v>
      </c>
      <c r="B4484" s="90" t="s">
        <v>5089</v>
      </c>
      <c r="C4484" s="90" t="s">
        <v>17</v>
      </c>
      <c r="D4484" s="92">
        <v>52.71</v>
      </c>
    </row>
    <row r="4485" spans="1:4" ht="13.5" x14ac:dyDescent="0.25">
      <c r="A4485" s="90">
        <v>95694</v>
      </c>
      <c r="B4485" s="90" t="s">
        <v>5090</v>
      </c>
      <c r="C4485" s="90" t="s">
        <v>17</v>
      </c>
      <c r="D4485" s="92">
        <v>54.65</v>
      </c>
    </row>
    <row r="4486" spans="1:4" ht="13.5" x14ac:dyDescent="0.25">
      <c r="A4486" s="90">
        <v>95695</v>
      </c>
      <c r="B4486" s="90" t="s">
        <v>5091</v>
      </c>
      <c r="C4486" s="90" t="s">
        <v>17</v>
      </c>
      <c r="D4486" s="92">
        <v>61.05</v>
      </c>
    </row>
    <row r="4487" spans="1:4" ht="13.5" x14ac:dyDescent="0.25">
      <c r="A4487" s="90">
        <v>95696</v>
      </c>
      <c r="B4487" s="90" t="s">
        <v>5092</v>
      </c>
      <c r="C4487" s="90" t="s">
        <v>17</v>
      </c>
      <c r="D4487" s="92">
        <v>59.24</v>
      </c>
    </row>
    <row r="4488" spans="1:4" ht="13.5" x14ac:dyDescent="0.25">
      <c r="A4488" s="90">
        <v>96637</v>
      </c>
      <c r="B4488" s="90" t="s">
        <v>5093</v>
      </c>
      <c r="C4488" s="90" t="s">
        <v>17</v>
      </c>
      <c r="D4488" s="92">
        <v>14.06</v>
      </c>
    </row>
    <row r="4489" spans="1:4" ht="13.5" x14ac:dyDescent="0.25">
      <c r="A4489" s="90">
        <v>96638</v>
      </c>
      <c r="B4489" s="90" t="s">
        <v>5094</v>
      </c>
      <c r="C4489" s="90" t="s">
        <v>17</v>
      </c>
      <c r="D4489" s="92">
        <v>14.42</v>
      </c>
    </row>
    <row r="4490" spans="1:4" ht="13.5" x14ac:dyDescent="0.25">
      <c r="A4490" s="90">
        <v>96639</v>
      </c>
      <c r="B4490" s="90" t="s">
        <v>5095</v>
      </c>
      <c r="C4490" s="90" t="s">
        <v>17</v>
      </c>
      <c r="D4490" s="92">
        <v>9.81</v>
      </c>
    </row>
    <row r="4491" spans="1:4" ht="13.5" x14ac:dyDescent="0.25">
      <c r="A4491" s="90">
        <v>96640</v>
      </c>
      <c r="B4491" s="90" t="s">
        <v>5096</v>
      </c>
      <c r="C4491" s="90" t="s">
        <v>17</v>
      </c>
      <c r="D4491" s="92">
        <v>23.35</v>
      </c>
    </row>
    <row r="4492" spans="1:4" ht="13.5" x14ac:dyDescent="0.25">
      <c r="A4492" s="90">
        <v>96641</v>
      </c>
      <c r="B4492" s="90" t="s">
        <v>5097</v>
      </c>
      <c r="C4492" s="90" t="s">
        <v>17</v>
      </c>
      <c r="D4492" s="92">
        <v>15.51</v>
      </c>
    </row>
    <row r="4493" spans="1:4" ht="13.5" x14ac:dyDescent="0.25">
      <c r="A4493" s="90">
        <v>96642</v>
      </c>
      <c r="B4493" s="90" t="s">
        <v>5098</v>
      </c>
      <c r="C4493" s="90" t="s">
        <v>17</v>
      </c>
      <c r="D4493" s="92">
        <v>18.510000000000002</v>
      </c>
    </row>
    <row r="4494" spans="1:4" ht="13.5" x14ac:dyDescent="0.25">
      <c r="A4494" s="90">
        <v>96643</v>
      </c>
      <c r="B4494" s="90" t="s">
        <v>5099</v>
      </c>
      <c r="C4494" s="90" t="s">
        <v>17</v>
      </c>
      <c r="D4494" s="92">
        <v>40.89</v>
      </c>
    </row>
    <row r="4495" spans="1:4" ht="13.5" x14ac:dyDescent="0.25">
      <c r="A4495" s="90">
        <v>96650</v>
      </c>
      <c r="B4495" s="90" t="s">
        <v>5100</v>
      </c>
      <c r="C4495" s="90" t="s">
        <v>17</v>
      </c>
      <c r="D4495" s="92">
        <v>7.92</v>
      </c>
    </row>
    <row r="4496" spans="1:4" ht="13.5" x14ac:dyDescent="0.25">
      <c r="A4496" s="90">
        <v>96651</v>
      </c>
      <c r="B4496" s="90" t="s">
        <v>5101</v>
      </c>
      <c r="C4496" s="90" t="s">
        <v>17</v>
      </c>
      <c r="D4496" s="92">
        <v>8.2799999999999994</v>
      </c>
    </row>
    <row r="4497" spans="1:4" ht="13.5" x14ac:dyDescent="0.25">
      <c r="A4497" s="90">
        <v>96652</v>
      </c>
      <c r="B4497" s="90" t="s">
        <v>5102</v>
      </c>
      <c r="C4497" s="90" t="s">
        <v>17</v>
      </c>
      <c r="D4497" s="92">
        <v>9.42</v>
      </c>
    </row>
    <row r="4498" spans="1:4" ht="13.5" x14ac:dyDescent="0.25">
      <c r="A4498" s="90">
        <v>96653</v>
      </c>
      <c r="B4498" s="90" t="s">
        <v>5103</v>
      </c>
      <c r="C4498" s="90" t="s">
        <v>17</v>
      </c>
      <c r="D4498" s="92">
        <v>12.47</v>
      </c>
    </row>
    <row r="4499" spans="1:4" ht="13.5" x14ac:dyDescent="0.25">
      <c r="A4499" s="90">
        <v>96654</v>
      </c>
      <c r="B4499" s="90" t="s">
        <v>5104</v>
      </c>
      <c r="C4499" s="90" t="s">
        <v>17</v>
      </c>
      <c r="D4499" s="92">
        <v>14.22</v>
      </c>
    </row>
    <row r="4500" spans="1:4" ht="13.5" x14ac:dyDescent="0.25">
      <c r="A4500" s="90">
        <v>96655</v>
      </c>
      <c r="B4500" s="90" t="s">
        <v>5105</v>
      </c>
      <c r="C4500" s="90" t="s">
        <v>17</v>
      </c>
      <c r="D4500" s="92">
        <v>19.18</v>
      </c>
    </row>
    <row r="4501" spans="1:4" ht="13.5" x14ac:dyDescent="0.25">
      <c r="A4501" s="90">
        <v>96656</v>
      </c>
      <c r="B4501" s="90" t="s">
        <v>5106</v>
      </c>
      <c r="C4501" s="90" t="s">
        <v>17</v>
      </c>
      <c r="D4501" s="92">
        <v>5.71</v>
      </c>
    </row>
    <row r="4502" spans="1:4" ht="13.5" x14ac:dyDescent="0.25">
      <c r="A4502" s="90">
        <v>96657</v>
      </c>
      <c r="B4502" s="90" t="s">
        <v>5107</v>
      </c>
      <c r="C4502" s="90" t="s">
        <v>17</v>
      </c>
      <c r="D4502" s="92">
        <v>21.52</v>
      </c>
    </row>
    <row r="4503" spans="1:4" ht="13.5" x14ac:dyDescent="0.25">
      <c r="A4503" s="90">
        <v>96658</v>
      </c>
      <c r="B4503" s="90" t="s">
        <v>5108</v>
      </c>
      <c r="C4503" s="90" t="s">
        <v>17</v>
      </c>
      <c r="D4503" s="92">
        <v>13.68</v>
      </c>
    </row>
    <row r="4504" spans="1:4" ht="13.5" x14ac:dyDescent="0.25">
      <c r="A4504" s="90">
        <v>96659</v>
      </c>
      <c r="B4504" s="90" t="s">
        <v>5109</v>
      </c>
      <c r="C4504" s="90" t="s">
        <v>17</v>
      </c>
      <c r="D4504" s="92">
        <v>7.5</v>
      </c>
    </row>
    <row r="4505" spans="1:4" ht="13.5" x14ac:dyDescent="0.25">
      <c r="A4505" s="90">
        <v>96660</v>
      </c>
      <c r="B4505" s="90" t="s">
        <v>5110</v>
      </c>
      <c r="C4505" s="90" t="s">
        <v>17</v>
      </c>
      <c r="D4505" s="92">
        <v>29.29</v>
      </c>
    </row>
    <row r="4506" spans="1:4" ht="13.5" x14ac:dyDescent="0.25">
      <c r="A4506" s="90">
        <v>96661</v>
      </c>
      <c r="B4506" s="90" t="s">
        <v>5111</v>
      </c>
      <c r="C4506" s="90" t="s">
        <v>17</v>
      </c>
      <c r="D4506" s="92">
        <v>29.01</v>
      </c>
    </row>
    <row r="4507" spans="1:4" ht="13.5" x14ac:dyDescent="0.25">
      <c r="A4507" s="90">
        <v>96662</v>
      </c>
      <c r="B4507" s="90" t="s">
        <v>5112</v>
      </c>
      <c r="C4507" s="90" t="s">
        <v>17</v>
      </c>
      <c r="D4507" s="92">
        <v>8.3699999999999992</v>
      </c>
    </row>
    <row r="4508" spans="1:4" ht="13.5" x14ac:dyDescent="0.25">
      <c r="A4508" s="90">
        <v>96663</v>
      </c>
      <c r="B4508" s="90" t="s">
        <v>5113</v>
      </c>
      <c r="C4508" s="90" t="s">
        <v>17</v>
      </c>
      <c r="D4508" s="92">
        <v>14.33</v>
      </c>
    </row>
    <row r="4509" spans="1:4" ht="13.5" x14ac:dyDescent="0.25">
      <c r="A4509" s="90">
        <v>96664</v>
      </c>
      <c r="B4509" s="90" t="s">
        <v>5114</v>
      </c>
      <c r="C4509" s="90" t="s">
        <v>17</v>
      </c>
      <c r="D4509" s="92">
        <v>15.76</v>
      </c>
    </row>
    <row r="4510" spans="1:4" ht="13.5" x14ac:dyDescent="0.25">
      <c r="A4510" s="90">
        <v>96665</v>
      </c>
      <c r="B4510" s="90" t="s">
        <v>5115</v>
      </c>
      <c r="C4510" s="90" t="s">
        <v>17</v>
      </c>
      <c r="D4510" s="92">
        <v>10.3</v>
      </c>
    </row>
    <row r="4511" spans="1:4" ht="13.5" x14ac:dyDescent="0.25">
      <c r="A4511" s="90">
        <v>96666</v>
      </c>
      <c r="B4511" s="90" t="s">
        <v>5116</v>
      </c>
      <c r="C4511" s="90" t="s">
        <v>17</v>
      </c>
      <c r="D4511" s="92">
        <v>14.96</v>
      </c>
    </row>
    <row r="4512" spans="1:4" ht="13.5" x14ac:dyDescent="0.25">
      <c r="A4512" s="90">
        <v>96667</v>
      </c>
      <c r="B4512" s="90" t="s">
        <v>5117</v>
      </c>
      <c r="C4512" s="90" t="s">
        <v>17</v>
      </c>
      <c r="D4512" s="92">
        <v>21.27</v>
      </c>
    </row>
    <row r="4513" spans="1:4" ht="13.5" x14ac:dyDescent="0.25">
      <c r="A4513" s="90">
        <v>96684</v>
      </c>
      <c r="B4513" s="90" t="s">
        <v>5118</v>
      </c>
      <c r="C4513" s="90" t="s">
        <v>17</v>
      </c>
      <c r="D4513" s="92">
        <v>10.130000000000001</v>
      </c>
    </row>
    <row r="4514" spans="1:4" ht="13.5" x14ac:dyDescent="0.25">
      <c r="A4514" s="90">
        <v>96685</v>
      </c>
      <c r="B4514" s="90" t="s">
        <v>5119</v>
      </c>
      <c r="C4514" s="90" t="s">
        <v>17</v>
      </c>
      <c r="D4514" s="92">
        <v>10.49</v>
      </c>
    </row>
    <row r="4515" spans="1:4" ht="13.5" x14ac:dyDescent="0.25">
      <c r="A4515" s="90">
        <v>96686</v>
      </c>
      <c r="B4515" s="90" t="s">
        <v>5120</v>
      </c>
      <c r="C4515" s="90" t="s">
        <v>17</v>
      </c>
      <c r="D4515" s="92">
        <v>13.07</v>
      </c>
    </row>
    <row r="4516" spans="1:4" ht="13.5" x14ac:dyDescent="0.25">
      <c r="A4516" s="90">
        <v>96687</v>
      </c>
      <c r="B4516" s="90" t="s">
        <v>5121</v>
      </c>
      <c r="C4516" s="90" t="s">
        <v>17</v>
      </c>
      <c r="D4516" s="92">
        <v>16.12</v>
      </c>
    </row>
    <row r="4517" spans="1:4" ht="13.5" x14ac:dyDescent="0.25">
      <c r="A4517" s="90">
        <v>96688</v>
      </c>
      <c r="B4517" s="90" t="s">
        <v>5122</v>
      </c>
      <c r="C4517" s="90" t="s">
        <v>17</v>
      </c>
      <c r="D4517" s="92">
        <v>19.489999999999998</v>
      </c>
    </row>
    <row r="4518" spans="1:4" ht="13.5" x14ac:dyDescent="0.25">
      <c r="A4518" s="90">
        <v>96689</v>
      </c>
      <c r="B4518" s="90" t="s">
        <v>5123</v>
      </c>
      <c r="C4518" s="90" t="s">
        <v>17</v>
      </c>
      <c r="D4518" s="92">
        <v>24.45</v>
      </c>
    </row>
    <row r="4519" spans="1:4" ht="13.5" x14ac:dyDescent="0.25">
      <c r="A4519" s="90">
        <v>96690</v>
      </c>
      <c r="B4519" s="90" t="s">
        <v>5124</v>
      </c>
      <c r="C4519" s="90" t="s">
        <v>17</v>
      </c>
      <c r="D4519" s="92">
        <v>27.23</v>
      </c>
    </row>
    <row r="4520" spans="1:4" ht="13.5" x14ac:dyDescent="0.25">
      <c r="A4520" s="90">
        <v>96691</v>
      </c>
      <c r="B4520" s="90" t="s">
        <v>5125</v>
      </c>
      <c r="C4520" s="90" t="s">
        <v>17</v>
      </c>
      <c r="D4520" s="92">
        <v>35.08</v>
      </c>
    </row>
    <row r="4521" spans="1:4" ht="13.5" x14ac:dyDescent="0.25">
      <c r="A4521" s="90">
        <v>96692</v>
      </c>
      <c r="B4521" s="90" t="s">
        <v>5126</v>
      </c>
      <c r="C4521" s="90" t="s">
        <v>17</v>
      </c>
      <c r="D4521" s="92">
        <v>38.67</v>
      </c>
    </row>
    <row r="4522" spans="1:4" ht="13.5" x14ac:dyDescent="0.25">
      <c r="A4522" s="90">
        <v>96693</v>
      </c>
      <c r="B4522" s="90" t="s">
        <v>5127</v>
      </c>
      <c r="C4522" s="90" t="s">
        <v>17</v>
      </c>
      <c r="D4522" s="92">
        <v>52.69</v>
      </c>
    </row>
    <row r="4523" spans="1:4" ht="13.5" x14ac:dyDescent="0.25">
      <c r="A4523" s="90">
        <v>96694</v>
      </c>
      <c r="B4523" s="90" t="s">
        <v>5128</v>
      </c>
      <c r="C4523" s="90" t="s">
        <v>17</v>
      </c>
      <c r="D4523" s="92">
        <v>82.72</v>
      </c>
    </row>
    <row r="4524" spans="1:4" ht="13.5" x14ac:dyDescent="0.25">
      <c r="A4524" s="90">
        <v>96695</v>
      </c>
      <c r="B4524" s="90" t="s">
        <v>5129</v>
      </c>
      <c r="C4524" s="90" t="s">
        <v>17</v>
      </c>
      <c r="D4524" s="92">
        <v>91.27</v>
      </c>
    </row>
    <row r="4525" spans="1:4" ht="13.5" x14ac:dyDescent="0.25">
      <c r="A4525" s="90">
        <v>96696</v>
      </c>
      <c r="B4525" s="90" t="s">
        <v>5130</v>
      </c>
      <c r="C4525" s="90" t="s">
        <v>17</v>
      </c>
      <c r="D4525" s="92">
        <v>103.36</v>
      </c>
    </row>
    <row r="4526" spans="1:4" ht="13.5" x14ac:dyDescent="0.25">
      <c r="A4526" s="90">
        <v>96697</v>
      </c>
      <c r="B4526" s="90" t="s">
        <v>5131</v>
      </c>
      <c r="C4526" s="90" t="s">
        <v>17</v>
      </c>
      <c r="D4526" s="92">
        <v>307.68</v>
      </c>
    </row>
    <row r="4527" spans="1:4" ht="13.5" x14ac:dyDescent="0.25">
      <c r="A4527" s="90">
        <v>96698</v>
      </c>
      <c r="B4527" s="90" t="s">
        <v>5132</v>
      </c>
      <c r="C4527" s="90" t="s">
        <v>17</v>
      </c>
      <c r="D4527" s="92">
        <v>7.19</v>
      </c>
    </row>
    <row r="4528" spans="1:4" ht="13.5" x14ac:dyDescent="0.25">
      <c r="A4528" s="90">
        <v>96699</v>
      </c>
      <c r="B4528" s="90" t="s">
        <v>5133</v>
      </c>
      <c r="C4528" s="90" t="s">
        <v>17</v>
      </c>
      <c r="D4528" s="92">
        <v>23</v>
      </c>
    </row>
    <row r="4529" spans="1:4" ht="13.5" x14ac:dyDescent="0.25">
      <c r="A4529" s="90">
        <v>96700</v>
      </c>
      <c r="B4529" s="90" t="s">
        <v>5134</v>
      </c>
      <c r="C4529" s="90" t="s">
        <v>17</v>
      </c>
      <c r="D4529" s="92">
        <v>15.16</v>
      </c>
    </row>
    <row r="4530" spans="1:4" ht="13.5" x14ac:dyDescent="0.25">
      <c r="A4530" s="90">
        <v>96701</v>
      </c>
      <c r="B4530" s="90" t="s">
        <v>5135</v>
      </c>
      <c r="C4530" s="90" t="s">
        <v>17</v>
      </c>
      <c r="D4530" s="92">
        <v>9.92</v>
      </c>
    </row>
    <row r="4531" spans="1:4" ht="13.5" x14ac:dyDescent="0.25">
      <c r="A4531" s="90">
        <v>96702</v>
      </c>
      <c r="B4531" s="90" t="s">
        <v>5136</v>
      </c>
      <c r="C4531" s="90" t="s">
        <v>17</v>
      </c>
      <c r="D4531" s="92">
        <v>10.33</v>
      </c>
    </row>
    <row r="4532" spans="1:4" ht="13.5" x14ac:dyDescent="0.25">
      <c r="A4532" s="90">
        <v>96703</v>
      </c>
      <c r="B4532" s="90" t="s">
        <v>5137</v>
      </c>
      <c r="C4532" s="90" t="s">
        <v>17</v>
      </c>
      <c r="D4532" s="92">
        <v>17.829999999999998</v>
      </c>
    </row>
    <row r="4533" spans="1:4" ht="13.5" x14ac:dyDescent="0.25">
      <c r="A4533" s="90">
        <v>96704</v>
      </c>
      <c r="B4533" s="90" t="s">
        <v>5138</v>
      </c>
      <c r="C4533" s="90" t="s">
        <v>17</v>
      </c>
      <c r="D4533" s="92">
        <v>18.260000000000002</v>
      </c>
    </row>
    <row r="4534" spans="1:4" ht="13.5" x14ac:dyDescent="0.25">
      <c r="A4534" s="90">
        <v>96705</v>
      </c>
      <c r="B4534" s="90" t="s">
        <v>5139</v>
      </c>
      <c r="C4534" s="90" t="s">
        <v>17</v>
      </c>
      <c r="D4534" s="92">
        <v>21.65</v>
      </c>
    </row>
    <row r="4535" spans="1:4" ht="13.5" x14ac:dyDescent="0.25">
      <c r="A4535" s="90">
        <v>96706</v>
      </c>
      <c r="B4535" s="90" t="s">
        <v>5140</v>
      </c>
      <c r="C4535" s="90" t="s">
        <v>17</v>
      </c>
      <c r="D4535" s="92">
        <v>32.18</v>
      </c>
    </row>
    <row r="4536" spans="1:4" ht="13.5" x14ac:dyDescent="0.25">
      <c r="A4536" s="90">
        <v>96707</v>
      </c>
      <c r="B4536" s="90" t="s">
        <v>5141</v>
      </c>
      <c r="C4536" s="90" t="s">
        <v>17</v>
      </c>
      <c r="D4536" s="92">
        <v>51.97</v>
      </c>
    </row>
    <row r="4537" spans="1:4" ht="13.5" x14ac:dyDescent="0.25">
      <c r="A4537" s="90">
        <v>96708</v>
      </c>
      <c r="B4537" s="90" t="s">
        <v>5142</v>
      </c>
      <c r="C4537" s="90" t="s">
        <v>17</v>
      </c>
      <c r="D4537" s="92">
        <v>78.97</v>
      </c>
    </row>
    <row r="4538" spans="1:4" ht="13.5" x14ac:dyDescent="0.25">
      <c r="A4538" s="90">
        <v>96709</v>
      </c>
      <c r="B4538" s="90" t="s">
        <v>5143</v>
      </c>
      <c r="C4538" s="90" t="s">
        <v>17</v>
      </c>
      <c r="D4538" s="92">
        <v>100.82</v>
      </c>
    </row>
    <row r="4539" spans="1:4" ht="13.5" x14ac:dyDescent="0.25">
      <c r="A4539" s="90">
        <v>96710</v>
      </c>
      <c r="B4539" s="90" t="s">
        <v>5144</v>
      </c>
      <c r="C4539" s="90" t="s">
        <v>17</v>
      </c>
      <c r="D4539" s="92">
        <v>13.26</v>
      </c>
    </row>
    <row r="4540" spans="1:4" ht="13.5" x14ac:dyDescent="0.25">
      <c r="A4540" s="90">
        <v>96711</v>
      </c>
      <c r="B4540" s="90" t="s">
        <v>5145</v>
      </c>
      <c r="C4540" s="90" t="s">
        <v>17</v>
      </c>
      <c r="D4540" s="92">
        <v>19.809999999999999</v>
      </c>
    </row>
    <row r="4541" spans="1:4" ht="13.5" x14ac:dyDescent="0.25">
      <c r="A4541" s="90">
        <v>96712</v>
      </c>
      <c r="B4541" s="90" t="s">
        <v>5146</v>
      </c>
      <c r="C4541" s="90" t="s">
        <v>17</v>
      </c>
      <c r="D4541" s="92">
        <v>28.29</v>
      </c>
    </row>
    <row r="4542" spans="1:4" ht="13.5" x14ac:dyDescent="0.25">
      <c r="A4542" s="90">
        <v>96713</v>
      </c>
      <c r="B4542" s="90" t="s">
        <v>5147</v>
      </c>
      <c r="C4542" s="90" t="s">
        <v>17</v>
      </c>
      <c r="D4542" s="92">
        <v>43.58</v>
      </c>
    </row>
    <row r="4543" spans="1:4" ht="13.5" x14ac:dyDescent="0.25">
      <c r="A4543" s="90">
        <v>96714</v>
      </c>
      <c r="B4543" s="90" t="s">
        <v>5148</v>
      </c>
      <c r="C4543" s="90" t="s">
        <v>17</v>
      </c>
      <c r="D4543" s="92">
        <v>62.15</v>
      </c>
    </row>
    <row r="4544" spans="1:4" ht="13.5" x14ac:dyDescent="0.25">
      <c r="A4544" s="90">
        <v>96715</v>
      </c>
      <c r="B4544" s="90" t="s">
        <v>5149</v>
      </c>
      <c r="C4544" s="90" t="s">
        <v>17</v>
      </c>
      <c r="D4544" s="92">
        <v>111.27</v>
      </c>
    </row>
    <row r="4545" spans="1:4" ht="13.5" x14ac:dyDescent="0.25">
      <c r="A4545" s="90">
        <v>96716</v>
      </c>
      <c r="B4545" s="90" t="s">
        <v>5150</v>
      </c>
      <c r="C4545" s="90" t="s">
        <v>17</v>
      </c>
      <c r="D4545" s="92">
        <v>145.06</v>
      </c>
    </row>
    <row r="4546" spans="1:4" ht="13.5" x14ac:dyDescent="0.25">
      <c r="A4546" s="90">
        <v>96717</v>
      </c>
      <c r="B4546" s="90" t="s">
        <v>5151</v>
      </c>
      <c r="C4546" s="90" t="s">
        <v>17</v>
      </c>
      <c r="D4546" s="92">
        <v>279.45999999999998</v>
      </c>
    </row>
    <row r="4547" spans="1:4" ht="13.5" x14ac:dyDescent="0.25">
      <c r="A4547" s="90">
        <v>96736</v>
      </c>
      <c r="B4547" s="90" t="s">
        <v>5152</v>
      </c>
      <c r="C4547" s="90" t="s">
        <v>17</v>
      </c>
      <c r="D4547" s="92">
        <v>6</v>
      </c>
    </row>
    <row r="4548" spans="1:4" ht="13.5" x14ac:dyDescent="0.25">
      <c r="A4548" s="90">
        <v>96737</v>
      </c>
      <c r="B4548" s="90" t="s">
        <v>5153</v>
      </c>
      <c r="C4548" s="90" t="s">
        <v>17</v>
      </c>
      <c r="D4548" s="92">
        <v>5.81</v>
      </c>
    </row>
    <row r="4549" spans="1:4" ht="13.5" x14ac:dyDescent="0.25">
      <c r="A4549" s="90">
        <v>96738</v>
      </c>
      <c r="B4549" s="90" t="s">
        <v>5154</v>
      </c>
      <c r="C4549" s="90" t="s">
        <v>17</v>
      </c>
      <c r="D4549" s="92">
        <v>21.62</v>
      </c>
    </row>
    <row r="4550" spans="1:4" ht="13.5" x14ac:dyDescent="0.25">
      <c r="A4550" s="90">
        <v>96739</v>
      </c>
      <c r="B4550" s="90" t="s">
        <v>5155</v>
      </c>
      <c r="C4550" s="90" t="s">
        <v>17</v>
      </c>
      <c r="D4550" s="92">
        <v>8.4700000000000006</v>
      </c>
    </row>
    <row r="4551" spans="1:4" ht="13.5" x14ac:dyDescent="0.25">
      <c r="A4551" s="90">
        <v>96740</v>
      </c>
      <c r="B4551" s="90" t="s">
        <v>5156</v>
      </c>
      <c r="C4551" s="90" t="s">
        <v>17</v>
      </c>
      <c r="D4551" s="92">
        <v>30.36</v>
      </c>
    </row>
    <row r="4552" spans="1:4" ht="13.5" x14ac:dyDescent="0.25">
      <c r="A4552" s="90">
        <v>96741</v>
      </c>
      <c r="B4552" s="90" t="s">
        <v>5157</v>
      </c>
      <c r="C4552" s="90" t="s">
        <v>17</v>
      </c>
      <c r="D4552" s="92">
        <v>15.08</v>
      </c>
    </row>
    <row r="4553" spans="1:4" ht="13.5" x14ac:dyDescent="0.25">
      <c r="A4553" s="90">
        <v>96742</v>
      </c>
      <c r="B4553" s="90" t="s">
        <v>5158</v>
      </c>
      <c r="C4553" s="90" t="s">
        <v>17</v>
      </c>
      <c r="D4553" s="92">
        <v>19.829999999999998</v>
      </c>
    </row>
    <row r="4554" spans="1:4" ht="13.5" x14ac:dyDescent="0.25">
      <c r="A4554" s="90">
        <v>96743</v>
      </c>
      <c r="B4554" s="90" t="s">
        <v>5159</v>
      </c>
      <c r="C4554" s="90" t="s">
        <v>17</v>
      </c>
      <c r="D4554" s="92">
        <v>28.24</v>
      </c>
    </row>
    <row r="4555" spans="1:4" ht="13.5" x14ac:dyDescent="0.25">
      <c r="A4555" s="90">
        <v>96744</v>
      </c>
      <c r="B4555" s="90" t="s">
        <v>5160</v>
      </c>
      <c r="C4555" s="90" t="s">
        <v>17</v>
      </c>
      <c r="D4555" s="92">
        <v>50.83</v>
      </c>
    </row>
    <row r="4556" spans="1:4" ht="13.5" x14ac:dyDescent="0.25">
      <c r="A4556" s="90">
        <v>96745</v>
      </c>
      <c r="B4556" s="90" t="s">
        <v>5161</v>
      </c>
      <c r="C4556" s="90" t="s">
        <v>17</v>
      </c>
      <c r="D4556" s="92">
        <v>75.37</v>
      </c>
    </row>
    <row r="4557" spans="1:4" ht="13.5" x14ac:dyDescent="0.25">
      <c r="A4557" s="90">
        <v>96746</v>
      </c>
      <c r="B4557" s="90" t="s">
        <v>5162</v>
      </c>
      <c r="C4557" s="90" t="s">
        <v>17</v>
      </c>
      <c r="D4557" s="92">
        <v>100.92</v>
      </c>
    </row>
    <row r="4558" spans="1:4" ht="13.5" x14ac:dyDescent="0.25">
      <c r="A4558" s="90">
        <v>96747</v>
      </c>
      <c r="B4558" s="90" t="s">
        <v>5163</v>
      </c>
      <c r="C4558" s="90" t="s">
        <v>17</v>
      </c>
      <c r="D4558" s="92">
        <v>7.46</v>
      </c>
    </row>
    <row r="4559" spans="1:4" ht="13.5" x14ac:dyDescent="0.25">
      <c r="A4559" s="90">
        <v>96748</v>
      </c>
      <c r="B4559" s="90" t="s">
        <v>5164</v>
      </c>
      <c r="C4559" s="90" t="s">
        <v>17</v>
      </c>
      <c r="D4559" s="92">
        <v>8.06</v>
      </c>
    </row>
    <row r="4560" spans="1:4" ht="13.5" x14ac:dyDescent="0.25">
      <c r="A4560" s="90">
        <v>96749</v>
      </c>
      <c r="B4560" s="90" t="s">
        <v>5165</v>
      </c>
      <c r="C4560" s="90" t="s">
        <v>17</v>
      </c>
      <c r="D4560" s="92">
        <v>10.88</v>
      </c>
    </row>
    <row r="4561" spans="1:4" ht="13.5" x14ac:dyDescent="0.25">
      <c r="A4561" s="90">
        <v>96750</v>
      </c>
      <c r="B4561" s="90" t="s">
        <v>5166</v>
      </c>
      <c r="C4561" s="90" t="s">
        <v>17</v>
      </c>
      <c r="D4561" s="92">
        <v>15.34</v>
      </c>
    </row>
    <row r="4562" spans="1:4" ht="13.5" x14ac:dyDescent="0.25">
      <c r="A4562" s="90">
        <v>96751</v>
      </c>
      <c r="B4562" s="90" t="s">
        <v>5167</v>
      </c>
      <c r="C4562" s="90" t="s">
        <v>17</v>
      </c>
      <c r="D4562" s="92">
        <v>24.44</v>
      </c>
    </row>
    <row r="4563" spans="1:4" ht="13.5" x14ac:dyDescent="0.25">
      <c r="A4563" s="90">
        <v>96752</v>
      </c>
      <c r="B4563" s="90" t="s">
        <v>5168</v>
      </c>
      <c r="C4563" s="90" t="s">
        <v>17</v>
      </c>
      <c r="D4563" s="92">
        <v>32.71</v>
      </c>
    </row>
    <row r="4564" spans="1:4" ht="13.5" x14ac:dyDescent="0.25">
      <c r="A4564" s="90">
        <v>96753</v>
      </c>
      <c r="B4564" s="90" t="s">
        <v>5169</v>
      </c>
      <c r="C4564" s="90" t="s">
        <v>17</v>
      </c>
      <c r="D4564" s="92">
        <v>80.989999999999995</v>
      </c>
    </row>
    <row r="4565" spans="1:4" ht="13.5" x14ac:dyDescent="0.25">
      <c r="A4565" s="90">
        <v>96754</v>
      </c>
      <c r="B4565" s="90" t="s">
        <v>5170</v>
      </c>
      <c r="C4565" s="90" t="s">
        <v>17</v>
      </c>
      <c r="D4565" s="92">
        <v>97.92</v>
      </c>
    </row>
    <row r="4566" spans="1:4" ht="13.5" x14ac:dyDescent="0.25">
      <c r="A4566" s="90">
        <v>96755</v>
      </c>
      <c r="B4566" s="90" t="s">
        <v>5171</v>
      </c>
      <c r="C4566" s="90" t="s">
        <v>17</v>
      </c>
      <c r="D4566" s="92">
        <v>307.81</v>
      </c>
    </row>
    <row r="4567" spans="1:4" ht="13.5" x14ac:dyDescent="0.25">
      <c r="A4567" s="90">
        <v>96756</v>
      </c>
      <c r="B4567" s="90" t="s">
        <v>5172</v>
      </c>
      <c r="C4567" s="90" t="s">
        <v>17</v>
      </c>
      <c r="D4567" s="92">
        <v>18.8</v>
      </c>
    </row>
    <row r="4568" spans="1:4" ht="13.5" x14ac:dyDescent="0.25">
      <c r="A4568" s="90">
        <v>96757</v>
      </c>
      <c r="B4568" s="90" t="s">
        <v>5173</v>
      </c>
      <c r="C4568" s="90" t="s">
        <v>17</v>
      </c>
      <c r="D4568" s="92">
        <v>22.58</v>
      </c>
    </row>
    <row r="4569" spans="1:4" ht="13.5" x14ac:dyDescent="0.25">
      <c r="A4569" s="90">
        <v>96758</v>
      </c>
      <c r="B4569" s="90" t="s">
        <v>5174</v>
      </c>
      <c r="C4569" s="90" t="s">
        <v>17</v>
      </c>
      <c r="D4569" s="92">
        <v>16.89</v>
      </c>
    </row>
    <row r="4570" spans="1:4" ht="13.5" x14ac:dyDescent="0.25">
      <c r="A4570" s="90">
        <v>96759</v>
      </c>
      <c r="B4570" s="90" t="s">
        <v>5175</v>
      </c>
      <c r="C4570" s="90" t="s">
        <v>17</v>
      </c>
      <c r="D4570" s="92">
        <v>22.75</v>
      </c>
    </row>
    <row r="4571" spans="1:4" ht="13.5" x14ac:dyDescent="0.25">
      <c r="A4571" s="90">
        <v>96760</v>
      </c>
      <c r="B4571" s="90" t="s">
        <v>5176</v>
      </c>
      <c r="C4571" s="90" t="s">
        <v>17</v>
      </c>
      <c r="D4571" s="92">
        <v>39.89</v>
      </c>
    </row>
    <row r="4572" spans="1:4" ht="13.5" x14ac:dyDescent="0.25">
      <c r="A4572" s="90">
        <v>96761</v>
      </c>
      <c r="B4572" s="90" t="s">
        <v>5177</v>
      </c>
      <c r="C4572" s="90" t="s">
        <v>17</v>
      </c>
      <c r="D4572" s="92">
        <v>54.21</v>
      </c>
    </row>
    <row r="4573" spans="1:4" ht="13.5" x14ac:dyDescent="0.25">
      <c r="A4573" s="90">
        <v>96762</v>
      </c>
      <c r="B4573" s="90" t="s">
        <v>5178</v>
      </c>
      <c r="C4573" s="90" t="s">
        <v>17</v>
      </c>
      <c r="D4573" s="92">
        <v>108.94</v>
      </c>
    </row>
    <row r="4574" spans="1:4" ht="13.5" x14ac:dyDescent="0.25">
      <c r="A4574" s="90">
        <v>96763</v>
      </c>
      <c r="B4574" s="90" t="s">
        <v>5179</v>
      </c>
      <c r="C4574" s="90" t="s">
        <v>17</v>
      </c>
      <c r="D4574" s="92">
        <v>137.80000000000001</v>
      </c>
    </row>
    <row r="4575" spans="1:4" ht="13.5" x14ac:dyDescent="0.25">
      <c r="A4575" s="90">
        <v>96764</v>
      </c>
      <c r="B4575" s="90" t="s">
        <v>5180</v>
      </c>
      <c r="C4575" s="90" t="s">
        <v>17</v>
      </c>
      <c r="D4575" s="92">
        <v>279.62</v>
      </c>
    </row>
    <row r="4576" spans="1:4" ht="13.5" x14ac:dyDescent="0.25">
      <c r="A4576" s="90">
        <v>96802</v>
      </c>
      <c r="B4576" s="90" t="s">
        <v>5181</v>
      </c>
      <c r="C4576" s="90" t="s">
        <v>17</v>
      </c>
      <c r="D4576" s="92">
        <v>368.87</v>
      </c>
    </row>
    <row r="4577" spans="1:4" ht="13.5" x14ac:dyDescent="0.25">
      <c r="A4577" s="90">
        <v>96803</v>
      </c>
      <c r="B4577" s="90" t="s">
        <v>5182</v>
      </c>
      <c r="C4577" s="90" t="s">
        <v>17</v>
      </c>
      <c r="D4577" s="92">
        <v>66.48</v>
      </c>
    </row>
    <row r="4578" spans="1:4" ht="13.5" x14ac:dyDescent="0.25">
      <c r="A4578" s="90">
        <v>96804</v>
      </c>
      <c r="B4578" s="90" t="s">
        <v>5183</v>
      </c>
      <c r="C4578" s="90" t="s">
        <v>17</v>
      </c>
      <c r="D4578" s="92">
        <v>106.37</v>
      </c>
    </row>
    <row r="4579" spans="1:4" ht="13.5" x14ac:dyDescent="0.25">
      <c r="A4579" s="90">
        <v>96805</v>
      </c>
      <c r="B4579" s="90" t="s">
        <v>5184</v>
      </c>
      <c r="C4579" s="90" t="s">
        <v>17</v>
      </c>
      <c r="D4579" s="92">
        <v>189.75</v>
      </c>
    </row>
    <row r="4580" spans="1:4" ht="13.5" x14ac:dyDescent="0.25">
      <c r="A4580" s="90">
        <v>96806</v>
      </c>
      <c r="B4580" s="90" t="s">
        <v>5185</v>
      </c>
      <c r="C4580" s="90" t="s">
        <v>17</v>
      </c>
      <c r="D4580" s="92">
        <v>72.33</v>
      </c>
    </row>
    <row r="4581" spans="1:4" ht="13.5" x14ac:dyDescent="0.25">
      <c r="A4581" s="90">
        <v>96807</v>
      </c>
      <c r="B4581" s="90" t="s">
        <v>5186</v>
      </c>
      <c r="C4581" s="90" t="s">
        <v>17</v>
      </c>
      <c r="D4581" s="92">
        <v>115.68</v>
      </c>
    </row>
    <row r="4582" spans="1:4" ht="13.5" x14ac:dyDescent="0.25">
      <c r="A4582" s="90">
        <v>96808</v>
      </c>
      <c r="B4582" s="90" t="s">
        <v>5187</v>
      </c>
      <c r="C4582" s="90" t="s">
        <v>17</v>
      </c>
      <c r="D4582" s="92">
        <v>14.59</v>
      </c>
    </row>
    <row r="4583" spans="1:4" ht="13.5" x14ac:dyDescent="0.25">
      <c r="A4583" s="90">
        <v>96809</v>
      </c>
      <c r="B4583" s="90" t="s">
        <v>5188</v>
      </c>
      <c r="C4583" s="90" t="s">
        <v>17</v>
      </c>
      <c r="D4583" s="92">
        <v>16.149999999999999</v>
      </c>
    </row>
    <row r="4584" spans="1:4" ht="13.5" x14ac:dyDescent="0.25">
      <c r="A4584" s="90">
        <v>96810</v>
      </c>
      <c r="B4584" s="90" t="s">
        <v>5189</v>
      </c>
      <c r="C4584" s="90" t="s">
        <v>17</v>
      </c>
      <c r="D4584" s="92">
        <v>17.53</v>
      </c>
    </row>
    <row r="4585" spans="1:4" ht="13.5" x14ac:dyDescent="0.25">
      <c r="A4585" s="90">
        <v>96811</v>
      </c>
      <c r="B4585" s="90" t="s">
        <v>5190</v>
      </c>
      <c r="C4585" s="90" t="s">
        <v>17</v>
      </c>
      <c r="D4585" s="92">
        <v>18.48</v>
      </c>
    </row>
    <row r="4586" spans="1:4" ht="13.5" x14ac:dyDescent="0.25">
      <c r="A4586" s="90">
        <v>96812</v>
      </c>
      <c r="B4586" s="90" t="s">
        <v>5191</v>
      </c>
      <c r="C4586" s="90" t="s">
        <v>17</v>
      </c>
      <c r="D4586" s="92">
        <v>16.829999999999998</v>
      </c>
    </row>
    <row r="4587" spans="1:4" ht="13.5" x14ac:dyDescent="0.25">
      <c r="A4587" s="90">
        <v>96813</v>
      </c>
      <c r="B4587" s="90" t="s">
        <v>5192</v>
      </c>
      <c r="C4587" s="90" t="s">
        <v>17</v>
      </c>
      <c r="D4587" s="92">
        <v>19.2</v>
      </c>
    </row>
    <row r="4588" spans="1:4" ht="13.5" x14ac:dyDescent="0.25">
      <c r="A4588" s="90">
        <v>96814</v>
      </c>
      <c r="B4588" s="90" t="s">
        <v>5193</v>
      </c>
      <c r="C4588" s="90" t="s">
        <v>17</v>
      </c>
      <c r="D4588" s="92">
        <v>13.82</v>
      </c>
    </row>
    <row r="4589" spans="1:4" ht="13.5" x14ac:dyDescent="0.25">
      <c r="A4589" s="90">
        <v>96815</v>
      </c>
      <c r="B4589" s="90" t="s">
        <v>5194</v>
      </c>
      <c r="C4589" s="90" t="s">
        <v>17</v>
      </c>
      <c r="D4589" s="92">
        <v>28.9</v>
      </c>
    </row>
    <row r="4590" spans="1:4" ht="13.5" x14ac:dyDescent="0.25">
      <c r="A4590" s="90">
        <v>96816</v>
      </c>
      <c r="B4590" s="90" t="s">
        <v>5195</v>
      </c>
      <c r="C4590" s="90" t="s">
        <v>17</v>
      </c>
      <c r="D4590" s="92">
        <v>21.72</v>
      </c>
    </row>
    <row r="4591" spans="1:4" ht="13.5" x14ac:dyDescent="0.25">
      <c r="A4591" s="90">
        <v>96817</v>
      </c>
      <c r="B4591" s="90" t="s">
        <v>5196</v>
      </c>
      <c r="C4591" s="90" t="s">
        <v>17</v>
      </c>
      <c r="D4591" s="92">
        <v>29.14</v>
      </c>
    </row>
    <row r="4592" spans="1:4" ht="13.5" x14ac:dyDescent="0.25">
      <c r="A4592" s="90">
        <v>96818</v>
      </c>
      <c r="B4592" s="90" t="s">
        <v>5197</v>
      </c>
      <c r="C4592" s="90" t="s">
        <v>17</v>
      </c>
      <c r="D4592" s="92">
        <v>18.690000000000001</v>
      </c>
    </row>
    <row r="4593" spans="1:4" ht="13.5" x14ac:dyDescent="0.25">
      <c r="A4593" s="90">
        <v>96819</v>
      </c>
      <c r="B4593" s="90" t="s">
        <v>5198</v>
      </c>
      <c r="C4593" s="90" t="s">
        <v>17</v>
      </c>
      <c r="D4593" s="92">
        <v>20.02</v>
      </c>
    </row>
    <row r="4594" spans="1:4" ht="13.5" x14ac:dyDescent="0.25">
      <c r="A4594" s="90">
        <v>96820</v>
      </c>
      <c r="B4594" s="90" t="s">
        <v>5199</v>
      </c>
      <c r="C4594" s="90" t="s">
        <v>17</v>
      </c>
      <c r="D4594" s="92">
        <v>34.71</v>
      </c>
    </row>
    <row r="4595" spans="1:4" ht="13.5" x14ac:dyDescent="0.25">
      <c r="A4595" s="90">
        <v>96821</v>
      </c>
      <c r="B4595" s="90" t="s">
        <v>5200</v>
      </c>
      <c r="C4595" s="90" t="s">
        <v>17</v>
      </c>
      <c r="D4595" s="92">
        <v>32.44</v>
      </c>
    </row>
    <row r="4596" spans="1:4" ht="13.5" x14ac:dyDescent="0.25">
      <c r="A4596" s="90">
        <v>96822</v>
      </c>
      <c r="B4596" s="90" t="s">
        <v>5201</v>
      </c>
      <c r="C4596" s="90" t="s">
        <v>17</v>
      </c>
      <c r="D4596" s="92">
        <v>26.35</v>
      </c>
    </row>
    <row r="4597" spans="1:4" ht="13.5" x14ac:dyDescent="0.25">
      <c r="A4597" s="90">
        <v>96823</v>
      </c>
      <c r="B4597" s="90" t="s">
        <v>5202</v>
      </c>
      <c r="C4597" s="90" t="s">
        <v>17</v>
      </c>
      <c r="D4597" s="92">
        <v>9.75</v>
      </c>
    </row>
    <row r="4598" spans="1:4" ht="13.5" x14ac:dyDescent="0.25">
      <c r="A4598" s="90">
        <v>96824</v>
      </c>
      <c r="B4598" s="90" t="s">
        <v>5203</v>
      </c>
      <c r="C4598" s="90" t="s">
        <v>17</v>
      </c>
      <c r="D4598" s="92">
        <v>15.17</v>
      </c>
    </row>
    <row r="4599" spans="1:4" ht="13.5" x14ac:dyDescent="0.25">
      <c r="A4599" s="90">
        <v>96826</v>
      </c>
      <c r="B4599" s="90" t="s">
        <v>5204</v>
      </c>
      <c r="C4599" s="90" t="s">
        <v>17</v>
      </c>
      <c r="D4599" s="92">
        <v>11.29</v>
      </c>
    </row>
    <row r="4600" spans="1:4" ht="13.5" x14ac:dyDescent="0.25">
      <c r="A4600" s="90">
        <v>96827</v>
      </c>
      <c r="B4600" s="90" t="s">
        <v>5205</v>
      </c>
      <c r="C4600" s="90" t="s">
        <v>17</v>
      </c>
      <c r="D4600" s="92">
        <v>16.55</v>
      </c>
    </row>
    <row r="4601" spans="1:4" ht="13.5" x14ac:dyDescent="0.25">
      <c r="A4601" s="90">
        <v>96828</v>
      </c>
      <c r="B4601" s="90" t="s">
        <v>5206</v>
      </c>
      <c r="C4601" s="90" t="s">
        <v>17</v>
      </c>
      <c r="D4601" s="92">
        <v>20.47</v>
      </c>
    </row>
    <row r="4602" spans="1:4" ht="13.5" x14ac:dyDescent="0.25">
      <c r="A4602" s="90">
        <v>96829</v>
      </c>
      <c r="B4602" s="90" t="s">
        <v>5207</v>
      </c>
      <c r="C4602" s="90" t="s">
        <v>17</v>
      </c>
      <c r="D4602" s="92">
        <v>15.98</v>
      </c>
    </row>
    <row r="4603" spans="1:4" ht="13.5" x14ac:dyDescent="0.25">
      <c r="A4603" s="90">
        <v>96830</v>
      </c>
      <c r="B4603" s="90" t="s">
        <v>5208</v>
      </c>
      <c r="C4603" s="90" t="s">
        <v>17</v>
      </c>
      <c r="D4603" s="92">
        <v>17.920000000000002</v>
      </c>
    </row>
    <row r="4604" spans="1:4" ht="13.5" x14ac:dyDescent="0.25">
      <c r="A4604" s="90">
        <v>96832</v>
      </c>
      <c r="B4604" s="90" t="s">
        <v>5209</v>
      </c>
      <c r="C4604" s="90" t="s">
        <v>17</v>
      </c>
      <c r="D4604" s="92">
        <v>25.81</v>
      </c>
    </row>
    <row r="4605" spans="1:4" ht="13.5" x14ac:dyDescent="0.25">
      <c r="A4605" s="90">
        <v>96833</v>
      </c>
      <c r="B4605" s="90" t="s">
        <v>5210</v>
      </c>
      <c r="C4605" s="90" t="s">
        <v>17</v>
      </c>
      <c r="D4605" s="92">
        <v>20.43</v>
      </c>
    </row>
    <row r="4606" spans="1:4" ht="13.5" x14ac:dyDescent="0.25">
      <c r="A4606" s="90">
        <v>96834</v>
      </c>
      <c r="B4606" s="90" t="s">
        <v>5211</v>
      </c>
      <c r="C4606" s="90" t="s">
        <v>17</v>
      </c>
      <c r="D4606" s="92">
        <v>24.32</v>
      </c>
    </row>
    <row r="4607" spans="1:4" ht="13.5" x14ac:dyDescent="0.25">
      <c r="A4607" s="90">
        <v>96836</v>
      </c>
      <c r="B4607" s="90" t="s">
        <v>5212</v>
      </c>
      <c r="C4607" s="90" t="s">
        <v>17</v>
      </c>
      <c r="D4607" s="92">
        <v>29.27</v>
      </c>
    </row>
    <row r="4608" spans="1:4" ht="13.5" x14ac:dyDescent="0.25">
      <c r="A4608" s="90">
        <v>96837</v>
      </c>
      <c r="B4608" s="90" t="s">
        <v>5213</v>
      </c>
      <c r="C4608" s="90" t="s">
        <v>17</v>
      </c>
      <c r="D4608" s="92">
        <v>18</v>
      </c>
    </row>
    <row r="4609" spans="1:4" ht="13.5" x14ac:dyDescent="0.25">
      <c r="A4609" s="90">
        <v>96838</v>
      </c>
      <c r="B4609" s="90" t="s">
        <v>5214</v>
      </c>
      <c r="C4609" s="90" t="s">
        <v>17</v>
      </c>
      <c r="D4609" s="92">
        <v>21.6</v>
      </c>
    </row>
    <row r="4610" spans="1:4" ht="13.5" x14ac:dyDescent="0.25">
      <c r="A4610" s="90">
        <v>96839</v>
      </c>
      <c r="B4610" s="90" t="s">
        <v>5215</v>
      </c>
      <c r="C4610" s="90" t="s">
        <v>17</v>
      </c>
      <c r="D4610" s="92">
        <v>22.36</v>
      </c>
    </row>
    <row r="4611" spans="1:4" ht="13.5" x14ac:dyDescent="0.25">
      <c r="A4611" s="90">
        <v>96840</v>
      </c>
      <c r="B4611" s="90" t="s">
        <v>5216</v>
      </c>
      <c r="C4611" s="90" t="s">
        <v>17</v>
      </c>
      <c r="D4611" s="92">
        <v>21.74</v>
      </c>
    </row>
    <row r="4612" spans="1:4" ht="13.5" x14ac:dyDescent="0.25">
      <c r="A4612" s="90">
        <v>96841</v>
      </c>
      <c r="B4612" s="90" t="s">
        <v>5217</v>
      </c>
      <c r="C4612" s="90" t="s">
        <v>17</v>
      </c>
      <c r="D4612" s="92">
        <v>24.01</v>
      </c>
    </row>
    <row r="4613" spans="1:4" ht="13.5" x14ac:dyDescent="0.25">
      <c r="A4613" s="90">
        <v>96842</v>
      </c>
      <c r="B4613" s="90" t="s">
        <v>5218</v>
      </c>
      <c r="C4613" s="90" t="s">
        <v>17</v>
      </c>
      <c r="D4613" s="92">
        <v>27.52</v>
      </c>
    </row>
    <row r="4614" spans="1:4" ht="13.5" x14ac:dyDescent="0.25">
      <c r="A4614" s="90">
        <v>96843</v>
      </c>
      <c r="B4614" s="90" t="s">
        <v>5219</v>
      </c>
      <c r="C4614" s="90" t="s">
        <v>17</v>
      </c>
      <c r="D4614" s="92">
        <v>25.03</v>
      </c>
    </row>
    <row r="4615" spans="1:4" ht="13.5" x14ac:dyDescent="0.25">
      <c r="A4615" s="90">
        <v>96844</v>
      </c>
      <c r="B4615" s="90" t="s">
        <v>5220</v>
      </c>
      <c r="C4615" s="90" t="s">
        <v>17</v>
      </c>
      <c r="D4615" s="92">
        <v>28.85</v>
      </c>
    </row>
    <row r="4616" spans="1:4" ht="13.5" x14ac:dyDescent="0.25">
      <c r="A4616" s="90">
        <v>96845</v>
      </c>
      <c r="B4616" s="90" t="s">
        <v>5221</v>
      </c>
      <c r="C4616" s="90" t="s">
        <v>17</v>
      </c>
      <c r="D4616" s="92">
        <v>34.450000000000003</v>
      </c>
    </row>
    <row r="4617" spans="1:4" ht="13.5" x14ac:dyDescent="0.25">
      <c r="A4617" s="90">
        <v>96846</v>
      </c>
      <c r="B4617" s="90" t="s">
        <v>5222</v>
      </c>
      <c r="C4617" s="90" t="s">
        <v>17</v>
      </c>
      <c r="D4617" s="92">
        <v>32.17</v>
      </c>
    </row>
    <row r="4618" spans="1:4" ht="13.5" x14ac:dyDescent="0.25">
      <c r="A4618" s="90">
        <v>96847</v>
      </c>
      <c r="B4618" s="90" t="s">
        <v>5223</v>
      </c>
      <c r="C4618" s="90" t="s">
        <v>17</v>
      </c>
      <c r="D4618" s="92">
        <v>31.72</v>
      </c>
    </row>
    <row r="4619" spans="1:4" ht="13.5" x14ac:dyDescent="0.25">
      <c r="A4619" s="90">
        <v>96848</v>
      </c>
      <c r="B4619" s="90" t="s">
        <v>5224</v>
      </c>
      <c r="C4619" s="90" t="s">
        <v>17</v>
      </c>
      <c r="D4619" s="92">
        <v>45.79</v>
      </c>
    </row>
    <row r="4620" spans="1:4" ht="13.5" x14ac:dyDescent="0.25">
      <c r="A4620" s="90">
        <v>96849</v>
      </c>
      <c r="B4620" s="90" t="s">
        <v>5225</v>
      </c>
      <c r="C4620" s="90" t="s">
        <v>17</v>
      </c>
      <c r="D4620" s="92">
        <v>14.4</v>
      </c>
    </row>
    <row r="4621" spans="1:4" ht="13.5" x14ac:dyDescent="0.25">
      <c r="A4621" s="90">
        <v>96850</v>
      </c>
      <c r="B4621" s="90" t="s">
        <v>5226</v>
      </c>
      <c r="C4621" s="90" t="s">
        <v>17</v>
      </c>
      <c r="D4621" s="92">
        <v>20.170000000000002</v>
      </c>
    </row>
    <row r="4622" spans="1:4" ht="13.5" x14ac:dyDescent="0.25">
      <c r="A4622" s="90">
        <v>96852</v>
      </c>
      <c r="B4622" s="90" t="s">
        <v>5227</v>
      </c>
      <c r="C4622" s="90" t="s">
        <v>17</v>
      </c>
      <c r="D4622" s="92">
        <v>18.36</v>
      </c>
    </row>
    <row r="4623" spans="1:4" ht="13.5" x14ac:dyDescent="0.25">
      <c r="A4623" s="90">
        <v>96853</v>
      </c>
      <c r="B4623" s="90" t="s">
        <v>5228</v>
      </c>
      <c r="C4623" s="90" t="s">
        <v>17</v>
      </c>
      <c r="D4623" s="92">
        <v>21.69</v>
      </c>
    </row>
    <row r="4624" spans="1:4" ht="13.5" x14ac:dyDescent="0.25">
      <c r="A4624" s="90">
        <v>96854</v>
      </c>
      <c r="B4624" s="90" t="s">
        <v>5229</v>
      </c>
      <c r="C4624" s="90" t="s">
        <v>17</v>
      </c>
      <c r="D4624" s="92">
        <v>26.79</v>
      </c>
    </row>
    <row r="4625" spans="1:4" ht="13.5" x14ac:dyDescent="0.25">
      <c r="A4625" s="90">
        <v>96855</v>
      </c>
      <c r="B4625" s="90" t="s">
        <v>5230</v>
      </c>
      <c r="C4625" s="90" t="s">
        <v>17</v>
      </c>
      <c r="D4625" s="92">
        <v>28.95</v>
      </c>
    </row>
    <row r="4626" spans="1:4" ht="13.5" x14ac:dyDescent="0.25">
      <c r="A4626" s="90">
        <v>96856</v>
      </c>
      <c r="B4626" s="90" t="s">
        <v>5231</v>
      </c>
      <c r="C4626" s="90" t="s">
        <v>17</v>
      </c>
      <c r="D4626" s="92">
        <v>30.86</v>
      </c>
    </row>
    <row r="4627" spans="1:4" ht="13.5" x14ac:dyDescent="0.25">
      <c r="A4627" s="90">
        <v>96860</v>
      </c>
      <c r="B4627" s="90" t="s">
        <v>5232</v>
      </c>
      <c r="C4627" s="90" t="s">
        <v>17</v>
      </c>
      <c r="D4627" s="92">
        <v>25.79</v>
      </c>
    </row>
    <row r="4628" spans="1:4" ht="13.5" x14ac:dyDescent="0.25">
      <c r="A4628" s="90">
        <v>96861</v>
      </c>
      <c r="B4628" s="90" t="s">
        <v>5233</v>
      </c>
      <c r="C4628" s="90" t="s">
        <v>17</v>
      </c>
      <c r="D4628" s="92">
        <v>32.619999999999997</v>
      </c>
    </row>
    <row r="4629" spans="1:4" ht="13.5" x14ac:dyDescent="0.25">
      <c r="A4629" s="90">
        <v>96862</v>
      </c>
      <c r="B4629" s="90" t="s">
        <v>5234</v>
      </c>
      <c r="C4629" s="90" t="s">
        <v>17</v>
      </c>
      <c r="D4629" s="92">
        <v>31.73</v>
      </c>
    </row>
    <row r="4630" spans="1:4" ht="13.5" x14ac:dyDescent="0.25">
      <c r="A4630" s="90">
        <v>96863</v>
      </c>
      <c r="B4630" s="90" t="s">
        <v>5235</v>
      </c>
      <c r="C4630" s="90" t="s">
        <v>17</v>
      </c>
      <c r="D4630" s="92">
        <v>33.369999999999997</v>
      </c>
    </row>
    <row r="4631" spans="1:4" ht="13.5" x14ac:dyDescent="0.25">
      <c r="A4631" s="90">
        <v>96864</v>
      </c>
      <c r="B4631" s="90" t="s">
        <v>5236</v>
      </c>
      <c r="C4631" s="90" t="s">
        <v>17</v>
      </c>
      <c r="D4631" s="92">
        <v>45.01</v>
      </c>
    </row>
    <row r="4632" spans="1:4" ht="13.5" x14ac:dyDescent="0.25">
      <c r="A4632" s="90">
        <v>96865</v>
      </c>
      <c r="B4632" s="90" t="s">
        <v>5237</v>
      </c>
      <c r="C4632" s="90" t="s">
        <v>17</v>
      </c>
      <c r="D4632" s="92">
        <v>39.380000000000003</v>
      </c>
    </row>
    <row r="4633" spans="1:4" ht="13.5" x14ac:dyDescent="0.25">
      <c r="A4633" s="90">
        <v>96866</v>
      </c>
      <c r="B4633" s="90" t="s">
        <v>5238</v>
      </c>
      <c r="C4633" s="90" t="s">
        <v>17</v>
      </c>
      <c r="D4633" s="92">
        <v>58.63</v>
      </c>
    </row>
    <row r="4634" spans="1:4" ht="13.5" x14ac:dyDescent="0.25">
      <c r="A4634" s="90">
        <v>96868</v>
      </c>
      <c r="B4634" s="90" t="s">
        <v>5239</v>
      </c>
      <c r="C4634" s="90" t="s">
        <v>17</v>
      </c>
      <c r="D4634" s="92">
        <v>16.809999999999999</v>
      </c>
    </row>
    <row r="4635" spans="1:4" ht="13.5" x14ac:dyDescent="0.25">
      <c r="A4635" s="90">
        <v>96869</v>
      </c>
      <c r="B4635" s="90" t="s">
        <v>5240</v>
      </c>
      <c r="C4635" s="90" t="s">
        <v>17</v>
      </c>
      <c r="D4635" s="92">
        <v>25.93</v>
      </c>
    </row>
    <row r="4636" spans="1:4" ht="13.5" x14ac:dyDescent="0.25">
      <c r="A4636" s="90">
        <v>96870</v>
      </c>
      <c r="B4636" s="90" t="s">
        <v>5241</v>
      </c>
      <c r="C4636" s="90" t="s">
        <v>17</v>
      </c>
      <c r="D4636" s="92">
        <v>39.11</v>
      </c>
    </row>
    <row r="4637" spans="1:4" ht="13.5" x14ac:dyDescent="0.25">
      <c r="A4637" s="90">
        <v>96871</v>
      </c>
      <c r="B4637" s="90" t="s">
        <v>5242</v>
      </c>
      <c r="C4637" s="90" t="s">
        <v>17</v>
      </c>
      <c r="D4637" s="92">
        <v>44.65</v>
      </c>
    </row>
    <row r="4638" spans="1:4" ht="13.5" x14ac:dyDescent="0.25">
      <c r="A4638" s="90">
        <v>96872</v>
      </c>
      <c r="B4638" s="90" t="s">
        <v>5243</v>
      </c>
      <c r="C4638" s="90" t="s">
        <v>17</v>
      </c>
      <c r="D4638" s="92">
        <v>41.22</v>
      </c>
    </row>
    <row r="4639" spans="1:4" ht="13.5" x14ac:dyDescent="0.25">
      <c r="A4639" s="90">
        <v>96873</v>
      </c>
      <c r="B4639" s="90" t="s">
        <v>5244</v>
      </c>
      <c r="C4639" s="90" t="s">
        <v>17</v>
      </c>
      <c r="D4639" s="92">
        <v>55.11</v>
      </c>
    </row>
    <row r="4640" spans="1:4" ht="13.5" x14ac:dyDescent="0.25">
      <c r="A4640" s="90">
        <v>96874</v>
      </c>
      <c r="B4640" s="90" t="s">
        <v>5245</v>
      </c>
      <c r="C4640" s="90" t="s">
        <v>17</v>
      </c>
      <c r="D4640" s="92">
        <v>50.16</v>
      </c>
    </row>
    <row r="4641" spans="1:4" ht="13.5" x14ac:dyDescent="0.25">
      <c r="A4641" s="90">
        <v>96875</v>
      </c>
      <c r="B4641" s="90" t="s">
        <v>5246</v>
      </c>
      <c r="C4641" s="90" t="s">
        <v>17</v>
      </c>
      <c r="D4641" s="92">
        <v>66.06</v>
      </c>
    </row>
    <row r="4642" spans="1:4" ht="13.5" x14ac:dyDescent="0.25">
      <c r="A4642" s="90">
        <v>96876</v>
      </c>
      <c r="B4642" s="90" t="s">
        <v>5247</v>
      </c>
      <c r="C4642" s="90" t="s">
        <v>17</v>
      </c>
      <c r="D4642" s="92">
        <v>155.18</v>
      </c>
    </row>
    <row r="4643" spans="1:4" ht="13.5" x14ac:dyDescent="0.25">
      <c r="A4643" s="90">
        <v>96878</v>
      </c>
      <c r="B4643" s="90" t="s">
        <v>5248</v>
      </c>
      <c r="C4643" s="90" t="s">
        <v>17</v>
      </c>
      <c r="D4643" s="92">
        <v>174.24</v>
      </c>
    </row>
    <row r="4644" spans="1:4" ht="13.5" x14ac:dyDescent="0.25">
      <c r="A4644" s="90">
        <v>96879</v>
      </c>
      <c r="B4644" s="90" t="s">
        <v>5249</v>
      </c>
      <c r="C4644" s="90" t="s">
        <v>17</v>
      </c>
      <c r="D4644" s="92">
        <v>168.79</v>
      </c>
    </row>
    <row r="4645" spans="1:4" ht="13.5" x14ac:dyDescent="0.25">
      <c r="A4645" s="90">
        <v>96881</v>
      </c>
      <c r="B4645" s="90" t="s">
        <v>5250</v>
      </c>
      <c r="C4645" s="90" t="s">
        <v>17</v>
      </c>
      <c r="D4645" s="92">
        <v>200.25</v>
      </c>
    </row>
    <row r="4646" spans="1:4" ht="13.5" x14ac:dyDescent="0.25">
      <c r="A4646" s="90">
        <v>97425</v>
      </c>
      <c r="B4646" s="90" t="s">
        <v>5251</v>
      </c>
      <c r="C4646" s="90" t="s">
        <v>17</v>
      </c>
      <c r="D4646" s="92">
        <v>28.75</v>
      </c>
    </row>
    <row r="4647" spans="1:4" ht="13.5" x14ac:dyDescent="0.25">
      <c r="A4647" s="90">
        <v>97426</v>
      </c>
      <c r="B4647" s="90" t="s">
        <v>5252</v>
      </c>
      <c r="C4647" s="90" t="s">
        <v>17</v>
      </c>
      <c r="D4647" s="92">
        <v>34.92</v>
      </c>
    </row>
    <row r="4648" spans="1:4" ht="13.5" x14ac:dyDescent="0.25">
      <c r="A4648" s="90">
        <v>97427</v>
      </c>
      <c r="B4648" s="90" t="s">
        <v>5253</v>
      </c>
      <c r="C4648" s="90" t="s">
        <v>17</v>
      </c>
      <c r="D4648" s="92">
        <v>39.58</v>
      </c>
    </row>
    <row r="4649" spans="1:4" ht="13.5" x14ac:dyDescent="0.25">
      <c r="A4649" s="90">
        <v>97428</v>
      </c>
      <c r="B4649" s="90" t="s">
        <v>5254</v>
      </c>
      <c r="C4649" s="90" t="s">
        <v>17</v>
      </c>
      <c r="D4649" s="92">
        <v>50.4</v>
      </c>
    </row>
    <row r="4650" spans="1:4" ht="13.5" x14ac:dyDescent="0.25">
      <c r="A4650" s="90">
        <v>97429</v>
      </c>
      <c r="B4650" s="90" t="s">
        <v>5255</v>
      </c>
      <c r="C4650" s="90" t="s">
        <v>17</v>
      </c>
      <c r="D4650" s="92">
        <v>60.36</v>
      </c>
    </row>
    <row r="4651" spans="1:4" ht="13.5" x14ac:dyDescent="0.25">
      <c r="A4651" s="90">
        <v>97430</v>
      </c>
      <c r="B4651" s="90" t="s">
        <v>5256</v>
      </c>
      <c r="C4651" s="90" t="s">
        <v>17</v>
      </c>
      <c r="D4651" s="92">
        <v>39.81</v>
      </c>
    </row>
    <row r="4652" spans="1:4" ht="13.5" x14ac:dyDescent="0.25">
      <c r="A4652" s="90">
        <v>97431</v>
      </c>
      <c r="B4652" s="90" t="s">
        <v>5257</v>
      </c>
      <c r="C4652" s="90" t="s">
        <v>17</v>
      </c>
      <c r="D4652" s="92">
        <v>44.34</v>
      </c>
    </row>
    <row r="4653" spans="1:4" ht="13.5" x14ac:dyDescent="0.25">
      <c r="A4653" s="90">
        <v>97432</v>
      </c>
      <c r="B4653" s="90" t="s">
        <v>5258</v>
      </c>
      <c r="C4653" s="90" t="s">
        <v>17</v>
      </c>
      <c r="D4653" s="92">
        <v>50.03</v>
      </c>
    </row>
    <row r="4654" spans="1:4" ht="13.5" x14ac:dyDescent="0.25">
      <c r="A4654" s="90">
        <v>97433</v>
      </c>
      <c r="B4654" s="90" t="s">
        <v>5259</v>
      </c>
      <c r="C4654" s="90" t="s">
        <v>17</v>
      </c>
      <c r="D4654" s="92">
        <v>92.43</v>
      </c>
    </row>
    <row r="4655" spans="1:4" ht="13.5" x14ac:dyDescent="0.25">
      <c r="A4655" s="90">
        <v>97434</v>
      </c>
      <c r="B4655" s="90" t="s">
        <v>5260</v>
      </c>
      <c r="C4655" s="90" t="s">
        <v>17</v>
      </c>
      <c r="D4655" s="92">
        <v>94.22</v>
      </c>
    </row>
    <row r="4656" spans="1:4" ht="13.5" x14ac:dyDescent="0.25">
      <c r="A4656" s="90">
        <v>97435</v>
      </c>
      <c r="B4656" s="90" t="s">
        <v>5261</v>
      </c>
      <c r="C4656" s="90" t="s">
        <v>17</v>
      </c>
      <c r="D4656" s="92">
        <v>108.19</v>
      </c>
    </row>
    <row r="4657" spans="1:4" ht="13.5" x14ac:dyDescent="0.25">
      <c r="A4657" s="90">
        <v>97436</v>
      </c>
      <c r="B4657" s="90" t="s">
        <v>5262</v>
      </c>
      <c r="C4657" s="90" t="s">
        <v>17</v>
      </c>
      <c r="D4657" s="92">
        <v>111.63</v>
      </c>
    </row>
    <row r="4658" spans="1:4" ht="13.5" x14ac:dyDescent="0.25">
      <c r="A4658" s="90">
        <v>97437</v>
      </c>
      <c r="B4658" s="90" t="s">
        <v>5263</v>
      </c>
      <c r="C4658" s="90" t="s">
        <v>17</v>
      </c>
      <c r="D4658" s="92">
        <v>123.87</v>
      </c>
    </row>
    <row r="4659" spans="1:4" ht="13.5" x14ac:dyDescent="0.25">
      <c r="A4659" s="90">
        <v>97438</v>
      </c>
      <c r="B4659" s="90" t="s">
        <v>5264</v>
      </c>
      <c r="C4659" s="90" t="s">
        <v>17</v>
      </c>
      <c r="D4659" s="92">
        <v>127.55</v>
      </c>
    </row>
    <row r="4660" spans="1:4" ht="13.5" x14ac:dyDescent="0.25">
      <c r="A4660" s="90">
        <v>97439</v>
      </c>
      <c r="B4660" s="90" t="s">
        <v>5265</v>
      </c>
      <c r="C4660" s="90" t="s">
        <v>17</v>
      </c>
      <c r="D4660" s="92">
        <v>140.41</v>
      </c>
    </row>
    <row r="4661" spans="1:4" ht="13.5" x14ac:dyDescent="0.25">
      <c r="A4661" s="90">
        <v>97440</v>
      </c>
      <c r="B4661" s="90" t="s">
        <v>5266</v>
      </c>
      <c r="C4661" s="90" t="s">
        <v>17</v>
      </c>
      <c r="D4661" s="92">
        <v>168.54</v>
      </c>
    </row>
    <row r="4662" spans="1:4" ht="13.5" x14ac:dyDescent="0.25">
      <c r="A4662" s="90">
        <v>97442</v>
      </c>
      <c r="B4662" s="90" t="s">
        <v>5267</v>
      </c>
      <c r="C4662" s="90" t="s">
        <v>17</v>
      </c>
      <c r="D4662" s="92">
        <v>185.99</v>
      </c>
    </row>
    <row r="4663" spans="1:4" ht="13.5" x14ac:dyDescent="0.25">
      <c r="A4663" s="90">
        <v>97443</v>
      </c>
      <c r="B4663" s="90" t="s">
        <v>5268</v>
      </c>
      <c r="C4663" s="90" t="s">
        <v>17</v>
      </c>
      <c r="D4663" s="92">
        <v>110.95</v>
      </c>
    </row>
    <row r="4664" spans="1:4" ht="13.5" x14ac:dyDescent="0.25">
      <c r="A4664" s="90">
        <v>97444</v>
      </c>
      <c r="B4664" s="90" t="s">
        <v>5269</v>
      </c>
      <c r="C4664" s="90" t="s">
        <v>17</v>
      </c>
      <c r="D4664" s="92">
        <v>131.68</v>
      </c>
    </row>
    <row r="4665" spans="1:4" ht="13.5" x14ac:dyDescent="0.25">
      <c r="A4665" s="90">
        <v>97446</v>
      </c>
      <c r="B4665" s="90" t="s">
        <v>5270</v>
      </c>
      <c r="C4665" s="90" t="s">
        <v>17</v>
      </c>
      <c r="D4665" s="92">
        <v>231.73</v>
      </c>
    </row>
    <row r="4666" spans="1:4" ht="13.5" x14ac:dyDescent="0.25">
      <c r="A4666" s="90">
        <v>97447</v>
      </c>
      <c r="B4666" s="90" t="s">
        <v>5271</v>
      </c>
      <c r="C4666" s="90" t="s">
        <v>17</v>
      </c>
      <c r="D4666" s="92">
        <v>231.73</v>
      </c>
    </row>
    <row r="4667" spans="1:4" ht="13.5" x14ac:dyDescent="0.25">
      <c r="A4667" s="90">
        <v>97449</v>
      </c>
      <c r="B4667" s="90" t="s">
        <v>5272</v>
      </c>
      <c r="C4667" s="90" t="s">
        <v>17</v>
      </c>
      <c r="D4667" s="92">
        <v>246.67</v>
      </c>
    </row>
    <row r="4668" spans="1:4" ht="13.5" x14ac:dyDescent="0.25">
      <c r="A4668" s="90">
        <v>97450</v>
      </c>
      <c r="B4668" s="90" t="s">
        <v>5273</v>
      </c>
      <c r="C4668" s="90" t="s">
        <v>17</v>
      </c>
      <c r="D4668" s="92">
        <v>303.11</v>
      </c>
    </row>
    <row r="4669" spans="1:4" ht="13.5" x14ac:dyDescent="0.25">
      <c r="A4669" s="90">
        <v>97452</v>
      </c>
      <c r="B4669" s="90" t="s">
        <v>5274</v>
      </c>
      <c r="C4669" s="90" t="s">
        <v>17</v>
      </c>
      <c r="D4669" s="92">
        <v>183.33</v>
      </c>
    </row>
    <row r="4670" spans="1:4" ht="13.5" x14ac:dyDescent="0.25">
      <c r="A4670" s="90">
        <v>97453</v>
      </c>
      <c r="B4670" s="90" t="s">
        <v>5275</v>
      </c>
      <c r="C4670" s="90" t="s">
        <v>17</v>
      </c>
      <c r="D4670" s="92">
        <v>195.16</v>
      </c>
    </row>
    <row r="4671" spans="1:4" ht="13.5" x14ac:dyDescent="0.25">
      <c r="A4671" s="90">
        <v>97454</v>
      </c>
      <c r="B4671" s="90" t="s">
        <v>5276</v>
      </c>
      <c r="C4671" s="90" t="s">
        <v>17</v>
      </c>
      <c r="D4671" s="92">
        <v>317.54000000000002</v>
      </c>
    </row>
    <row r="4672" spans="1:4" ht="13.5" x14ac:dyDescent="0.25">
      <c r="A4672" s="90">
        <v>97455</v>
      </c>
      <c r="B4672" s="90" t="s">
        <v>5277</v>
      </c>
      <c r="C4672" s="90" t="s">
        <v>17</v>
      </c>
      <c r="D4672" s="92">
        <v>336.46</v>
      </c>
    </row>
    <row r="4673" spans="1:4" ht="13.5" x14ac:dyDescent="0.25">
      <c r="A4673" s="90">
        <v>97456</v>
      </c>
      <c r="B4673" s="90" t="s">
        <v>5278</v>
      </c>
      <c r="C4673" s="90" t="s">
        <v>17</v>
      </c>
      <c r="D4673" s="92">
        <v>730.87</v>
      </c>
    </row>
    <row r="4674" spans="1:4" ht="13.5" x14ac:dyDescent="0.25">
      <c r="A4674" s="90">
        <v>97457</v>
      </c>
      <c r="B4674" s="90" t="s">
        <v>5279</v>
      </c>
      <c r="C4674" s="90" t="s">
        <v>17</v>
      </c>
      <c r="D4674" s="92">
        <v>645.98</v>
      </c>
    </row>
    <row r="4675" spans="1:4" ht="13.5" x14ac:dyDescent="0.25">
      <c r="A4675" s="90">
        <v>97458</v>
      </c>
      <c r="B4675" s="90" t="s">
        <v>5280</v>
      </c>
      <c r="C4675" s="90" t="s">
        <v>17</v>
      </c>
      <c r="D4675" s="92">
        <v>291.98</v>
      </c>
    </row>
    <row r="4676" spans="1:4" ht="13.5" x14ac:dyDescent="0.25">
      <c r="A4676" s="90">
        <v>97459</v>
      </c>
      <c r="B4676" s="90" t="s">
        <v>5281</v>
      </c>
      <c r="C4676" s="90" t="s">
        <v>17</v>
      </c>
      <c r="D4676" s="92">
        <v>508.42</v>
      </c>
    </row>
    <row r="4677" spans="1:4" ht="13.5" x14ac:dyDescent="0.25">
      <c r="A4677" s="90">
        <v>97460</v>
      </c>
      <c r="B4677" s="90" t="s">
        <v>5282</v>
      </c>
      <c r="C4677" s="90" t="s">
        <v>17</v>
      </c>
      <c r="D4677" s="92">
        <v>787.31</v>
      </c>
    </row>
    <row r="4678" spans="1:4" ht="13.5" x14ac:dyDescent="0.25">
      <c r="A4678" s="90">
        <v>97461</v>
      </c>
      <c r="B4678" s="90" t="s">
        <v>5283</v>
      </c>
      <c r="C4678" s="90" t="s">
        <v>17</v>
      </c>
      <c r="D4678" s="92">
        <v>35.15</v>
      </c>
    </row>
    <row r="4679" spans="1:4" ht="13.5" x14ac:dyDescent="0.25">
      <c r="A4679" s="90">
        <v>97462</v>
      </c>
      <c r="B4679" s="90" t="s">
        <v>5284</v>
      </c>
      <c r="C4679" s="90" t="s">
        <v>17</v>
      </c>
      <c r="D4679" s="92">
        <v>29.07</v>
      </c>
    </row>
    <row r="4680" spans="1:4" ht="13.5" x14ac:dyDescent="0.25">
      <c r="A4680" s="90">
        <v>97464</v>
      </c>
      <c r="B4680" s="90" t="s">
        <v>5285</v>
      </c>
      <c r="C4680" s="90" t="s">
        <v>17</v>
      </c>
      <c r="D4680" s="92">
        <v>50.89</v>
      </c>
    </row>
    <row r="4681" spans="1:4" ht="13.5" x14ac:dyDescent="0.25">
      <c r="A4681" s="90">
        <v>97465</v>
      </c>
      <c r="B4681" s="90" t="s">
        <v>5286</v>
      </c>
      <c r="C4681" s="90" t="s">
        <v>17</v>
      </c>
      <c r="D4681" s="92">
        <v>61.13</v>
      </c>
    </row>
    <row r="4682" spans="1:4" ht="13.5" x14ac:dyDescent="0.25">
      <c r="A4682" s="90">
        <v>97467</v>
      </c>
      <c r="B4682" s="90" t="s">
        <v>5287</v>
      </c>
      <c r="C4682" s="90" t="s">
        <v>17</v>
      </c>
      <c r="D4682" s="92">
        <v>64.599999999999994</v>
      </c>
    </row>
    <row r="4683" spans="1:4" ht="13.5" x14ac:dyDescent="0.25">
      <c r="A4683" s="90">
        <v>97468</v>
      </c>
      <c r="B4683" s="90" t="s">
        <v>5288</v>
      </c>
      <c r="C4683" s="90" t="s">
        <v>17</v>
      </c>
      <c r="D4683" s="92">
        <v>77.709999999999994</v>
      </c>
    </row>
    <row r="4684" spans="1:4" ht="13.5" x14ac:dyDescent="0.25">
      <c r="A4684" s="90">
        <v>97470</v>
      </c>
      <c r="B4684" s="90" t="s">
        <v>5289</v>
      </c>
      <c r="C4684" s="90" t="s">
        <v>17</v>
      </c>
      <c r="D4684" s="92">
        <v>96.03</v>
      </c>
    </row>
    <row r="4685" spans="1:4" ht="13.5" x14ac:dyDescent="0.25">
      <c r="A4685" s="90">
        <v>97471</v>
      </c>
      <c r="B4685" s="90" t="s">
        <v>5290</v>
      </c>
      <c r="C4685" s="90" t="s">
        <v>17</v>
      </c>
      <c r="D4685" s="92">
        <v>116.76</v>
      </c>
    </row>
    <row r="4686" spans="1:4" ht="13.5" x14ac:dyDescent="0.25">
      <c r="A4686" s="90">
        <v>97474</v>
      </c>
      <c r="B4686" s="90" t="s">
        <v>5291</v>
      </c>
      <c r="C4686" s="90" t="s">
        <v>17</v>
      </c>
      <c r="D4686" s="92">
        <v>177.45</v>
      </c>
    </row>
    <row r="4687" spans="1:4" ht="13.5" x14ac:dyDescent="0.25">
      <c r="A4687" s="90">
        <v>97475</v>
      </c>
      <c r="B4687" s="90" t="s">
        <v>5292</v>
      </c>
      <c r="C4687" s="90" t="s">
        <v>17</v>
      </c>
      <c r="D4687" s="92">
        <v>219.35</v>
      </c>
    </row>
    <row r="4688" spans="1:4" ht="13.5" x14ac:dyDescent="0.25">
      <c r="A4688" s="90">
        <v>97477</v>
      </c>
      <c r="B4688" s="90" t="s">
        <v>5293</v>
      </c>
      <c r="C4688" s="90" t="s">
        <v>17</v>
      </c>
      <c r="D4688" s="92">
        <v>236.83</v>
      </c>
    </row>
    <row r="4689" spans="1:4" ht="13.5" x14ac:dyDescent="0.25">
      <c r="A4689" s="90">
        <v>97478</v>
      </c>
      <c r="B4689" s="90" t="s">
        <v>5294</v>
      </c>
      <c r="C4689" s="90" t="s">
        <v>17</v>
      </c>
      <c r="D4689" s="92">
        <v>293.27</v>
      </c>
    </row>
    <row r="4690" spans="1:4" ht="13.5" x14ac:dyDescent="0.25">
      <c r="A4690" s="90">
        <v>97479</v>
      </c>
      <c r="B4690" s="90" t="s">
        <v>5295</v>
      </c>
      <c r="C4690" s="90" t="s">
        <v>17</v>
      </c>
      <c r="D4690" s="92">
        <v>56.81</v>
      </c>
    </row>
    <row r="4691" spans="1:4" ht="13.5" x14ac:dyDescent="0.25">
      <c r="A4691" s="90">
        <v>97480</v>
      </c>
      <c r="B4691" s="90" t="s">
        <v>5296</v>
      </c>
      <c r="C4691" s="90" t="s">
        <v>17</v>
      </c>
      <c r="D4691" s="92">
        <v>56.81</v>
      </c>
    </row>
    <row r="4692" spans="1:4" ht="13.5" x14ac:dyDescent="0.25">
      <c r="A4692" s="90">
        <v>97481</v>
      </c>
      <c r="B4692" s="90" t="s">
        <v>5297</v>
      </c>
      <c r="C4692" s="90" t="s">
        <v>17</v>
      </c>
      <c r="D4692" s="92">
        <v>82.75</v>
      </c>
    </row>
    <row r="4693" spans="1:4" ht="13.5" x14ac:dyDescent="0.25">
      <c r="A4693" s="90">
        <v>97482</v>
      </c>
      <c r="B4693" s="90" t="s">
        <v>5298</v>
      </c>
      <c r="C4693" s="90" t="s">
        <v>17</v>
      </c>
      <c r="D4693" s="92">
        <v>82.75</v>
      </c>
    </row>
    <row r="4694" spans="1:4" ht="13.5" x14ac:dyDescent="0.25">
      <c r="A4694" s="90">
        <v>97483</v>
      </c>
      <c r="B4694" s="90" t="s">
        <v>5299</v>
      </c>
      <c r="C4694" s="90" t="s">
        <v>17</v>
      </c>
      <c r="D4694" s="92">
        <v>116.34</v>
      </c>
    </row>
    <row r="4695" spans="1:4" ht="13.5" x14ac:dyDescent="0.25">
      <c r="A4695" s="90">
        <v>97484</v>
      </c>
      <c r="B4695" s="90" t="s">
        <v>5300</v>
      </c>
      <c r="C4695" s="90" t="s">
        <v>17</v>
      </c>
      <c r="D4695" s="92">
        <v>116.34</v>
      </c>
    </row>
    <row r="4696" spans="1:4" ht="13.5" x14ac:dyDescent="0.25">
      <c r="A4696" s="90">
        <v>97485</v>
      </c>
      <c r="B4696" s="90" t="s">
        <v>5301</v>
      </c>
      <c r="C4696" s="90" t="s">
        <v>17</v>
      </c>
      <c r="D4696" s="92">
        <v>160.96</v>
      </c>
    </row>
    <row r="4697" spans="1:4" ht="13.5" x14ac:dyDescent="0.25">
      <c r="A4697" s="90">
        <v>97486</v>
      </c>
      <c r="B4697" s="90" t="s">
        <v>5302</v>
      </c>
      <c r="C4697" s="90" t="s">
        <v>17</v>
      </c>
      <c r="D4697" s="92">
        <v>172.79</v>
      </c>
    </row>
    <row r="4698" spans="1:4" ht="13.5" x14ac:dyDescent="0.25">
      <c r="A4698" s="90">
        <v>97487</v>
      </c>
      <c r="B4698" s="90" t="s">
        <v>5303</v>
      </c>
      <c r="C4698" s="90" t="s">
        <v>17</v>
      </c>
      <c r="D4698" s="92">
        <v>298.99</v>
      </c>
    </row>
    <row r="4699" spans="1:4" ht="13.5" x14ac:dyDescent="0.25">
      <c r="A4699" s="90">
        <v>97488</v>
      </c>
      <c r="B4699" s="90" t="s">
        <v>5304</v>
      </c>
      <c r="C4699" s="90" t="s">
        <v>17</v>
      </c>
      <c r="D4699" s="92">
        <v>317.91000000000003</v>
      </c>
    </row>
    <row r="4700" spans="1:4" ht="13.5" x14ac:dyDescent="0.25">
      <c r="A4700" s="90">
        <v>97489</v>
      </c>
      <c r="B4700" s="90" t="s">
        <v>5305</v>
      </c>
      <c r="C4700" s="90" t="s">
        <v>17</v>
      </c>
      <c r="D4700" s="92">
        <v>716.08</v>
      </c>
    </row>
    <row r="4701" spans="1:4" ht="13.5" x14ac:dyDescent="0.25">
      <c r="A4701" s="90">
        <v>97490</v>
      </c>
      <c r="B4701" s="90" t="s">
        <v>5306</v>
      </c>
      <c r="C4701" s="90" t="s">
        <v>17</v>
      </c>
      <c r="D4701" s="92">
        <v>631.19000000000005</v>
      </c>
    </row>
    <row r="4702" spans="1:4" ht="13.5" x14ac:dyDescent="0.25">
      <c r="A4702" s="90">
        <v>97491</v>
      </c>
      <c r="B4702" s="90" t="s">
        <v>5307</v>
      </c>
      <c r="C4702" s="90" t="s">
        <v>17</v>
      </c>
      <c r="D4702" s="92">
        <v>88.31</v>
      </c>
    </row>
    <row r="4703" spans="1:4" ht="13.5" x14ac:dyDescent="0.25">
      <c r="A4703" s="90">
        <v>97492</v>
      </c>
      <c r="B4703" s="90" t="s">
        <v>5308</v>
      </c>
      <c r="C4703" s="90" t="s">
        <v>17</v>
      </c>
      <c r="D4703" s="92">
        <v>130.16</v>
      </c>
    </row>
    <row r="4704" spans="1:4" ht="13.5" x14ac:dyDescent="0.25">
      <c r="A4704" s="90">
        <v>97493</v>
      </c>
      <c r="B4704" s="90" t="s">
        <v>5309</v>
      </c>
      <c r="C4704" s="90" t="s">
        <v>17</v>
      </c>
      <c r="D4704" s="92">
        <v>167.97</v>
      </c>
    </row>
    <row r="4705" spans="1:4" ht="13.5" x14ac:dyDescent="0.25">
      <c r="A4705" s="90">
        <v>97494</v>
      </c>
      <c r="B4705" s="90" t="s">
        <v>5310</v>
      </c>
      <c r="C4705" s="90" t="s">
        <v>17</v>
      </c>
      <c r="D4705" s="92">
        <v>262.13</v>
      </c>
    </row>
    <row r="4706" spans="1:4" ht="13.5" x14ac:dyDescent="0.25">
      <c r="A4706" s="90">
        <v>97495</v>
      </c>
      <c r="B4706" s="90" t="s">
        <v>5311</v>
      </c>
      <c r="C4706" s="90" t="s">
        <v>17</v>
      </c>
      <c r="D4706" s="92">
        <v>483.65</v>
      </c>
    </row>
    <row r="4707" spans="1:4" ht="13.5" x14ac:dyDescent="0.25">
      <c r="A4707" s="90">
        <v>97496</v>
      </c>
      <c r="B4707" s="90" t="s">
        <v>5312</v>
      </c>
      <c r="C4707" s="90" t="s">
        <v>17</v>
      </c>
      <c r="D4707" s="92">
        <v>767.64</v>
      </c>
    </row>
    <row r="4708" spans="1:4" ht="13.5" x14ac:dyDescent="0.25">
      <c r="A4708" s="90">
        <v>97499</v>
      </c>
      <c r="B4708" s="90" t="s">
        <v>5313</v>
      </c>
      <c r="C4708" s="90" t="s">
        <v>17</v>
      </c>
      <c r="D4708" s="92">
        <v>32.74</v>
      </c>
    </row>
    <row r="4709" spans="1:4" ht="13.5" x14ac:dyDescent="0.25">
      <c r="A4709" s="90">
        <v>97500</v>
      </c>
      <c r="B4709" s="90" t="s">
        <v>5314</v>
      </c>
      <c r="C4709" s="90" t="s">
        <v>17</v>
      </c>
      <c r="D4709" s="92">
        <v>26.66</v>
      </c>
    </row>
    <row r="4710" spans="1:4" ht="13.5" x14ac:dyDescent="0.25">
      <c r="A4710" s="90">
        <v>97502</v>
      </c>
      <c r="B4710" s="90" t="s">
        <v>5315</v>
      </c>
      <c r="C4710" s="90" t="s">
        <v>17</v>
      </c>
      <c r="D4710" s="92">
        <v>46.41</v>
      </c>
    </row>
    <row r="4711" spans="1:4" ht="13.5" x14ac:dyDescent="0.25">
      <c r="A4711" s="90">
        <v>97503</v>
      </c>
      <c r="B4711" s="90" t="s">
        <v>5316</v>
      </c>
      <c r="C4711" s="90" t="s">
        <v>17</v>
      </c>
      <c r="D4711" s="92">
        <v>56.87</v>
      </c>
    </row>
    <row r="4712" spans="1:4" ht="13.5" x14ac:dyDescent="0.25">
      <c r="A4712" s="90">
        <v>97505</v>
      </c>
      <c r="B4712" s="90" t="s">
        <v>5317</v>
      </c>
      <c r="C4712" s="90" t="s">
        <v>17</v>
      </c>
      <c r="D4712" s="92">
        <v>58.32</v>
      </c>
    </row>
    <row r="4713" spans="1:4" ht="13.5" x14ac:dyDescent="0.25">
      <c r="A4713" s="90">
        <v>97506</v>
      </c>
      <c r="B4713" s="90" t="s">
        <v>5318</v>
      </c>
      <c r="C4713" s="90" t="s">
        <v>17</v>
      </c>
      <c r="D4713" s="92">
        <v>71.430000000000007</v>
      </c>
    </row>
    <row r="4714" spans="1:4" ht="13.5" x14ac:dyDescent="0.25">
      <c r="A4714" s="90">
        <v>97508</v>
      </c>
      <c r="B4714" s="90" t="s">
        <v>5319</v>
      </c>
      <c r="C4714" s="90" t="s">
        <v>17</v>
      </c>
      <c r="D4714" s="92">
        <v>87.11</v>
      </c>
    </row>
    <row r="4715" spans="1:4" ht="13.5" x14ac:dyDescent="0.25">
      <c r="A4715" s="90">
        <v>97509</v>
      </c>
      <c r="B4715" s="90" t="s">
        <v>5320</v>
      </c>
      <c r="C4715" s="90" t="s">
        <v>17</v>
      </c>
      <c r="D4715" s="92">
        <v>107.84</v>
      </c>
    </row>
    <row r="4716" spans="1:4" ht="13.5" x14ac:dyDescent="0.25">
      <c r="A4716" s="90">
        <v>97511</v>
      </c>
      <c r="B4716" s="90" t="s">
        <v>5321</v>
      </c>
      <c r="C4716" s="90" t="s">
        <v>17</v>
      </c>
      <c r="D4716" s="92">
        <v>164.63</v>
      </c>
    </row>
    <row r="4717" spans="1:4" ht="13.5" x14ac:dyDescent="0.25">
      <c r="A4717" s="90">
        <v>97512</v>
      </c>
      <c r="B4717" s="90" t="s">
        <v>5322</v>
      </c>
      <c r="C4717" s="90" t="s">
        <v>17</v>
      </c>
      <c r="D4717" s="92">
        <v>206.53</v>
      </c>
    </row>
    <row r="4718" spans="1:4" ht="13.5" x14ac:dyDescent="0.25">
      <c r="A4718" s="90">
        <v>97514</v>
      </c>
      <c r="B4718" s="90" t="s">
        <v>5323</v>
      </c>
      <c r="C4718" s="90" t="s">
        <v>17</v>
      </c>
      <c r="D4718" s="92">
        <v>219.99</v>
      </c>
    </row>
    <row r="4719" spans="1:4" ht="13.5" x14ac:dyDescent="0.25">
      <c r="A4719" s="90">
        <v>97515</v>
      </c>
      <c r="B4719" s="90" t="s">
        <v>5324</v>
      </c>
      <c r="C4719" s="90" t="s">
        <v>17</v>
      </c>
      <c r="D4719" s="92">
        <v>276.43</v>
      </c>
    </row>
    <row r="4720" spans="1:4" ht="13.5" x14ac:dyDescent="0.25">
      <c r="A4720" s="90">
        <v>97517</v>
      </c>
      <c r="B4720" s="90" t="s">
        <v>5325</v>
      </c>
      <c r="C4720" s="90" t="s">
        <v>17</v>
      </c>
      <c r="D4720" s="92">
        <v>53.2</v>
      </c>
    </row>
    <row r="4721" spans="1:4" ht="13.5" x14ac:dyDescent="0.25">
      <c r="A4721" s="90">
        <v>97518</v>
      </c>
      <c r="B4721" s="90" t="s">
        <v>5326</v>
      </c>
      <c r="C4721" s="90" t="s">
        <v>17</v>
      </c>
      <c r="D4721" s="92">
        <v>53.2</v>
      </c>
    </row>
    <row r="4722" spans="1:4" ht="13.5" x14ac:dyDescent="0.25">
      <c r="A4722" s="90">
        <v>97519</v>
      </c>
      <c r="B4722" s="90" t="s">
        <v>5327</v>
      </c>
      <c r="C4722" s="90" t="s">
        <v>17</v>
      </c>
      <c r="D4722" s="92">
        <v>76.37</v>
      </c>
    </row>
    <row r="4723" spans="1:4" ht="13.5" x14ac:dyDescent="0.25">
      <c r="A4723" s="90">
        <v>97520</v>
      </c>
      <c r="B4723" s="90" t="s">
        <v>5328</v>
      </c>
      <c r="C4723" s="90" t="s">
        <v>17</v>
      </c>
      <c r="D4723" s="92">
        <v>76.37</v>
      </c>
    </row>
    <row r="4724" spans="1:4" ht="13.5" x14ac:dyDescent="0.25">
      <c r="A4724" s="90">
        <v>97521</v>
      </c>
      <c r="B4724" s="90" t="s">
        <v>5329</v>
      </c>
      <c r="C4724" s="90" t="s">
        <v>17</v>
      </c>
      <c r="D4724" s="92">
        <v>106.86</v>
      </c>
    </row>
    <row r="4725" spans="1:4" ht="13.5" x14ac:dyDescent="0.25">
      <c r="A4725" s="90">
        <v>97522</v>
      </c>
      <c r="B4725" s="90" t="s">
        <v>5330</v>
      </c>
      <c r="C4725" s="90" t="s">
        <v>17</v>
      </c>
      <c r="D4725" s="92">
        <v>106.86</v>
      </c>
    </row>
    <row r="4726" spans="1:4" ht="13.5" x14ac:dyDescent="0.25">
      <c r="A4726" s="90">
        <v>97523</v>
      </c>
      <c r="B4726" s="90" t="s">
        <v>5331</v>
      </c>
      <c r="C4726" s="90" t="s">
        <v>17</v>
      </c>
      <c r="D4726" s="92">
        <v>147.58000000000001</v>
      </c>
    </row>
    <row r="4727" spans="1:4" ht="13.5" x14ac:dyDescent="0.25">
      <c r="A4727" s="90">
        <v>97524</v>
      </c>
      <c r="B4727" s="90" t="s">
        <v>5332</v>
      </c>
      <c r="C4727" s="90" t="s">
        <v>17</v>
      </c>
      <c r="D4727" s="92">
        <v>159.41</v>
      </c>
    </row>
    <row r="4728" spans="1:4" ht="13.5" x14ac:dyDescent="0.25">
      <c r="A4728" s="90">
        <v>97525</v>
      </c>
      <c r="B4728" s="90" t="s">
        <v>5333</v>
      </c>
      <c r="C4728" s="90" t="s">
        <v>17</v>
      </c>
      <c r="D4728" s="92">
        <v>279.68</v>
      </c>
    </row>
    <row r="4729" spans="1:4" ht="13.5" x14ac:dyDescent="0.25">
      <c r="A4729" s="90">
        <v>97526</v>
      </c>
      <c r="B4729" s="90" t="s">
        <v>5334</v>
      </c>
      <c r="C4729" s="90" t="s">
        <v>17</v>
      </c>
      <c r="D4729" s="92">
        <v>298.60000000000002</v>
      </c>
    </row>
    <row r="4730" spans="1:4" ht="13.5" x14ac:dyDescent="0.25">
      <c r="A4730" s="90">
        <v>97527</v>
      </c>
      <c r="B4730" s="90" t="s">
        <v>5335</v>
      </c>
      <c r="C4730" s="90" t="s">
        <v>17</v>
      </c>
      <c r="D4730" s="92">
        <v>690.89</v>
      </c>
    </row>
    <row r="4731" spans="1:4" ht="13.5" x14ac:dyDescent="0.25">
      <c r="A4731" s="90">
        <v>97528</v>
      </c>
      <c r="B4731" s="90" t="s">
        <v>5336</v>
      </c>
      <c r="C4731" s="90" t="s">
        <v>17</v>
      </c>
      <c r="D4731" s="92">
        <v>606</v>
      </c>
    </row>
    <row r="4732" spans="1:4" ht="13.5" x14ac:dyDescent="0.25">
      <c r="A4732" s="90">
        <v>97529</v>
      </c>
      <c r="B4732" s="90" t="s">
        <v>5337</v>
      </c>
      <c r="C4732" s="90" t="s">
        <v>17</v>
      </c>
      <c r="D4732" s="92">
        <v>83.56</v>
      </c>
    </row>
    <row r="4733" spans="1:4" ht="13.5" x14ac:dyDescent="0.25">
      <c r="A4733" s="90">
        <v>97530</v>
      </c>
      <c r="B4733" s="90" t="s">
        <v>5338</v>
      </c>
      <c r="C4733" s="90" t="s">
        <v>17</v>
      </c>
      <c r="D4733" s="92">
        <v>121.65</v>
      </c>
    </row>
    <row r="4734" spans="1:4" ht="13.5" x14ac:dyDescent="0.25">
      <c r="A4734" s="90">
        <v>97531</v>
      </c>
      <c r="B4734" s="90" t="s">
        <v>5339</v>
      </c>
      <c r="C4734" s="90" t="s">
        <v>17</v>
      </c>
      <c r="D4734" s="92">
        <v>155.31</v>
      </c>
    </row>
    <row r="4735" spans="1:4" ht="13.5" x14ac:dyDescent="0.25">
      <c r="A4735" s="90">
        <v>97532</v>
      </c>
      <c r="B4735" s="90" t="s">
        <v>5340</v>
      </c>
      <c r="C4735" s="90" t="s">
        <v>17</v>
      </c>
      <c r="D4735" s="92">
        <v>244.29</v>
      </c>
    </row>
    <row r="4736" spans="1:4" ht="13.5" x14ac:dyDescent="0.25">
      <c r="A4736" s="90">
        <v>97533</v>
      </c>
      <c r="B4736" s="90" t="s">
        <v>5341</v>
      </c>
      <c r="C4736" s="90" t="s">
        <v>17</v>
      </c>
      <c r="D4736" s="92">
        <v>461.72</v>
      </c>
    </row>
    <row r="4737" spans="1:4" ht="13.5" x14ac:dyDescent="0.25">
      <c r="A4737" s="90">
        <v>97534</v>
      </c>
      <c r="B4737" s="90" t="s">
        <v>5342</v>
      </c>
      <c r="C4737" s="90" t="s">
        <v>17</v>
      </c>
      <c r="D4737" s="92">
        <v>734.03</v>
      </c>
    </row>
    <row r="4738" spans="1:4" ht="13.5" x14ac:dyDescent="0.25">
      <c r="A4738" s="90">
        <v>97537</v>
      </c>
      <c r="B4738" s="90" t="s">
        <v>5343</v>
      </c>
      <c r="C4738" s="90" t="s">
        <v>17</v>
      </c>
      <c r="D4738" s="92">
        <v>24.24</v>
      </c>
    </row>
    <row r="4739" spans="1:4" ht="13.5" x14ac:dyDescent="0.25">
      <c r="A4739" s="90">
        <v>97540</v>
      </c>
      <c r="B4739" s="90" t="s">
        <v>5344</v>
      </c>
      <c r="C4739" s="90" t="s">
        <v>17</v>
      </c>
      <c r="D4739" s="92">
        <v>32.090000000000003</v>
      </c>
    </row>
    <row r="4740" spans="1:4" ht="13.5" x14ac:dyDescent="0.25">
      <c r="A4740" s="90">
        <v>97541</v>
      </c>
      <c r="B4740" s="90" t="s">
        <v>5345</v>
      </c>
      <c r="C4740" s="90" t="s">
        <v>17</v>
      </c>
      <c r="D4740" s="92">
        <v>27.05</v>
      </c>
    </row>
    <row r="4741" spans="1:4" ht="13.5" x14ac:dyDescent="0.25">
      <c r="A4741" s="90">
        <v>97543</v>
      </c>
      <c r="B4741" s="90" t="s">
        <v>5346</v>
      </c>
      <c r="C4741" s="90" t="s">
        <v>17</v>
      </c>
      <c r="D4741" s="92">
        <v>51.5</v>
      </c>
    </row>
    <row r="4742" spans="1:4" ht="13.5" x14ac:dyDescent="0.25">
      <c r="A4742" s="90">
        <v>97544</v>
      </c>
      <c r="B4742" s="90" t="s">
        <v>5347</v>
      </c>
      <c r="C4742" s="90" t="s">
        <v>17</v>
      </c>
      <c r="D4742" s="92">
        <v>45.42</v>
      </c>
    </row>
    <row r="4743" spans="1:4" ht="13.5" x14ac:dyDescent="0.25">
      <c r="A4743" s="90">
        <v>97546</v>
      </c>
      <c r="B4743" s="90" t="s">
        <v>5348</v>
      </c>
      <c r="C4743" s="90" t="s">
        <v>17</v>
      </c>
      <c r="D4743" s="92">
        <v>33.75</v>
      </c>
    </row>
    <row r="4744" spans="1:4" ht="13.5" x14ac:dyDescent="0.25">
      <c r="A4744" s="90">
        <v>97547</v>
      </c>
      <c r="B4744" s="90" t="s">
        <v>5349</v>
      </c>
      <c r="C4744" s="90" t="s">
        <v>17</v>
      </c>
      <c r="D4744" s="92">
        <v>33.75</v>
      </c>
    </row>
    <row r="4745" spans="1:4" ht="13.5" x14ac:dyDescent="0.25">
      <c r="A4745" s="90">
        <v>97548</v>
      </c>
      <c r="B4745" s="90" t="s">
        <v>5350</v>
      </c>
      <c r="C4745" s="90" t="s">
        <v>17</v>
      </c>
      <c r="D4745" s="92">
        <v>49.57</v>
      </c>
    </row>
    <row r="4746" spans="1:4" ht="13.5" x14ac:dyDescent="0.25">
      <c r="A4746" s="90">
        <v>97549</v>
      </c>
      <c r="B4746" s="90" t="s">
        <v>5351</v>
      </c>
      <c r="C4746" s="90" t="s">
        <v>17</v>
      </c>
      <c r="D4746" s="92">
        <v>49.57</v>
      </c>
    </row>
    <row r="4747" spans="1:4" ht="13.5" x14ac:dyDescent="0.25">
      <c r="A4747" s="90">
        <v>97550</v>
      </c>
      <c r="B4747" s="90" t="s">
        <v>5352</v>
      </c>
      <c r="C4747" s="90" t="s">
        <v>17</v>
      </c>
      <c r="D4747" s="92">
        <v>81.37</v>
      </c>
    </row>
    <row r="4748" spans="1:4" ht="13.5" x14ac:dyDescent="0.25">
      <c r="A4748" s="90">
        <v>97551</v>
      </c>
      <c r="B4748" s="90" t="s">
        <v>5353</v>
      </c>
      <c r="C4748" s="90" t="s">
        <v>17</v>
      </c>
      <c r="D4748" s="92">
        <v>81.37</v>
      </c>
    </row>
    <row r="4749" spans="1:4" ht="13.5" x14ac:dyDescent="0.25">
      <c r="A4749" s="90">
        <v>97552</v>
      </c>
      <c r="B4749" s="90" t="s">
        <v>5354</v>
      </c>
      <c r="C4749" s="90" t="s">
        <v>17</v>
      </c>
      <c r="D4749" s="92">
        <v>49.4</v>
      </c>
    </row>
    <row r="4750" spans="1:4" ht="13.5" x14ac:dyDescent="0.25">
      <c r="A4750" s="90">
        <v>97553</v>
      </c>
      <c r="B4750" s="90" t="s">
        <v>5355</v>
      </c>
      <c r="C4750" s="90" t="s">
        <v>17</v>
      </c>
      <c r="D4750" s="92">
        <v>70.510000000000005</v>
      </c>
    </row>
    <row r="4751" spans="1:4" ht="13.5" x14ac:dyDescent="0.25">
      <c r="A4751" s="90">
        <v>97554</v>
      </c>
      <c r="B4751" s="90" t="s">
        <v>5356</v>
      </c>
      <c r="C4751" s="90" t="s">
        <v>17</v>
      </c>
      <c r="D4751" s="92">
        <v>121.15</v>
      </c>
    </row>
    <row r="4752" spans="1:4" ht="13.5" x14ac:dyDescent="0.25">
      <c r="A4752" s="90">
        <v>98602</v>
      </c>
      <c r="B4752" s="90" t="s">
        <v>5357</v>
      </c>
      <c r="C4752" s="90" t="s">
        <v>17</v>
      </c>
      <c r="D4752" s="92">
        <v>16.63</v>
      </c>
    </row>
    <row r="4753" spans="1:4" ht="13.5" x14ac:dyDescent="0.25">
      <c r="A4753" s="90">
        <v>103805</v>
      </c>
      <c r="B4753" s="90" t="s">
        <v>5358</v>
      </c>
      <c r="C4753" s="90" t="s">
        <v>17</v>
      </c>
      <c r="D4753" s="92">
        <v>16.53</v>
      </c>
    </row>
    <row r="4754" spans="1:4" ht="13.5" x14ac:dyDescent="0.25">
      <c r="A4754" s="90">
        <v>103806</v>
      </c>
      <c r="B4754" s="90" t="s">
        <v>5359</v>
      </c>
      <c r="C4754" s="90" t="s">
        <v>17</v>
      </c>
      <c r="D4754" s="92">
        <v>16.5</v>
      </c>
    </row>
    <row r="4755" spans="1:4" ht="13.5" x14ac:dyDescent="0.25">
      <c r="A4755" s="90">
        <v>103807</v>
      </c>
      <c r="B4755" s="90" t="s">
        <v>5360</v>
      </c>
      <c r="C4755" s="90" t="s">
        <v>17</v>
      </c>
      <c r="D4755" s="92">
        <v>20.23</v>
      </c>
    </row>
    <row r="4756" spans="1:4" ht="13.5" x14ac:dyDescent="0.25">
      <c r="A4756" s="90">
        <v>103808</v>
      </c>
      <c r="B4756" s="90" t="s">
        <v>5361</v>
      </c>
      <c r="C4756" s="90" t="s">
        <v>17</v>
      </c>
      <c r="D4756" s="92">
        <v>30.96</v>
      </c>
    </row>
    <row r="4757" spans="1:4" ht="13.5" x14ac:dyDescent="0.25">
      <c r="A4757" s="90">
        <v>103809</v>
      </c>
      <c r="B4757" s="90" t="s">
        <v>5362</v>
      </c>
      <c r="C4757" s="90" t="s">
        <v>17</v>
      </c>
      <c r="D4757" s="92">
        <v>30.69</v>
      </c>
    </row>
    <row r="4758" spans="1:4" ht="13.5" x14ac:dyDescent="0.25">
      <c r="A4758" s="90">
        <v>103810</v>
      </c>
      <c r="B4758" s="90" t="s">
        <v>5363</v>
      </c>
      <c r="C4758" s="90" t="s">
        <v>17</v>
      </c>
      <c r="D4758" s="92">
        <v>31.18</v>
      </c>
    </row>
    <row r="4759" spans="1:4" ht="13.5" x14ac:dyDescent="0.25">
      <c r="A4759" s="90">
        <v>103811</v>
      </c>
      <c r="B4759" s="90" t="s">
        <v>5364</v>
      </c>
      <c r="C4759" s="90" t="s">
        <v>17</v>
      </c>
      <c r="D4759" s="92">
        <v>34.4</v>
      </c>
    </row>
    <row r="4760" spans="1:4" ht="13.5" x14ac:dyDescent="0.25">
      <c r="A4760" s="90">
        <v>103812</v>
      </c>
      <c r="B4760" s="90" t="s">
        <v>5365</v>
      </c>
      <c r="C4760" s="90" t="s">
        <v>17</v>
      </c>
      <c r="D4760" s="92">
        <v>45.86</v>
      </c>
    </row>
    <row r="4761" spans="1:4" ht="13.5" x14ac:dyDescent="0.25">
      <c r="A4761" s="90">
        <v>103813</v>
      </c>
      <c r="B4761" s="90" t="s">
        <v>5366</v>
      </c>
      <c r="C4761" s="90" t="s">
        <v>17</v>
      </c>
      <c r="D4761" s="92">
        <v>44.23</v>
      </c>
    </row>
    <row r="4762" spans="1:4" ht="13.5" x14ac:dyDescent="0.25">
      <c r="A4762" s="90">
        <v>103814</v>
      </c>
      <c r="B4762" s="90" t="s">
        <v>5367</v>
      </c>
      <c r="C4762" s="90" t="s">
        <v>17</v>
      </c>
      <c r="D4762" s="92">
        <v>10.83</v>
      </c>
    </row>
    <row r="4763" spans="1:4" ht="13.5" x14ac:dyDescent="0.25">
      <c r="A4763" s="90">
        <v>103815</v>
      </c>
      <c r="B4763" s="90" t="s">
        <v>5368</v>
      </c>
      <c r="C4763" s="90" t="s">
        <v>17</v>
      </c>
      <c r="D4763" s="92">
        <v>10.86</v>
      </c>
    </row>
    <row r="4764" spans="1:4" ht="13.5" x14ac:dyDescent="0.25">
      <c r="A4764" s="90">
        <v>103816</v>
      </c>
      <c r="B4764" s="90" t="s">
        <v>5369</v>
      </c>
      <c r="C4764" s="90" t="s">
        <v>17</v>
      </c>
      <c r="D4764" s="92">
        <v>25</v>
      </c>
    </row>
    <row r="4765" spans="1:4" ht="13.5" x14ac:dyDescent="0.25">
      <c r="A4765" s="90">
        <v>103817</v>
      </c>
      <c r="B4765" s="90" t="s">
        <v>5370</v>
      </c>
      <c r="C4765" s="90" t="s">
        <v>17</v>
      </c>
      <c r="D4765" s="92">
        <v>418.2</v>
      </c>
    </row>
    <row r="4766" spans="1:4" ht="13.5" x14ac:dyDescent="0.25">
      <c r="A4766" s="90">
        <v>103818</v>
      </c>
      <c r="B4766" s="90" t="s">
        <v>5371</v>
      </c>
      <c r="C4766" s="90" t="s">
        <v>17</v>
      </c>
      <c r="D4766" s="92">
        <v>18.53</v>
      </c>
    </row>
    <row r="4767" spans="1:4" ht="13.5" x14ac:dyDescent="0.25">
      <c r="A4767" s="90">
        <v>103819</v>
      </c>
      <c r="B4767" s="90" t="s">
        <v>5372</v>
      </c>
      <c r="C4767" s="90" t="s">
        <v>17</v>
      </c>
      <c r="D4767" s="92">
        <v>19.149999999999999</v>
      </c>
    </row>
    <row r="4768" spans="1:4" ht="13.5" x14ac:dyDescent="0.25">
      <c r="A4768" s="90">
        <v>103820</v>
      </c>
      <c r="B4768" s="90" t="s">
        <v>5373</v>
      </c>
      <c r="C4768" s="90" t="s">
        <v>17</v>
      </c>
      <c r="D4768" s="92">
        <v>20.37</v>
      </c>
    </row>
    <row r="4769" spans="1:4" ht="13.5" x14ac:dyDescent="0.25">
      <c r="A4769" s="90">
        <v>103821</v>
      </c>
      <c r="B4769" s="90" t="s">
        <v>5374</v>
      </c>
      <c r="C4769" s="90" t="s">
        <v>17</v>
      </c>
      <c r="D4769" s="92">
        <v>489.66</v>
      </c>
    </row>
    <row r="4770" spans="1:4" ht="13.5" x14ac:dyDescent="0.25">
      <c r="A4770" s="90">
        <v>103822</v>
      </c>
      <c r="B4770" s="90" t="s">
        <v>5375</v>
      </c>
      <c r="C4770" s="90" t="s">
        <v>17</v>
      </c>
      <c r="D4770" s="92">
        <v>51.45</v>
      </c>
    </row>
    <row r="4771" spans="1:4" ht="13.5" x14ac:dyDescent="0.25">
      <c r="A4771" s="90">
        <v>103823</v>
      </c>
      <c r="B4771" s="90" t="s">
        <v>5376</v>
      </c>
      <c r="C4771" s="90" t="s">
        <v>17</v>
      </c>
      <c r="D4771" s="92">
        <v>16.600000000000001</v>
      </c>
    </row>
    <row r="4772" spans="1:4" ht="13.5" x14ac:dyDescent="0.25">
      <c r="A4772" s="90">
        <v>103824</v>
      </c>
      <c r="B4772" s="90" t="s">
        <v>5377</v>
      </c>
      <c r="C4772" s="90" t="s">
        <v>17</v>
      </c>
      <c r="D4772" s="92">
        <v>21.63</v>
      </c>
    </row>
    <row r="4773" spans="1:4" ht="13.5" x14ac:dyDescent="0.25">
      <c r="A4773" s="90">
        <v>103825</v>
      </c>
      <c r="B4773" s="90" t="s">
        <v>5378</v>
      </c>
      <c r="C4773" s="90" t="s">
        <v>17</v>
      </c>
      <c r="D4773" s="92">
        <v>25.63</v>
      </c>
    </row>
    <row r="4774" spans="1:4" ht="13.5" x14ac:dyDescent="0.25">
      <c r="A4774" s="90">
        <v>103826</v>
      </c>
      <c r="B4774" s="90" t="s">
        <v>5379</v>
      </c>
      <c r="C4774" s="90" t="s">
        <v>17</v>
      </c>
      <c r="D4774" s="92">
        <v>28.82</v>
      </c>
    </row>
    <row r="4775" spans="1:4" ht="13.5" x14ac:dyDescent="0.25">
      <c r="A4775" s="90">
        <v>103827</v>
      </c>
      <c r="B4775" s="90" t="s">
        <v>5380</v>
      </c>
      <c r="C4775" s="90" t="s">
        <v>17</v>
      </c>
      <c r="D4775" s="92">
        <v>28.82</v>
      </c>
    </row>
    <row r="4776" spans="1:4" ht="13.5" x14ac:dyDescent="0.25">
      <c r="A4776" s="90">
        <v>103828</v>
      </c>
      <c r="B4776" s="90" t="s">
        <v>5381</v>
      </c>
      <c r="C4776" s="90" t="s">
        <v>17</v>
      </c>
      <c r="D4776" s="92">
        <v>85.96</v>
      </c>
    </row>
    <row r="4777" spans="1:4" ht="13.5" x14ac:dyDescent="0.25">
      <c r="A4777" s="90">
        <v>103829</v>
      </c>
      <c r="B4777" s="90" t="s">
        <v>5382</v>
      </c>
      <c r="C4777" s="90" t="s">
        <v>17</v>
      </c>
      <c r="D4777" s="92">
        <v>540.99</v>
      </c>
    </row>
    <row r="4778" spans="1:4" ht="13.5" x14ac:dyDescent="0.25">
      <c r="A4778" s="90">
        <v>103830</v>
      </c>
      <c r="B4778" s="90" t="s">
        <v>5383</v>
      </c>
      <c r="C4778" s="90" t="s">
        <v>17</v>
      </c>
      <c r="D4778" s="92">
        <v>33.619999999999997</v>
      </c>
    </row>
    <row r="4779" spans="1:4" ht="13.5" x14ac:dyDescent="0.25">
      <c r="A4779" s="90">
        <v>103831</v>
      </c>
      <c r="B4779" s="90" t="s">
        <v>5384</v>
      </c>
      <c r="C4779" s="90" t="s">
        <v>17</v>
      </c>
      <c r="D4779" s="92">
        <v>24.76</v>
      </c>
    </row>
    <row r="4780" spans="1:4" ht="13.5" x14ac:dyDescent="0.25">
      <c r="A4780" s="90">
        <v>103832</v>
      </c>
      <c r="B4780" s="90" t="s">
        <v>5385</v>
      </c>
      <c r="C4780" s="90" t="s">
        <v>17</v>
      </c>
      <c r="D4780" s="92">
        <v>22.36</v>
      </c>
    </row>
    <row r="4781" spans="1:4" ht="13.5" x14ac:dyDescent="0.25">
      <c r="A4781" s="90">
        <v>103833</v>
      </c>
      <c r="B4781" s="90" t="s">
        <v>5386</v>
      </c>
      <c r="C4781" s="90" t="s">
        <v>17</v>
      </c>
      <c r="D4781" s="92">
        <v>41.05</v>
      </c>
    </row>
    <row r="4782" spans="1:4" ht="13.5" x14ac:dyDescent="0.25">
      <c r="A4782" s="90">
        <v>103834</v>
      </c>
      <c r="B4782" s="90" t="s">
        <v>5387</v>
      </c>
      <c r="C4782" s="90" t="s">
        <v>17</v>
      </c>
      <c r="D4782" s="92">
        <v>59.63</v>
      </c>
    </row>
    <row r="4783" spans="1:4" ht="13.5" x14ac:dyDescent="0.25">
      <c r="A4783" s="90">
        <v>103838</v>
      </c>
      <c r="B4783" s="90" t="s">
        <v>5388</v>
      </c>
      <c r="C4783" s="90" t="s">
        <v>17</v>
      </c>
      <c r="D4783" s="92">
        <v>15.89</v>
      </c>
    </row>
    <row r="4784" spans="1:4" ht="13.5" x14ac:dyDescent="0.25">
      <c r="A4784" s="90">
        <v>103839</v>
      </c>
      <c r="B4784" s="90" t="s">
        <v>5389</v>
      </c>
      <c r="C4784" s="90" t="s">
        <v>17</v>
      </c>
      <c r="D4784" s="92">
        <v>15.86</v>
      </c>
    </row>
    <row r="4785" spans="1:4" ht="13.5" x14ac:dyDescent="0.25">
      <c r="A4785" s="90">
        <v>103840</v>
      </c>
      <c r="B4785" s="90" t="s">
        <v>5390</v>
      </c>
      <c r="C4785" s="90" t="s">
        <v>17</v>
      </c>
      <c r="D4785" s="92">
        <v>19.91</v>
      </c>
    </row>
    <row r="4786" spans="1:4" ht="13.5" x14ac:dyDescent="0.25">
      <c r="A4786" s="90">
        <v>103841</v>
      </c>
      <c r="B4786" s="90" t="s">
        <v>5391</v>
      </c>
      <c r="C4786" s="90" t="s">
        <v>17</v>
      </c>
      <c r="D4786" s="92">
        <v>25.88</v>
      </c>
    </row>
    <row r="4787" spans="1:4" ht="13.5" x14ac:dyDescent="0.25">
      <c r="A4787" s="90">
        <v>103842</v>
      </c>
      <c r="B4787" s="90" t="s">
        <v>5392</v>
      </c>
      <c r="C4787" s="90" t="s">
        <v>17</v>
      </c>
      <c r="D4787" s="92">
        <v>25.61</v>
      </c>
    </row>
    <row r="4788" spans="1:4" ht="13.5" x14ac:dyDescent="0.25">
      <c r="A4788" s="90">
        <v>103843</v>
      </c>
      <c r="B4788" s="90" t="s">
        <v>5393</v>
      </c>
      <c r="C4788" s="90" t="s">
        <v>17</v>
      </c>
      <c r="D4788" s="92">
        <v>28.64</v>
      </c>
    </row>
    <row r="4789" spans="1:4" ht="13.5" x14ac:dyDescent="0.25">
      <c r="A4789" s="90">
        <v>103844</v>
      </c>
      <c r="B4789" s="90" t="s">
        <v>5394</v>
      </c>
      <c r="C4789" s="90" t="s">
        <v>17</v>
      </c>
      <c r="D4789" s="92">
        <v>31.86</v>
      </c>
    </row>
    <row r="4790" spans="1:4" ht="13.5" x14ac:dyDescent="0.25">
      <c r="A4790" s="90">
        <v>103845</v>
      </c>
      <c r="B4790" s="90" t="s">
        <v>5395</v>
      </c>
      <c r="C4790" s="90" t="s">
        <v>17</v>
      </c>
      <c r="D4790" s="92">
        <v>36.99</v>
      </c>
    </row>
    <row r="4791" spans="1:4" ht="13.5" x14ac:dyDescent="0.25">
      <c r="A4791" s="90">
        <v>103846</v>
      </c>
      <c r="B4791" s="90" t="s">
        <v>5396</v>
      </c>
      <c r="C4791" s="90" t="s">
        <v>17</v>
      </c>
      <c r="D4791" s="92">
        <v>35.36</v>
      </c>
    </row>
    <row r="4792" spans="1:4" ht="13.5" x14ac:dyDescent="0.25">
      <c r="A4792" s="90">
        <v>103847</v>
      </c>
      <c r="B4792" s="90" t="s">
        <v>5397</v>
      </c>
      <c r="C4792" s="90" t="s">
        <v>17</v>
      </c>
      <c r="D4792" s="92">
        <v>10.4</v>
      </c>
    </row>
    <row r="4793" spans="1:4" ht="13.5" x14ac:dyDescent="0.25">
      <c r="A4793" s="90">
        <v>103848</v>
      </c>
      <c r="B4793" s="90" t="s">
        <v>5398</v>
      </c>
      <c r="C4793" s="90" t="s">
        <v>17</v>
      </c>
      <c r="D4793" s="92">
        <v>10.43</v>
      </c>
    </row>
    <row r="4794" spans="1:4" ht="13.5" x14ac:dyDescent="0.25">
      <c r="A4794" s="90">
        <v>103849</v>
      </c>
      <c r="B4794" s="90" t="s">
        <v>5399</v>
      </c>
      <c r="C4794" s="90" t="s">
        <v>17</v>
      </c>
      <c r="D4794" s="92">
        <v>24.57</v>
      </c>
    </row>
    <row r="4795" spans="1:4" ht="13.5" x14ac:dyDescent="0.25">
      <c r="A4795" s="90">
        <v>103850</v>
      </c>
      <c r="B4795" s="90" t="s">
        <v>5400</v>
      </c>
      <c r="C4795" s="90" t="s">
        <v>17</v>
      </c>
      <c r="D4795" s="92">
        <v>417.77</v>
      </c>
    </row>
    <row r="4796" spans="1:4" ht="13.5" x14ac:dyDescent="0.25">
      <c r="A4796" s="90">
        <v>103851</v>
      </c>
      <c r="B4796" s="90" t="s">
        <v>5401</v>
      </c>
      <c r="C4796" s="90" t="s">
        <v>17</v>
      </c>
      <c r="D4796" s="92">
        <v>18.3</v>
      </c>
    </row>
    <row r="4797" spans="1:4" ht="13.5" x14ac:dyDescent="0.25">
      <c r="A4797" s="90">
        <v>103852</v>
      </c>
      <c r="B4797" s="90" t="s">
        <v>5402</v>
      </c>
      <c r="C4797" s="90" t="s">
        <v>17</v>
      </c>
      <c r="D4797" s="92">
        <v>15.72</v>
      </c>
    </row>
    <row r="4798" spans="1:4" ht="13.5" x14ac:dyDescent="0.25">
      <c r="A4798" s="90">
        <v>103853</v>
      </c>
      <c r="B4798" s="90" t="s">
        <v>5403</v>
      </c>
      <c r="C4798" s="90" t="s">
        <v>17</v>
      </c>
      <c r="D4798" s="92">
        <v>16.940000000000001</v>
      </c>
    </row>
    <row r="4799" spans="1:4" ht="13.5" x14ac:dyDescent="0.25">
      <c r="A4799" s="90">
        <v>103854</v>
      </c>
      <c r="B4799" s="90" t="s">
        <v>5404</v>
      </c>
      <c r="C4799" s="90" t="s">
        <v>17</v>
      </c>
      <c r="D4799" s="92">
        <v>486.23</v>
      </c>
    </row>
    <row r="4800" spans="1:4" ht="13.5" x14ac:dyDescent="0.25">
      <c r="A4800" s="90">
        <v>103855</v>
      </c>
      <c r="B4800" s="90" t="s">
        <v>5405</v>
      </c>
      <c r="C4800" s="90" t="s">
        <v>17</v>
      </c>
      <c r="D4800" s="92">
        <v>48.02</v>
      </c>
    </row>
    <row r="4801" spans="1:4" ht="13.5" x14ac:dyDescent="0.25">
      <c r="A4801" s="90">
        <v>103856</v>
      </c>
      <c r="B4801" s="90" t="s">
        <v>5406</v>
      </c>
      <c r="C4801" s="90" t="s">
        <v>17</v>
      </c>
      <c r="D4801" s="92">
        <v>14.81</v>
      </c>
    </row>
    <row r="4802" spans="1:4" ht="13.5" x14ac:dyDescent="0.25">
      <c r="A4802" s="90">
        <v>103857</v>
      </c>
      <c r="B4802" s="90" t="s">
        <v>5407</v>
      </c>
      <c r="C4802" s="90" t="s">
        <v>17</v>
      </c>
      <c r="D4802" s="92">
        <v>19.93</v>
      </c>
    </row>
    <row r="4803" spans="1:4" ht="13.5" x14ac:dyDescent="0.25">
      <c r="A4803" s="90">
        <v>103858</v>
      </c>
      <c r="B4803" s="90" t="s">
        <v>5408</v>
      </c>
      <c r="C4803" s="90" t="s">
        <v>17</v>
      </c>
      <c r="D4803" s="92">
        <v>23.92</v>
      </c>
    </row>
    <row r="4804" spans="1:4" ht="13.5" x14ac:dyDescent="0.25">
      <c r="A4804" s="90">
        <v>103859</v>
      </c>
      <c r="B4804" s="90" t="s">
        <v>5409</v>
      </c>
      <c r="C4804" s="90" t="s">
        <v>17</v>
      </c>
      <c r="D4804" s="92">
        <v>23.29</v>
      </c>
    </row>
    <row r="4805" spans="1:4" ht="13.5" x14ac:dyDescent="0.25">
      <c r="A4805" s="90">
        <v>103860</v>
      </c>
      <c r="B4805" s="90" t="s">
        <v>5410</v>
      </c>
      <c r="C4805" s="90" t="s">
        <v>17</v>
      </c>
      <c r="D4805" s="92">
        <v>23.29</v>
      </c>
    </row>
    <row r="4806" spans="1:4" ht="13.5" x14ac:dyDescent="0.25">
      <c r="A4806" s="90">
        <v>103861</v>
      </c>
      <c r="B4806" s="90" t="s">
        <v>5411</v>
      </c>
      <c r="C4806" s="90" t="s">
        <v>17</v>
      </c>
      <c r="D4806" s="92">
        <v>80.430000000000007</v>
      </c>
    </row>
    <row r="4807" spans="1:4" ht="13.5" x14ac:dyDescent="0.25">
      <c r="A4807" s="90">
        <v>103862</v>
      </c>
      <c r="B4807" s="90" t="s">
        <v>5412</v>
      </c>
      <c r="C4807" s="90" t="s">
        <v>17</v>
      </c>
      <c r="D4807" s="92">
        <v>535.46</v>
      </c>
    </row>
    <row r="4808" spans="1:4" ht="13.5" x14ac:dyDescent="0.25">
      <c r="A4808" s="90">
        <v>103863</v>
      </c>
      <c r="B4808" s="90" t="s">
        <v>5413</v>
      </c>
      <c r="C4808" s="90" t="s">
        <v>17</v>
      </c>
      <c r="D4808" s="92">
        <v>30.85</v>
      </c>
    </row>
    <row r="4809" spans="1:4" ht="13.5" x14ac:dyDescent="0.25">
      <c r="A4809" s="90">
        <v>103864</v>
      </c>
      <c r="B4809" s="90" t="s">
        <v>5414</v>
      </c>
      <c r="C4809" s="90" t="s">
        <v>17</v>
      </c>
      <c r="D4809" s="92">
        <v>20.23</v>
      </c>
    </row>
    <row r="4810" spans="1:4" ht="13.5" x14ac:dyDescent="0.25">
      <c r="A4810" s="90">
        <v>103865</v>
      </c>
      <c r="B4810" s="90" t="s">
        <v>5415</v>
      </c>
      <c r="C4810" s="90" t="s">
        <v>17</v>
      </c>
      <c r="D4810" s="92">
        <v>21.49</v>
      </c>
    </row>
    <row r="4811" spans="1:4" ht="13.5" x14ac:dyDescent="0.25">
      <c r="A4811" s="90">
        <v>103866</v>
      </c>
      <c r="B4811" s="90" t="s">
        <v>5416</v>
      </c>
      <c r="C4811" s="90" t="s">
        <v>17</v>
      </c>
      <c r="D4811" s="92">
        <v>34.270000000000003</v>
      </c>
    </row>
    <row r="4812" spans="1:4" ht="13.5" x14ac:dyDescent="0.25">
      <c r="A4812" s="90">
        <v>103867</v>
      </c>
      <c r="B4812" s="90" t="s">
        <v>5417</v>
      </c>
      <c r="C4812" s="90" t="s">
        <v>17</v>
      </c>
      <c r="D4812" s="92">
        <v>47.79</v>
      </c>
    </row>
    <row r="4813" spans="1:4" ht="13.5" x14ac:dyDescent="0.25">
      <c r="A4813" s="90">
        <v>103874</v>
      </c>
      <c r="B4813" s="90" t="s">
        <v>5418</v>
      </c>
      <c r="C4813" s="90" t="s">
        <v>17</v>
      </c>
      <c r="D4813" s="92">
        <v>16.559999999999999</v>
      </c>
    </row>
    <row r="4814" spans="1:4" ht="13.5" x14ac:dyDescent="0.25">
      <c r="A4814" s="90">
        <v>103875</v>
      </c>
      <c r="B4814" s="90" t="s">
        <v>5419</v>
      </c>
      <c r="C4814" s="90" t="s">
        <v>17</v>
      </c>
      <c r="D4814" s="92">
        <v>16.53</v>
      </c>
    </row>
    <row r="4815" spans="1:4" ht="13.5" x14ac:dyDescent="0.25">
      <c r="A4815" s="90">
        <v>103876</v>
      </c>
      <c r="B4815" s="90" t="s">
        <v>5420</v>
      </c>
      <c r="C4815" s="90" t="s">
        <v>17</v>
      </c>
      <c r="D4815" s="92">
        <v>20.25</v>
      </c>
    </row>
    <row r="4816" spans="1:4" ht="13.5" x14ac:dyDescent="0.25">
      <c r="A4816" s="90">
        <v>103877</v>
      </c>
      <c r="B4816" s="90" t="s">
        <v>5421</v>
      </c>
      <c r="C4816" s="90" t="s">
        <v>17</v>
      </c>
      <c r="D4816" s="92">
        <v>25.1</v>
      </c>
    </row>
    <row r="4817" spans="1:4" ht="13.5" x14ac:dyDescent="0.25">
      <c r="A4817" s="90">
        <v>103878</v>
      </c>
      <c r="B4817" s="90" t="s">
        <v>5422</v>
      </c>
      <c r="C4817" s="90" t="s">
        <v>17</v>
      </c>
      <c r="D4817" s="92">
        <v>24.83</v>
      </c>
    </row>
    <row r="4818" spans="1:4" ht="13.5" x14ac:dyDescent="0.25">
      <c r="A4818" s="90">
        <v>103879</v>
      </c>
      <c r="B4818" s="90" t="s">
        <v>5423</v>
      </c>
      <c r="C4818" s="90" t="s">
        <v>17</v>
      </c>
      <c r="D4818" s="92">
        <v>28.25</v>
      </c>
    </row>
    <row r="4819" spans="1:4" ht="13.5" x14ac:dyDescent="0.25">
      <c r="A4819" s="90">
        <v>103880</v>
      </c>
      <c r="B4819" s="90" t="s">
        <v>5424</v>
      </c>
      <c r="C4819" s="90" t="s">
        <v>17</v>
      </c>
      <c r="D4819" s="92">
        <v>31.47</v>
      </c>
    </row>
    <row r="4820" spans="1:4" ht="13.5" x14ac:dyDescent="0.25">
      <c r="A4820" s="90">
        <v>103881</v>
      </c>
      <c r="B4820" s="90" t="s">
        <v>5425</v>
      </c>
      <c r="C4820" s="90" t="s">
        <v>17</v>
      </c>
      <c r="D4820" s="92">
        <v>34.97</v>
      </c>
    </row>
    <row r="4821" spans="1:4" ht="13.5" x14ac:dyDescent="0.25">
      <c r="A4821" s="90">
        <v>103882</v>
      </c>
      <c r="B4821" s="90" t="s">
        <v>5426</v>
      </c>
      <c r="C4821" s="90" t="s">
        <v>17</v>
      </c>
      <c r="D4821" s="92">
        <v>33.340000000000003</v>
      </c>
    </row>
    <row r="4822" spans="1:4" ht="13.5" x14ac:dyDescent="0.25">
      <c r="A4822" s="90">
        <v>103883</v>
      </c>
      <c r="B4822" s="90" t="s">
        <v>5427</v>
      </c>
      <c r="C4822" s="90" t="s">
        <v>17</v>
      </c>
      <c r="D4822" s="92">
        <v>10.83</v>
      </c>
    </row>
    <row r="4823" spans="1:4" ht="13.5" x14ac:dyDescent="0.25">
      <c r="A4823" s="90">
        <v>103884</v>
      </c>
      <c r="B4823" s="90" t="s">
        <v>5428</v>
      </c>
      <c r="C4823" s="90" t="s">
        <v>17</v>
      </c>
      <c r="D4823" s="92">
        <v>10.86</v>
      </c>
    </row>
    <row r="4824" spans="1:4" ht="13.5" x14ac:dyDescent="0.25">
      <c r="A4824" s="90">
        <v>103885</v>
      </c>
      <c r="B4824" s="90" t="s">
        <v>5429</v>
      </c>
      <c r="C4824" s="90" t="s">
        <v>17</v>
      </c>
      <c r="D4824" s="92">
        <v>25</v>
      </c>
    </row>
    <row r="4825" spans="1:4" ht="13.5" x14ac:dyDescent="0.25">
      <c r="A4825" s="90">
        <v>103886</v>
      </c>
      <c r="B4825" s="90" t="s">
        <v>5430</v>
      </c>
      <c r="C4825" s="90" t="s">
        <v>17</v>
      </c>
      <c r="D4825" s="92">
        <v>418.2</v>
      </c>
    </row>
    <row r="4826" spans="1:4" ht="13.5" x14ac:dyDescent="0.25">
      <c r="A4826" s="90">
        <v>103887</v>
      </c>
      <c r="B4826" s="90" t="s">
        <v>5431</v>
      </c>
      <c r="C4826" s="90" t="s">
        <v>17</v>
      </c>
      <c r="D4826" s="92">
        <v>18.510000000000002</v>
      </c>
    </row>
    <row r="4827" spans="1:4" ht="13.5" x14ac:dyDescent="0.25">
      <c r="A4827" s="90">
        <v>103888</v>
      </c>
      <c r="B4827" s="90" t="s">
        <v>5432</v>
      </c>
      <c r="C4827" s="90" t="s">
        <v>17</v>
      </c>
      <c r="D4827" s="92">
        <v>15.17</v>
      </c>
    </row>
    <row r="4828" spans="1:4" ht="13.5" x14ac:dyDescent="0.25">
      <c r="A4828" s="90">
        <v>103889</v>
      </c>
      <c r="B4828" s="90" t="s">
        <v>5433</v>
      </c>
      <c r="C4828" s="90" t="s">
        <v>17</v>
      </c>
      <c r="D4828" s="92">
        <v>16.39</v>
      </c>
    </row>
    <row r="4829" spans="1:4" ht="13.5" x14ac:dyDescent="0.25">
      <c r="A4829" s="90">
        <v>103890</v>
      </c>
      <c r="B4829" s="90" t="s">
        <v>5434</v>
      </c>
      <c r="C4829" s="90" t="s">
        <v>17</v>
      </c>
      <c r="D4829" s="92">
        <v>485.68</v>
      </c>
    </row>
    <row r="4830" spans="1:4" ht="13.5" x14ac:dyDescent="0.25">
      <c r="A4830" s="90">
        <v>103891</v>
      </c>
      <c r="B4830" s="90" t="s">
        <v>5435</v>
      </c>
      <c r="C4830" s="90" t="s">
        <v>17</v>
      </c>
      <c r="D4830" s="92">
        <v>47.47</v>
      </c>
    </row>
    <row r="4831" spans="1:4" ht="13.5" x14ac:dyDescent="0.25">
      <c r="A4831" s="90">
        <v>103892</v>
      </c>
      <c r="B4831" s="90" t="s">
        <v>5436</v>
      </c>
      <c r="C4831" s="90" t="s">
        <v>17</v>
      </c>
      <c r="D4831" s="92">
        <v>14.75</v>
      </c>
    </row>
    <row r="4832" spans="1:4" ht="13.5" x14ac:dyDescent="0.25">
      <c r="A4832" s="90">
        <v>103893</v>
      </c>
      <c r="B4832" s="90" t="s">
        <v>5437</v>
      </c>
      <c r="C4832" s="90" t="s">
        <v>17</v>
      </c>
      <c r="D4832" s="92">
        <v>19.64</v>
      </c>
    </row>
    <row r="4833" spans="1:4" ht="13.5" x14ac:dyDescent="0.25">
      <c r="A4833" s="90">
        <v>103894</v>
      </c>
      <c r="B4833" s="90" t="s">
        <v>5438</v>
      </c>
      <c r="C4833" s="90" t="s">
        <v>17</v>
      </c>
      <c r="D4833" s="92">
        <v>23.64</v>
      </c>
    </row>
    <row r="4834" spans="1:4" ht="13.5" x14ac:dyDescent="0.25">
      <c r="A4834" s="90">
        <v>103895</v>
      </c>
      <c r="B4834" s="90" t="s">
        <v>5439</v>
      </c>
      <c r="C4834" s="90" t="s">
        <v>17</v>
      </c>
      <c r="D4834" s="92">
        <v>21.89</v>
      </c>
    </row>
    <row r="4835" spans="1:4" ht="13.5" x14ac:dyDescent="0.25">
      <c r="A4835" s="90">
        <v>103896</v>
      </c>
      <c r="B4835" s="90" t="s">
        <v>5440</v>
      </c>
      <c r="C4835" s="90" t="s">
        <v>17</v>
      </c>
      <c r="D4835" s="92">
        <v>21.89</v>
      </c>
    </row>
    <row r="4836" spans="1:4" ht="13.5" x14ac:dyDescent="0.25">
      <c r="A4836" s="90">
        <v>103897</v>
      </c>
      <c r="B4836" s="90" t="s">
        <v>5441</v>
      </c>
      <c r="C4836" s="90" t="s">
        <v>17</v>
      </c>
      <c r="D4836" s="92">
        <v>79.03</v>
      </c>
    </row>
    <row r="4837" spans="1:4" ht="13.5" x14ac:dyDescent="0.25">
      <c r="A4837" s="90">
        <v>103898</v>
      </c>
      <c r="B4837" s="90" t="s">
        <v>5442</v>
      </c>
      <c r="C4837" s="90" t="s">
        <v>17</v>
      </c>
      <c r="D4837" s="92">
        <v>534.05999999999995</v>
      </c>
    </row>
    <row r="4838" spans="1:4" ht="13.5" x14ac:dyDescent="0.25">
      <c r="A4838" s="90">
        <v>103899</v>
      </c>
      <c r="B4838" s="90" t="s">
        <v>5443</v>
      </c>
      <c r="C4838" s="90" t="s">
        <v>17</v>
      </c>
      <c r="D4838" s="92">
        <v>30.16</v>
      </c>
    </row>
    <row r="4839" spans="1:4" ht="13.5" x14ac:dyDescent="0.25">
      <c r="A4839" s="90">
        <v>103900</v>
      </c>
      <c r="B4839" s="90" t="s">
        <v>5444</v>
      </c>
      <c r="C4839" s="90" t="s">
        <v>17</v>
      </c>
      <c r="D4839" s="92">
        <v>19.079999999999998</v>
      </c>
    </row>
    <row r="4840" spans="1:4" ht="13.5" x14ac:dyDescent="0.25">
      <c r="A4840" s="90">
        <v>103901</v>
      </c>
      <c r="B4840" s="90" t="s">
        <v>5445</v>
      </c>
      <c r="C4840" s="90" t="s">
        <v>17</v>
      </c>
      <c r="D4840" s="92">
        <v>22.37</v>
      </c>
    </row>
    <row r="4841" spans="1:4" ht="13.5" x14ac:dyDescent="0.25">
      <c r="A4841" s="90">
        <v>103902</v>
      </c>
      <c r="B4841" s="90" t="s">
        <v>5446</v>
      </c>
      <c r="C4841" s="90" t="s">
        <v>17</v>
      </c>
      <c r="D4841" s="92">
        <v>33.21</v>
      </c>
    </row>
    <row r="4842" spans="1:4" ht="13.5" x14ac:dyDescent="0.25">
      <c r="A4842" s="90">
        <v>103903</v>
      </c>
      <c r="B4842" s="90" t="s">
        <v>5447</v>
      </c>
      <c r="C4842" s="90" t="s">
        <v>17</v>
      </c>
      <c r="D4842" s="92">
        <v>45.06</v>
      </c>
    </row>
    <row r="4843" spans="1:4" ht="13.5" x14ac:dyDescent="0.25">
      <c r="A4843" s="90">
        <v>103947</v>
      </c>
      <c r="B4843" s="90" t="s">
        <v>5448</v>
      </c>
      <c r="C4843" s="90" t="s">
        <v>17</v>
      </c>
      <c r="D4843" s="92">
        <v>5.98</v>
      </c>
    </row>
    <row r="4844" spans="1:4" ht="13.5" x14ac:dyDescent="0.25">
      <c r="A4844" s="90">
        <v>103948</v>
      </c>
      <c r="B4844" s="90" t="s">
        <v>5449</v>
      </c>
      <c r="C4844" s="90" t="s">
        <v>17</v>
      </c>
      <c r="D4844" s="92">
        <v>7.55</v>
      </c>
    </row>
    <row r="4845" spans="1:4" ht="13.5" x14ac:dyDescent="0.25">
      <c r="A4845" s="90">
        <v>103949</v>
      </c>
      <c r="B4845" s="90" t="s">
        <v>5450</v>
      </c>
      <c r="C4845" s="90" t="s">
        <v>17</v>
      </c>
      <c r="D4845" s="92">
        <v>9.19</v>
      </c>
    </row>
    <row r="4846" spans="1:4" ht="13.5" x14ac:dyDescent="0.25">
      <c r="A4846" s="90">
        <v>103950</v>
      </c>
      <c r="B4846" s="90" t="s">
        <v>5451</v>
      </c>
      <c r="C4846" s="90" t="s">
        <v>17</v>
      </c>
      <c r="D4846" s="92">
        <v>10.53</v>
      </c>
    </row>
    <row r="4847" spans="1:4" ht="13.5" x14ac:dyDescent="0.25">
      <c r="A4847" s="90">
        <v>103951</v>
      </c>
      <c r="B4847" s="90" t="s">
        <v>5452</v>
      </c>
      <c r="C4847" s="90" t="s">
        <v>17</v>
      </c>
      <c r="D4847" s="92">
        <v>14.84</v>
      </c>
    </row>
    <row r="4848" spans="1:4" ht="13.5" x14ac:dyDescent="0.25">
      <c r="A4848" s="90">
        <v>103952</v>
      </c>
      <c r="B4848" s="90" t="s">
        <v>5453</v>
      </c>
      <c r="C4848" s="90" t="s">
        <v>17</v>
      </c>
      <c r="D4848" s="92">
        <v>5.52</v>
      </c>
    </row>
    <row r="4849" spans="1:4" ht="13.5" x14ac:dyDescent="0.25">
      <c r="A4849" s="90">
        <v>103953</v>
      </c>
      <c r="B4849" s="90" t="s">
        <v>5454</v>
      </c>
      <c r="C4849" s="90" t="s">
        <v>17</v>
      </c>
      <c r="D4849" s="92">
        <v>7.01</v>
      </c>
    </row>
    <row r="4850" spans="1:4" ht="13.5" x14ac:dyDescent="0.25">
      <c r="A4850" s="90">
        <v>103954</v>
      </c>
      <c r="B4850" s="90" t="s">
        <v>5455</v>
      </c>
      <c r="C4850" s="90" t="s">
        <v>17</v>
      </c>
      <c r="D4850" s="92">
        <v>8.67</v>
      </c>
    </row>
    <row r="4851" spans="1:4" ht="13.5" x14ac:dyDescent="0.25">
      <c r="A4851" s="90">
        <v>103955</v>
      </c>
      <c r="B4851" s="90" t="s">
        <v>5456</v>
      </c>
      <c r="C4851" s="90" t="s">
        <v>17</v>
      </c>
      <c r="D4851" s="92">
        <v>9.85</v>
      </c>
    </row>
    <row r="4852" spans="1:4" ht="13.5" x14ac:dyDescent="0.25">
      <c r="A4852" s="90">
        <v>103956</v>
      </c>
      <c r="B4852" s="90" t="s">
        <v>5457</v>
      </c>
      <c r="C4852" s="90" t="s">
        <v>17</v>
      </c>
      <c r="D4852" s="92">
        <v>14.05</v>
      </c>
    </row>
    <row r="4853" spans="1:4" ht="13.5" x14ac:dyDescent="0.25">
      <c r="A4853" s="90">
        <v>103957</v>
      </c>
      <c r="B4853" s="90" t="s">
        <v>5458</v>
      </c>
      <c r="C4853" s="90" t="s">
        <v>17</v>
      </c>
      <c r="D4853" s="92">
        <v>4.8499999999999996</v>
      </c>
    </row>
    <row r="4854" spans="1:4" ht="13.5" x14ac:dyDescent="0.25">
      <c r="A4854" s="90">
        <v>103958</v>
      </c>
      <c r="B4854" s="90" t="s">
        <v>5459</v>
      </c>
      <c r="C4854" s="90" t="s">
        <v>17</v>
      </c>
      <c r="D4854" s="92">
        <v>10.24</v>
      </c>
    </row>
    <row r="4855" spans="1:4" ht="13.5" x14ac:dyDescent="0.25">
      <c r="A4855" s="90">
        <v>103959</v>
      </c>
      <c r="B4855" s="90" t="s">
        <v>5460</v>
      </c>
      <c r="C4855" s="90" t="s">
        <v>17</v>
      </c>
      <c r="D4855" s="92">
        <v>15.59</v>
      </c>
    </row>
    <row r="4856" spans="1:4" ht="13.5" x14ac:dyDescent="0.25">
      <c r="A4856" s="90">
        <v>103962</v>
      </c>
      <c r="B4856" s="90" t="s">
        <v>5461</v>
      </c>
      <c r="C4856" s="90" t="s">
        <v>17</v>
      </c>
      <c r="D4856" s="92">
        <v>6.61</v>
      </c>
    </row>
    <row r="4857" spans="1:4" ht="13.5" x14ac:dyDescent="0.25">
      <c r="A4857" s="90">
        <v>103964</v>
      </c>
      <c r="B4857" s="90" t="s">
        <v>5462</v>
      </c>
      <c r="C4857" s="90" t="s">
        <v>17</v>
      </c>
      <c r="D4857" s="92">
        <v>8.41</v>
      </c>
    </row>
    <row r="4858" spans="1:4" ht="13.5" x14ac:dyDescent="0.25">
      <c r="A4858" s="90">
        <v>103966</v>
      </c>
      <c r="B4858" s="90" t="s">
        <v>5463</v>
      </c>
      <c r="C4858" s="90" t="s">
        <v>17</v>
      </c>
      <c r="D4858" s="92">
        <v>9.9700000000000006</v>
      </c>
    </row>
    <row r="4859" spans="1:4" ht="13.5" x14ac:dyDescent="0.25">
      <c r="A4859" s="90">
        <v>103967</v>
      </c>
      <c r="B4859" s="90" t="s">
        <v>5464</v>
      </c>
      <c r="C4859" s="90" t="s">
        <v>17</v>
      </c>
      <c r="D4859" s="92">
        <v>12.1</v>
      </c>
    </row>
    <row r="4860" spans="1:4" ht="13.5" x14ac:dyDescent="0.25">
      <c r="A4860" s="90">
        <v>103968</v>
      </c>
      <c r="B4860" s="90" t="s">
        <v>5465</v>
      </c>
      <c r="C4860" s="90" t="s">
        <v>17</v>
      </c>
      <c r="D4860" s="92">
        <v>17.61</v>
      </c>
    </row>
    <row r="4861" spans="1:4" ht="13.5" x14ac:dyDescent="0.25">
      <c r="A4861" s="90">
        <v>103969</v>
      </c>
      <c r="B4861" s="90" t="s">
        <v>5466</v>
      </c>
      <c r="C4861" s="90" t="s">
        <v>17</v>
      </c>
      <c r="D4861" s="92">
        <v>20.9</v>
      </c>
    </row>
    <row r="4862" spans="1:4" ht="13.5" x14ac:dyDescent="0.25">
      <c r="A4862" s="90">
        <v>103971</v>
      </c>
      <c r="B4862" s="90" t="s">
        <v>5467</v>
      </c>
      <c r="C4862" s="90" t="s">
        <v>17</v>
      </c>
      <c r="D4862" s="92">
        <v>26.66</v>
      </c>
    </row>
    <row r="4863" spans="1:4" ht="13.5" x14ac:dyDescent="0.25">
      <c r="A4863" s="90">
        <v>103972</v>
      </c>
      <c r="B4863" s="90" t="s">
        <v>5468</v>
      </c>
      <c r="C4863" s="90" t="s">
        <v>17</v>
      </c>
      <c r="D4863" s="92">
        <v>30.9</v>
      </c>
    </row>
    <row r="4864" spans="1:4" ht="13.5" x14ac:dyDescent="0.25">
      <c r="A4864" s="90">
        <v>103974</v>
      </c>
      <c r="B4864" s="90" t="s">
        <v>5469</v>
      </c>
      <c r="C4864" s="90" t="s">
        <v>17</v>
      </c>
      <c r="D4864" s="92">
        <v>10.83</v>
      </c>
    </row>
    <row r="4865" spans="1:4" ht="13.5" x14ac:dyDescent="0.25">
      <c r="A4865" s="90">
        <v>103975</v>
      </c>
      <c r="B4865" s="90" t="s">
        <v>5470</v>
      </c>
      <c r="C4865" s="90" t="s">
        <v>17</v>
      </c>
      <c r="D4865" s="92">
        <v>18.350000000000001</v>
      </c>
    </row>
    <row r="4866" spans="1:4" ht="13.5" x14ac:dyDescent="0.25">
      <c r="A4866" s="90">
        <v>103976</v>
      </c>
      <c r="B4866" s="90" t="s">
        <v>5471</v>
      </c>
      <c r="C4866" s="90" t="s">
        <v>17</v>
      </c>
      <c r="D4866" s="92">
        <v>26.88</v>
      </c>
    </row>
    <row r="4867" spans="1:4" ht="13.5" x14ac:dyDescent="0.25">
      <c r="A4867" s="90">
        <v>103977</v>
      </c>
      <c r="B4867" s="90" t="s">
        <v>5472</v>
      </c>
      <c r="C4867" s="90" t="s">
        <v>17</v>
      </c>
      <c r="D4867" s="92">
        <v>7.11</v>
      </c>
    </row>
    <row r="4868" spans="1:4" ht="13.5" x14ac:dyDescent="0.25">
      <c r="A4868" s="90">
        <v>103980</v>
      </c>
      <c r="B4868" s="90" t="s">
        <v>5473</v>
      </c>
      <c r="C4868" s="90" t="s">
        <v>17</v>
      </c>
      <c r="D4868" s="92">
        <v>17.46</v>
      </c>
    </row>
    <row r="4869" spans="1:4" ht="13.5" x14ac:dyDescent="0.25">
      <c r="A4869" s="90">
        <v>103981</v>
      </c>
      <c r="B4869" s="90" t="s">
        <v>5474</v>
      </c>
      <c r="C4869" s="90" t="s">
        <v>17</v>
      </c>
      <c r="D4869" s="92">
        <v>17.53</v>
      </c>
    </row>
    <row r="4870" spans="1:4" ht="13.5" x14ac:dyDescent="0.25">
      <c r="A4870" s="90">
        <v>103982</v>
      </c>
      <c r="B4870" s="90" t="s">
        <v>5475</v>
      </c>
      <c r="C4870" s="90" t="s">
        <v>17</v>
      </c>
      <c r="D4870" s="92">
        <v>24.46</v>
      </c>
    </row>
    <row r="4871" spans="1:4" ht="13.5" x14ac:dyDescent="0.25">
      <c r="A4871" s="90">
        <v>103983</v>
      </c>
      <c r="B4871" s="90" t="s">
        <v>5476</v>
      </c>
      <c r="C4871" s="90" t="s">
        <v>17</v>
      </c>
      <c r="D4871" s="92">
        <v>16.91</v>
      </c>
    </row>
    <row r="4872" spans="1:4" ht="13.5" x14ac:dyDescent="0.25">
      <c r="A4872" s="90">
        <v>103984</v>
      </c>
      <c r="B4872" s="90" t="s">
        <v>5477</v>
      </c>
      <c r="C4872" s="90" t="s">
        <v>17</v>
      </c>
      <c r="D4872" s="92">
        <v>19.149999999999999</v>
      </c>
    </row>
    <row r="4873" spans="1:4" ht="13.5" x14ac:dyDescent="0.25">
      <c r="A4873" s="90">
        <v>103985</v>
      </c>
      <c r="B4873" s="90" t="s">
        <v>5478</v>
      </c>
      <c r="C4873" s="90" t="s">
        <v>17</v>
      </c>
      <c r="D4873" s="92">
        <v>22</v>
      </c>
    </row>
    <row r="4874" spans="1:4" ht="13.5" x14ac:dyDescent="0.25">
      <c r="A4874" s="90">
        <v>103986</v>
      </c>
      <c r="B4874" s="90" t="s">
        <v>5479</v>
      </c>
      <c r="C4874" s="90" t="s">
        <v>17</v>
      </c>
      <c r="D4874" s="92">
        <v>28.36</v>
      </c>
    </row>
    <row r="4875" spans="1:4" ht="13.5" x14ac:dyDescent="0.25">
      <c r="A4875" s="90">
        <v>103987</v>
      </c>
      <c r="B4875" s="90" t="s">
        <v>5480</v>
      </c>
      <c r="C4875" s="90" t="s">
        <v>17</v>
      </c>
      <c r="D4875" s="92">
        <v>24.05</v>
      </c>
    </row>
    <row r="4876" spans="1:4" ht="13.5" x14ac:dyDescent="0.25">
      <c r="A4876" s="90">
        <v>103988</v>
      </c>
      <c r="B4876" s="90" t="s">
        <v>5481</v>
      </c>
      <c r="C4876" s="90" t="s">
        <v>17</v>
      </c>
      <c r="D4876" s="92">
        <v>12.73</v>
      </c>
    </row>
    <row r="4877" spans="1:4" ht="13.5" x14ac:dyDescent="0.25">
      <c r="A4877" s="90">
        <v>103990</v>
      </c>
      <c r="B4877" s="90" t="s">
        <v>5482</v>
      </c>
      <c r="C4877" s="90" t="s">
        <v>17</v>
      </c>
      <c r="D4877" s="92">
        <v>37.46</v>
      </c>
    </row>
    <row r="4878" spans="1:4" ht="13.5" x14ac:dyDescent="0.25">
      <c r="A4878" s="90">
        <v>103991</v>
      </c>
      <c r="B4878" s="90" t="s">
        <v>5483</v>
      </c>
      <c r="C4878" s="90" t="s">
        <v>17</v>
      </c>
      <c r="D4878" s="92">
        <v>19</v>
      </c>
    </row>
    <row r="4879" spans="1:4" ht="13.5" x14ac:dyDescent="0.25">
      <c r="A4879" s="90">
        <v>103992</v>
      </c>
      <c r="B4879" s="90" t="s">
        <v>5484</v>
      </c>
      <c r="C4879" s="90" t="s">
        <v>17</v>
      </c>
      <c r="D4879" s="92">
        <v>11.43</v>
      </c>
    </row>
    <row r="4880" spans="1:4" ht="13.5" x14ac:dyDescent="0.25">
      <c r="A4880" s="90">
        <v>103993</v>
      </c>
      <c r="B4880" s="90" t="s">
        <v>5485</v>
      </c>
      <c r="C4880" s="90" t="s">
        <v>17</v>
      </c>
      <c r="D4880" s="92">
        <v>9.6</v>
      </c>
    </row>
    <row r="4881" spans="1:4" ht="13.5" x14ac:dyDescent="0.25">
      <c r="A4881" s="90">
        <v>103994</v>
      </c>
      <c r="B4881" s="90" t="s">
        <v>5486</v>
      </c>
      <c r="C4881" s="90" t="s">
        <v>17</v>
      </c>
      <c r="D4881" s="92">
        <v>14.43</v>
      </c>
    </row>
    <row r="4882" spans="1:4" ht="13.5" x14ac:dyDescent="0.25">
      <c r="A4882" s="90">
        <v>103995</v>
      </c>
      <c r="B4882" s="90" t="s">
        <v>5487</v>
      </c>
      <c r="C4882" s="90" t="s">
        <v>17</v>
      </c>
      <c r="D4882" s="92">
        <v>15.03</v>
      </c>
    </row>
    <row r="4883" spans="1:4" ht="13.5" x14ac:dyDescent="0.25">
      <c r="A4883" s="90">
        <v>103996</v>
      </c>
      <c r="B4883" s="90" t="s">
        <v>5488</v>
      </c>
      <c r="C4883" s="90" t="s">
        <v>17</v>
      </c>
      <c r="D4883" s="92">
        <v>42.7</v>
      </c>
    </row>
    <row r="4884" spans="1:4" ht="13.5" x14ac:dyDescent="0.25">
      <c r="A4884" s="90">
        <v>103997</v>
      </c>
      <c r="B4884" s="90" t="s">
        <v>5489</v>
      </c>
      <c r="C4884" s="90" t="s">
        <v>17</v>
      </c>
      <c r="D4884" s="92">
        <v>41.64</v>
      </c>
    </row>
    <row r="4885" spans="1:4" ht="13.5" x14ac:dyDescent="0.25">
      <c r="A4885" s="90">
        <v>103998</v>
      </c>
      <c r="B4885" s="90" t="s">
        <v>5490</v>
      </c>
      <c r="C4885" s="90" t="s">
        <v>17</v>
      </c>
      <c r="D4885" s="92">
        <v>14.8</v>
      </c>
    </row>
    <row r="4886" spans="1:4" ht="13.5" x14ac:dyDescent="0.25">
      <c r="A4886" s="90">
        <v>103999</v>
      </c>
      <c r="B4886" s="90" t="s">
        <v>5491</v>
      </c>
      <c r="C4886" s="90" t="s">
        <v>17</v>
      </c>
      <c r="D4886" s="92">
        <v>12.53</v>
      </c>
    </row>
    <row r="4887" spans="1:4" ht="13.5" x14ac:dyDescent="0.25">
      <c r="A4887" s="90">
        <v>104000</v>
      </c>
      <c r="B4887" s="90" t="s">
        <v>5492</v>
      </c>
      <c r="C4887" s="90" t="s">
        <v>17</v>
      </c>
      <c r="D4887" s="92">
        <v>29.58</v>
      </c>
    </row>
    <row r="4888" spans="1:4" ht="13.5" x14ac:dyDescent="0.25">
      <c r="A4888" s="90">
        <v>104001</v>
      </c>
      <c r="B4888" s="90" t="s">
        <v>5493</v>
      </c>
      <c r="C4888" s="90" t="s">
        <v>17</v>
      </c>
      <c r="D4888" s="92">
        <v>13.78</v>
      </c>
    </row>
    <row r="4889" spans="1:4" ht="13.5" x14ac:dyDescent="0.25">
      <c r="A4889" s="90">
        <v>104002</v>
      </c>
      <c r="B4889" s="90" t="s">
        <v>5494</v>
      </c>
      <c r="C4889" s="90" t="s">
        <v>17</v>
      </c>
      <c r="D4889" s="92">
        <v>17.920000000000002</v>
      </c>
    </row>
    <row r="4890" spans="1:4" ht="13.5" x14ac:dyDescent="0.25">
      <c r="A4890" s="90">
        <v>104003</v>
      </c>
      <c r="B4890" s="90" t="s">
        <v>5495</v>
      </c>
      <c r="C4890" s="90" t="s">
        <v>17</v>
      </c>
      <c r="D4890" s="92">
        <v>14.82</v>
      </c>
    </row>
    <row r="4891" spans="1:4" ht="13.5" x14ac:dyDescent="0.25">
      <c r="A4891" s="90">
        <v>104004</v>
      </c>
      <c r="B4891" s="90" t="s">
        <v>5496</v>
      </c>
      <c r="C4891" s="90" t="s">
        <v>17</v>
      </c>
      <c r="D4891" s="92">
        <v>29.51</v>
      </c>
    </row>
    <row r="4892" spans="1:4" ht="13.5" x14ac:dyDescent="0.25">
      <c r="A4892" s="90">
        <v>104005</v>
      </c>
      <c r="B4892" s="90" t="s">
        <v>5497</v>
      </c>
      <c r="C4892" s="90" t="s">
        <v>17</v>
      </c>
      <c r="D4892" s="92">
        <v>37.26</v>
      </c>
    </row>
    <row r="4893" spans="1:4" ht="13.5" x14ac:dyDescent="0.25">
      <c r="A4893" s="90">
        <v>104006</v>
      </c>
      <c r="B4893" s="90" t="s">
        <v>5498</v>
      </c>
      <c r="C4893" s="90" t="s">
        <v>17</v>
      </c>
      <c r="D4893" s="92">
        <v>25.33</v>
      </c>
    </row>
    <row r="4894" spans="1:4" ht="13.5" x14ac:dyDescent="0.25">
      <c r="A4894" s="90">
        <v>104007</v>
      </c>
      <c r="B4894" s="90" t="s">
        <v>5499</v>
      </c>
      <c r="C4894" s="90" t="s">
        <v>17</v>
      </c>
      <c r="D4894" s="92">
        <v>22.13</v>
      </c>
    </row>
    <row r="4895" spans="1:4" ht="13.5" x14ac:dyDescent="0.25">
      <c r="A4895" s="90">
        <v>104008</v>
      </c>
      <c r="B4895" s="90" t="s">
        <v>5500</v>
      </c>
      <c r="C4895" s="90" t="s">
        <v>17</v>
      </c>
      <c r="D4895" s="92">
        <v>32.270000000000003</v>
      </c>
    </row>
    <row r="4896" spans="1:4" ht="13.5" x14ac:dyDescent="0.25">
      <c r="A4896" s="90">
        <v>104009</v>
      </c>
      <c r="B4896" s="90" t="s">
        <v>5501</v>
      </c>
      <c r="C4896" s="90" t="s">
        <v>17</v>
      </c>
      <c r="D4896" s="92">
        <v>13.14</v>
      </c>
    </row>
    <row r="4897" spans="1:4" ht="13.5" x14ac:dyDescent="0.25">
      <c r="A4897" s="90">
        <v>104011</v>
      </c>
      <c r="B4897" s="90" t="s">
        <v>5502</v>
      </c>
      <c r="C4897" s="90" t="s">
        <v>17</v>
      </c>
      <c r="D4897" s="92">
        <v>25.21</v>
      </c>
    </row>
    <row r="4898" spans="1:4" ht="13.5" x14ac:dyDescent="0.25">
      <c r="A4898" s="90">
        <v>104012</v>
      </c>
      <c r="B4898" s="90" t="s">
        <v>5503</v>
      </c>
      <c r="C4898" s="90" t="s">
        <v>17</v>
      </c>
      <c r="D4898" s="92">
        <v>23.36</v>
      </c>
    </row>
    <row r="4899" spans="1:4" ht="13.5" x14ac:dyDescent="0.25">
      <c r="A4899" s="90">
        <v>104014</v>
      </c>
      <c r="B4899" s="90" t="s">
        <v>5504</v>
      </c>
      <c r="C4899" s="90" t="s">
        <v>17</v>
      </c>
      <c r="D4899" s="92">
        <v>10.75</v>
      </c>
    </row>
    <row r="4900" spans="1:4" ht="13.5" x14ac:dyDescent="0.25">
      <c r="A4900" s="90">
        <v>104015</v>
      </c>
      <c r="B4900" s="90" t="s">
        <v>5505</v>
      </c>
      <c r="C4900" s="90" t="s">
        <v>17</v>
      </c>
      <c r="D4900" s="92">
        <v>15.4</v>
      </c>
    </row>
    <row r="4901" spans="1:4" ht="13.5" x14ac:dyDescent="0.25">
      <c r="A4901" s="90">
        <v>104016</v>
      </c>
      <c r="B4901" s="90" t="s">
        <v>5506</v>
      </c>
      <c r="C4901" s="90" t="s">
        <v>17</v>
      </c>
      <c r="D4901" s="92">
        <v>20.66</v>
      </c>
    </row>
    <row r="4902" spans="1:4" ht="13.5" x14ac:dyDescent="0.25">
      <c r="A4902" s="90">
        <v>104017</v>
      </c>
      <c r="B4902" s="90" t="s">
        <v>5507</v>
      </c>
      <c r="C4902" s="90" t="s">
        <v>17</v>
      </c>
      <c r="D4902" s="92">
        <v>40</v>
      </c>
    </row>
    <row r="4903" spans="1:4" ht="13.5" x14ac:dyDescent="0.25">
      <c r="A4903" s="90">
        <v>104018</v>
      </c>
      <c r="B4903" s="90" t="s">
        <v>5507</v>
      </c>
      <c r="C4903" s="90" t="s">
        <v>17</v>
      </c>
      <c r="D4903" s="92">
        <v>19.71</v>
      </c>
    </row>
    <row r="4904" spans="1:4" ht="13.5" x14ac:dyDescent="0.25">
      <c r="A4904" s="90">
        <v>104019</v>
      </c>
      <c r="B4904" s="90" t="s">
        <v>5508</v>
      </c>
      <c r="C4904" s="90" t="s">
        <v>17</v>
      </c>
      <c r="D4904" s="92">
        <v>38.880000000000003</v>
      </c>
    </row>
    <row r="4905" spans="1:4" ht="13.5" x14ac:dyDescent="0.25">
      <c r="A4905" s="90">
        <v>104020</v>
      </c>
      <c r="B4905" s="90" t="s">
        <v>5509</v>
      </c>
      <c r="C4905" s="90" t="s">
        <v>17</v>
      </c>
      <c r="D4905" s="92">
        <v>48.38</v>
      </c>
    </row>
    <row r="4906" spans="1:4" ht="13.5" x14ac:dyDescent="0.25">
      <c r="A4906" s="90">
        <v>104022</v>
      </c>
      <c r="B4906" s="90" t="s">
        <v>5510</v>
      </c>
      <c r="C4906" s="90" t="s">
        <v>17</v>
      </c>
      <c r="D4906" s="92">
        <v>60.08</v>
      </c>
    </row>
    <row r="4907" spans="1:4" ht="13.5" x14ac:dyDescent="0.25">
      <c r="A4907" s="90">
        <v>104023</v>
      </c>
      <c r="B4907" s="90" t="s">
        <v>5511</v>
      </c>
      <c r="C4907" s="90" t="s">
        <v>17</v>
      </c>
      <c r="D4907" s="92">
        <v>35.880000000000003</v>
      </c>
    </row>
    <row r="4908" spans="1:4" ht="13.5" x14ac:dyDescent="0.25">
      <c r="A4908" s="90">
        <v>104024</v>
      </c>
      <c r="B4908" s="90" t="s">
        <v>5512</v>
      </c>
      <c r="C4908" s="90" t="s">
        <v>17</v>
      </c>
      <c r="D4908" s="92">
        <v>35.549999999999997</v>
      </c>
    </row>
    <row r="4909" spans="1:4" ht="13.5" x14ac:dyDescent="0.25">
      <c r="A4909" s="90">
        <v>104025</v>
      </c>
      <c r="B4909" s="90" t="s">
        <v>5513</v>
      </c>
      <c r="C4909" s="90" t="s">
        <v>17</v>
      </c>
      <c r="D4909" s="92">
        <v>25.47</v>
      </c>
    </row>
    <row r="4910" spans="1:4" ht="13.5" x14ac:dyDescent="0.25">
      <c r="A4910" s="90">
        <v>104026</v>
      </c>
      <c r="B4910" s="90" t="s">
        <v>5514</v>
      </c>
      <c r="C4910" s="90" t="s">
        <v>17</v>
      </c>
      <c r="D4910" s="92">
        <v>36.22</v>
      </c>
    </row>
    <row r="4911" spans="1:4" ht="13.5" x14ac:dyDescent="0.25">
      <c r="A4911" s="90">
        <v>104027</v>
      </c>
      <c r="B4911" s="90" t="s">
        <v>5515</v>
      </c>
      <c r="C4911" s="90" t="s">
        <v>17</v>
      </c>
      <c r="D4911" s="92">
        <v>53.75</v>
      </c>
    </row>
    <row r="4912" spans="1:4" ht="13.5" x14ac:dyDescent="0.25">
      <c r="A4912" s="90">
        <v>104028</v>
      </c>
      <c r="B4912" s="90" t="s">
        <v>5516</v>
      </c>
      <c r="C4912" s="90" t="s">
        <v>17</v>
      </c>
      <c r="D4912" s="92">
        <v>107.24</v>
      </c>
    </row>
    <row r="4913" spans="1:4" ht="13.5" x14ac:dyDescent="0.25">
      <c r="A4913" s="90">
        <v>104029</v>
      </c>
      <c r="B4913" s="90" t="s">
        <v>5517</v>
      </c>
      <c r="C4913" s="90" t="s">
        <v>17</v>
      </c>
      <c r="D4913" s="92">
        <v>56.82</v>
      </c>
    </row>
    <row r="4914" spans="1:4" ht="13.5" x14ac:dyDescent="0.25">
      <c r="A4914" s="90">
        <v>104030</v>
      </c>
      <c r="B4914" s="90" t="s">
        <v>5518</v>
      </c>
      <c r="C4914" s="90" t="s">
        <v>17</v>
      </c>
      <c r="D4914" s="92">
        <v>53.41</v>
      </c>
    </row>
    <row r="4915" spans="1:4" ht="13.5" x14ac:dyDescent="0.25">
      <c r="A4915" s="90">
        <v>104159</v>
      </c>
      <c r="B4915" s="90" t="s">
        <v>5519</v>
      </c>
      <c r="C4915" s="90" t="s">
        <v>17</v>
      </c>
      <c r="D4915" s="92">
        <v>40.25</v>
      </c>
    </row>
    <row r="4916" spans="1:4" ht="13.5" x14ac:dyDescent="0.25">
      <c r="A4916" s="90">
        <v>104167</v>
      </c>
      <c r="B4916" s="90" t="s">
        <v>5520</v>
      </c>
      <c r="C4916" s="90" t="s">
        <v>17</v>
      </c>
      <c r="D4916" s="92">
        <v>124.65</v>
      </c>
    </row>
    <row r="4917" spans="1:4" ht="13.5" x14ac:dyDescent="0.25">
      <c r="A4917" s="90">
        <v>104168</v>
      </c>
      <c r="B4917" s="90" t="s">
        <v>5521</v>
      </c>
      <c r="C4917" s="90" t="s">
        <v>17</v>
      </c>
      <c r="D4917" s="92">
        <v>121.26</v>
      </c>
    </row>
    <row r="4918" spans="1:4" ht="13.5" x14ac:dyDescent="0.25">
      <c r="A4918" s="90">
        <v>104169</v>
      </c>
      <c r="B4918" s="90" t="s">
        <v>5522</v>
      </c>
      <c r="C4918" s="90" t="s">
        <v>17</v>
      </c>
      <c r="D4918" s="92">
        <v>151.05000000000001</v>
      </c>
    </row>
    <row r="4919" spans="1:4" ht="13.5" x14ac:dyDescent="0.25">
      <c r="A4919" s="90">
        <v>104170</v>
      </c>
      <c r="B4919" s="90" t="s">
        <v>5523</v>
      </c>
      <c r="C4919" s="90" t="s">
        <v>17</v>
      </c>
      <c r="D4919" s="92">
        <v>71.47</v>
      </c>
    </row>
    <row r="4920" spans="1:4" ht="13.5" x14ac:dyDescent="0.25">
      <c r="A4920" s="90">
        <v>104171</v>
      </c>
      <c r="B4920" s="90" t="s">
        <v>5524</v>
      </c>
      <c r="C4920" s="90" t="s">
        <v>17</v>
      </c>
      <c r="D4920" s="92">
        <v>99.2</v>
      </c>
    </row>
    <row r="4921" spans="1:4" ht="13.5" x14ac:dyDescent="0.25">
      <c r="A4921" s="90">
        <v>104172</v>
      </c>
      <c r="B4921" s="90" t="s">
        <v>5525</v>
      </c>
      <c r="C4921" s="90" t="s">
        <v>17</v>
      </c>
      <c r="D4921" s="92">
        <v>285.49</v>
      </c>
    </row>
    <row r="4922" spans="1:4" ht="13.5" x14ac:dyDescent="0.25">
      <c r="A4922" s="90">
        <v>104173</v>
      </c>
      <c r="B4922" s="90" t="s">
        <v>5526</v>
      </c>
      <c r="C4922" s="90" t="s">
        <v>17</v>
      </c>
      <c r="D4922" s="92">
        <v>86.66</v>
      </c>
    </row>
    <row r="4923" spans="1:4" ht="13.5" x14ac:dyDescent="0.25">
      <c r="A4923" s="90">
        <v>104174</v>
      </c>
      <c r="B4923" s="90" t="s">
        <v>5527</v>
      </c>
      <c r="C4923" s="90" t="s">
        <v>17</v>
      </c>
      <c r="D4923" s="92">
        <v>193.74</v>
      </c>
    </row>
    <row r="4924" spans="1:4" ht="13.5" x14ac:dyDescent="0.25">
      <c r="A4924" s="90">
        <v>104175</v>
      </c>
      <c r="B4924" s="90" t="s">
        <v>5528</v>
      </c>
      <c r="C4924" s="90" t="s">
        <v>17</v>
      </c>
      <c r="D4924" s="92">
        <v>142.82</v>
      </c>
    </row>
    <row r="4925" spans="1:4" ht="13.5" x14ac:dyDescent="0.25">
      <c r="A4925" s="90">
        <v>104176</v>
      </c>
      <c r="B4925" s="90" t="s">
        <v>5529</v>
      </c>
      <c r="C4925" s="90" t="s">
        <v>17</v>
      </c>
      <c r="D4925" s="92">
        <v>257.64999999999998</v>
      </c>
    </row>
    <row r="4926" spans="1:4" ht="13.5" x14ac:dyDescent="0.25">
      <c r="A4926" s="90">
        <v>104177</v>
      </c>
      <c r="B4926" s="90" t="s">
        <v>5530</v>
      </c>
      <c r="C4926" s="90" t="s">
        <v>17</v>
      </c>
      <c r="D4926" s="92">
        <v>185.41</v>
      </c>
    </row>
    <row r="4927" spans="1:4" ht="13.5" x14ac:dyDescent="0.25">
      <c r="A4927" s="90">
        <v>104178</v>
      </c>
      <c r="B4927" s="90" t="s">
        <v>5531</v>
      </c>
      <c r="C4927" s="90" t="s">
        <v>17</v>
      </c>
      <c r="D4927" s="92">
        <v>22.07</v>
      </c>
    </row>
    <row r="4928" spans="1:4" ht="13.5" x14ac:dyDescent="0.25">
      <c r="A4928" s="90">
        <v>104179</v>
      </c>
      <c r="B4928" s="90" t="s">
        <v>5532</v>
      </c>
      <c r="C4928" s="90" t="s">
        <v>17</v>
      </c>
      <c r="D4928" s="92">
        <v>85.88</v>
      </c>
    </row>
    <row r="4929" spans="1:4" ht="13.5" x14ac:dyDescent="0.25">
      <c r="A4929" s="90">
        <v>104191</v>
      </c>
      <c r="B4929" s="90" t="s">
        <v>5533</v>
      </c>
      <c r="C4929" s="90" t="s">
        <v>17</v>
      </c>
      <c r="D4929" s="92">
        <v>9.2899999999999991</v>
      </c>
    </row>
    <row r="4930" spans="1:4" ht="13.5" x14ac:dyDescent="0.25">
      <c r="A4930" s="90">
        <v>104192</v>
      </c>
      <c r="B4930" s="90" t="s">
        <v>5534</v>
      </c>
      <c r="C4930" s="90" t="s">
        <v>17</v>
      </c>
      <c r="D4930" s="92">
        <v>26.05</v>
      </c>
    </row>
    <row r="4931" spans="1:4" ht="13.5" x14ac:dyDescent="0.25">
      <c r="A4931" s="90">
        <v>104193</v>
      </c>
      <c r="B4931" s="90" t="s">
        <v>5535</v>
      </c>
      <c r="C4931" s="90" t="s">
        <v>17</v>
      </c>
      <c r="D4931" s="92">
        <v>151.83000000000001</v>
      </c>
    </row>
    <row r="4932" spans="1:4" ht="13.5" x14ac:dyDescent="0.25">
      <c r="A4932" s="90">
        <v>104196</v>
      </c>
      <c r="B4932" s="90" t="s">
        <v>5536</v>
      </c>
      <c r="C4932" s="90" t="s">
        <v>17</v>
      </c>
      <c r="D4932" s="92">
        <v>14.37</v>
      </c>
    </row>
    <row r="4933" spans="1:4" ht="13.5" x14ac:dyDescent="0.25">
      <c r="A4933" s="90">
        <v>104197</v>
      </c>
      <c r="B4933" s="90" t="s">
        <v>5537</v>
      </c>
      <c r="C4933" s="90" t="s">
        <v>17</v>
      </c>
      <c r="D4933" s="92">
        <v>26.94</v>
      </c>
    </row>
    <row r="4934" spans="1:4" ht="13.5" x14ac:dyDescent="0.25">
      <c r="A4934" s="90">
        <v>104198</v>
      </c>
      <c r="B4934" s="90" t="s">
        <v>5538</v>
      </c>
      <c r="C4934" s="90" t="s">
        <v>17</v>
      </c>
      <c r="D4934" s="92">
        <v>6.87</v>
      </c>
    </row>
    <row r="4935" spans="1:4" ht="13.5" x14ac:dyDescent="0.25">
      <c r="A4935" s="90">
        <v>104199</v>
      </c>
      <c r="B4935" s="90" t="s">
        <v>5539</v>
      </c>
      <c r="C4935" s="90" t="s">
        <v>17</v>
      </c>
      <c r="D4935" s="92">
        <v>6.65</v>
      </c>
    </row>
    <row r="4936" spans="1:4" ht="13.5" x14ac:dyDescent="0.25">
      <c r="A4936" s="90">
        <v>104200</v>
      </c>
      <c r="B4936" s="90" t="s">
        <v>5540</v>
      </c>
      <c r="C4936" s="90" t="s">
        <v>17</v>
      </c>
      <c r="D4936" s="92">
        <v>5.46</v>
      </c>
    </row>
    <row r="4937" spans="1:4" ht="13.5" x14ac:dyDescent="0.25">
      <c r="A4937" s="90">
        <v>104201</v>
      </c>
      <c r="B4937" s="90" t="s">
        <v>5541</v>
      </c>
      <c r="C4937" s="90" t="s">
        <v>17</v>
      </c>
      <c r="D4937" s="92">
        <v>17.72</v>
      </c>
    </row>
    <row r="4938" spans="1:4" ht="13.5" x14ac:dyDescent="0.25">
      <c r="A4938" s="90">
        <v>104202</v>
      </c>
      <c r="B4938" s="90" t="s">
        <v>5542</v>
      </c>
      <c r="C4938" s="90" t="s">
        <v>17</v>
      </c>
      <c r="D4938" s="92">
        <v>9.8800000000000008</v>
      </c>
    </row>
    <row r="4939" spans="1:4" ht="13.5" x14ac:dyDescent="0.25">
      <c r="A4939" s="90">
        <v>104317</v>
      </c>
      <c r="B4939" s="90" t="s">
        <v>5543</v>
      </c>
      <c r="C4939" s="90" t="s">
        <v>17</v>
      </c>
      <c r="D4939" s="92">
        <v>6.3</v>
      </c>
    </row>
    <row r="4940" spans="1:4" ht="13.5" x14ac:dyDescent="0.25">
      <c r="A4940" s="90">
        <v>104318</v>
      </c>
      <c r="B4940" s="90" t="s">
        <v>5544</v>
      </c>
      <c r="C4940" s="90" t="s">
        <v>17</v>
      </c>
      <c r="D4940" s="92">
        <v>6.91</v>
      </c>
    </row>
    <row r="4941" spans="1:4" ht="13.5" x14ac:dyDescent="0.25">
      <c r="A4941" s="90">
        <v>104319</v>
      </c>
      <c r="B4941" s="90" t="s">
        <v>5545</v>
      </c>
      <c r="C4941" s="90" t="s">
        <v>17</v>
      </c>
      <c r="D4941" s="92">
        <v>9.65</v>
      </c>
    </row>
    <row r="4942" spans="1:4" ht="13.5" x14ac:dyDescent="0.25">
      <c r="A4942" s="90">
        <v>104320</v>
      </c>
      <c r="B4942" s="90" t="s">
        <v>5546</v>
      </c>
      <c r="C4942" s="90" t="s">
        <v>17</v>
      </c>
      <c r="D4942" s="92">
        <v>11.62</v>
      </c>
    </row>
    <row r="4943" spans="1:4" ht="13.5" x14ac:dyDescent="0.25">
      <c r="A4943" s="90">
        <v>104321</v>
      </c>
      <c r="B4943" s="90" t="s">
        <v>5547</v>
      </c>
      <c r="C4943" s="90" t="s">
        <v>17</v>
      </c>
      <c r="D4943" s="92">
        <v>4.9400000000000004</v>
      </c>
    </row>
    <row r="4944" spans="1:4" ht="13.5" x14ac:dyDescent="0.25">
      <c r="A4944" s="90">
        <v>104322</v>
      </c>
      <c r="B4944" s="90" t="s">
        <v>5548</v>
      </c>
      <c r="C4944" s="90" t="s">
        <v>17</v>
      </c>
      <c r="D4944" s="92">
        <v>7.41</v>
      </c>
    </row>
    <row r="4945" spans="1:4" ht="13.5" x14ac:dyDescent="0.25">
      <c r="A4945" s="90">
        <v>104323</v>
      </c>
      <c r="B4945" s="90" t="s">
        <v>5549</v>
      </c>
      <c r="C4945" s="90" t="s">
        <v>17</v>
      </c>
      <c r="D4945" s="92">
        <v>8.86</v>
      </c>
    </row>
    <row r="4946" spans="1:4" ht="13.5" x14ac:dyDescent="0.25">
      <c r="A4946" s="90">
        <v>104324</v>
      </c>
      <c r="B4946" s="90" t="s">
        <v>5550</v>
      </c>
      <c r="C4946" s="90" t="s">
        <v>17</v>
      </c>
      <c r="D4946" s="92">
        <v>13.78</v>
      </c>
    </row>
    <row r="4947" spans="1:4" ht="13.5" x14ac:dyDescent="0.25">
      <c r="A4947" s="90">
        <v>104341</v>
      </c>
      <c r="B4947" s="90" t="s">
        <v>5551</v>
      </c>
      <c r="C4947" s="90" t="s">
        <v>17</v>
      </c>
      <c r="D4947" s="92">
        <v>10.73</v>
      </c>
    </row>
    <row r="4948" spans="1:4" ht="13.5" x14ac:dyDescent="0.25">
      <c r="A4948" s="90">
        <v>104343</v>
      </c>
      <c r="B4948" s="90" t="s">
        <v>5552</v>
      </c>
      <c r="C4948" s="90" t="s">
        <v>17</v>
      </c>
      <c r="D4948" s="92">
        <v>33.76</v>
      </c>
    </row>
    <row r="4949" spans="1:4" ht="13.5" x14ac:dyDescent="0.25">
      <c r="A4949" s="90">
        <v>104344</v>
      </c>
      <c r="B4949" s="90" t="s">
        <v>5553</v>
      </c>
      <c r="C4949" s="90" t="s">
        <v>17</v>
      </c>
      <c r="D4949" s="92">
        <v>40.729999999999997</v>
      </c>
    </row>
    <row r="4950" spans="1:4" ht="13.5" x14ac:dyDescent="0.25">
      <c r="A4950" s="90">
        <v>104345</v>
      </c>
      <c r="B4950" s="90" t="s">
        <v>5554</v>
      </c>
      <c r="C4950" s="90" t="s">
        <v>17</v>
      </c>
      <c r="D4950" s="92">
        <v>42.97</v>
      </c>
    </row>
    <row r="4951" spans="1:4" ht="13.5" x14ac:dyDescent="0.25">
      <c r="A4951" s="90">
        <v>104346</v>
      </c>
      <c r="B4951" s="90" t="s">
        <v>5555</v>
      </c>
      <c r="C4951" s="90" t="s">
        <v>17</v>
      </c>
      <c r="D4951" s="92">
        <v>45.2</v>
      </c>
    </row>
    <row r="4952" spans="1:4" ht="13.5" x14ac:dyDescent="0.25">
      <c r="A4952" s="90">
        <v>104347</v>
      </c>
      <c r="B4952" s="90" t="s">
        <v>5556</v>
      </c>
      <c r="C4952" s="90" t="s">
        <v>17</v>
      </c>
      <c r="D4952" s="92">
        <v>48.08</v>
      </c>
    </row>
    <row r="4953" spans="1:4" ht="13.5" x14ac:dyDescent="0.25">
      <c r="A4953" s="90">
        <v>104348</v>
      </c>
      <c r="B4953" s="90" t="s">
        <v>5557</v>
      </c>
      <c r="C4953" s="90" t="s">
        <v>17</v>
      </c>
      <c r="D4953" s="92">
        <v>11.86</v>
      </c>
    </row>
    <row r="4954" spans="1:4" ht="13.5" x14ac:dyDescent="0.25">
      <c r="A4954" s="90">
        <v>104350</v>
      </c>
      <c r="B4954" s="90" t="s">
        <v>5558</v>
      </c>
      <c r="C4954" s="90" t="s">
        <v>17</v>
      </c>
      <c r="D4954" s="92">
        <v>30.15</v>
      </c>
    </row>
    <row r="4955" spans="1:4" ht="13.5" x14ac:dyDescent="0.25">
      <c r="A4955" s="90">
        <v>104351</v>
      </c>
      <c r="B4955" s="90" t="s">
        <v>5559</v>
      </c>
      <c r="C4955" s="90" t="s">
        <v>17</v>
      </c>
      <c r="D4955" s="92">
        <v>24.37</v>
      </c>
    </row>
    <row r="4956" spans="1:4" ht="13.5" x14ac:dyDescent="0.25">
      <c r="A4956" s="90">
        <v>104352</v>
      </c>
      <c r="B4956" s="90" t="s">
        <v>5560</v>
      </c>
      <c r="C4956" s="90" t="s">
        <v>17</v>
      </c>
      <c r="D4956" s="92">
        <v>39.659999999999997</v>
      </c>
    </row>
    <row r="4957" spans="1:4" ht="13.5" x14ac:dyDescent="0.25">
      <c r="A4957" s="90">
        <v>104353</v>
      </c>
      <c r="B4957" s="90" t="s">
        <v>5561</v>
      </c>
      <c r="C4957" s="90" t="s">
        <v>17</v>
      </c>
      <c r="D4957" s="92">
        <v>41.9</v>
      </c>
    </row>
    <row r="4958" spans="1:4" ht="13.5" x14ac:dyDescent="0.25">
      <c r="A4958" s="90">
        <v>104354</v>
      </c>
      <c r="B4958" s="90" t="s">
        <v>5562</v>
      </c>
      <c r="C4958" s="90" t="s">
        <v>17</v>
      </c>
      <c r="D4958" s="92">
        <v>45.39</v>
      </c>
    </row>
    <row r="4959" spans="1:4" ht="13.5" x14ac:dyDescent="0.25">
      <c r="A4959" s="90">
        <v>104355</v>
      </c>
      <c r="B4959" s="90" t="s">
        <v>5563</v>
      </c>
      <c r="C4959" s="90" t="s">
        <v>17</v>
      </c>
      <c r="D4959" s="92">
        <v>48.27</v>
      </c>
    </row>
    <row r="4960" spans="1:4" ht="13.5" x14ac:dyDescent="0.25">
      <c r="A4960" s="90">
        <v>104356</v>
      </c>
      <c r="B4960" s="90" t="s">
        <v>5564</v>
      </c>
      <c r="C4960" s="90" t="s">
        <v>17</v>
      </c>
      <c r="D4960" s="92">
        <v>32.17</v>
      </c>
    </row>
    <row r="4961" spans="1:4" ht="13.5" x14ac:dyDescent="0.25">
      <c r="A4961" s="90">
        <v>104357</v>
      </c>
      <c r="B4961" s="90" t="s">
        <v>5565</v>
      </c>
      <c r="C4961" s="90" t="s">
        <v>17</v>
      </c>
      <c r="D4961" s="92">
        <v>19.32</v>
      </c>
    </row>
    <row r="4962" spans="1:4" ht="13.5" x14ac:dyDescent="0.25">
      <c r="A4962" s="90">
        <v>104576</v>
      </c>
      <c r="B4962" s="90" t="s">
        <v>5566</v>
      </c>
      <c r="C4962" s="90" t="s">
        <v>17</v>
      </c>
      <c r="D4962" s="92">
        <v>13.82</v>
      </c>
    </row>
    <row r="4963" spans="1:4" ht="13.5" x14ac:dyDescent="0.25">
      <c r="A4963" s="90">
        <v>104577</v>
      </c>
      <c r="B4963" s="90" t="s">
        <v>5567</v>
      </c>
      <c r="C4963" s="90" t="s">
        <v>17</v>
      </c>
      <c r="D4963" s="92">
        <v>18.690000000000001</v>
      </c>
    </row>
    <row r="4964" spans="1:4" ht="13.5" x14ac:dyDescent="0.25">
      <c r="A4964" s="90">
        <v>104578</v>
      </c>
      <c r="B4964" s="90" t="s">
        <v>5568</v>
      </c>
      <c r="C4964" s="90" t="s">
        <v>17</v>
      </c>
      <c r="D4964" s="92">
        <v>20.02</v>
      </c>
    </row>
    <row r="4965" spans="1:4" ht="13.5" x14ac:dyDescent="0.25">
      <c r="A4965" s="90">
        <v>104579</v>
      </c>
      <c r="B4965" s="90" t="s">
        <v>5569</v>
      </c>
      <c r="C4965" s="90" t="s">
        <v>17</v>
      </c>
      <c r="D4965" s="92">
        <v>26.35</v>
      </c>
    </row>
    <row r="4966" spans="1:4" ht="13.5" x14ac:dyDescent="0.25">
      <c r="A4966" s="90">
        <v>104581</v>
      </c>
      <c r="B4966" s="90" t="s">
        <v>5570</v>
      </c>
      <c r="C4966" s="90" t="s">
        <v>17</v>
      </c>
      <c r="D4966" s="92">
        <v>12.62</v>
      </c>
    </row>
    <row r="4967" spans="1:4" ht="13.5" x14ac:dyDescent="0.25">
      <c r="A4967" s="90">
        <v>104582</v>
      </c>
      <c r="B4967" s="90" t="s">
        <v>5571</v>
      </c>
      <c r="C4967" s="90" t="s">
        <v>17</v>
      </c>
      <c r="D4967" s="92">
        <v>16.149999999999999</v>
      </c>
    </row>
    <row r="4968" spans="1:4" ht="13.5" x14ac:dyDescent="0.25">
      <c r="A4968" s="90">
        <v>104583</v>
      </c>
      <c r="B4968" s="90" t="s">
        <v>5572</v>
      </c>
      <c r="C4968" s="90" t="s">
        <v>17</v>
      </c>
      <c r="D4968" s="92">
        <v>26.09</v>
      </c>
    </row>
    <row r="4969" spans="1:4" ht="13.5" x14ac:dyDescent="0.25">
      <c r="A4969" s="90">
        <v>104584</v>
      </c>
      <c r="B4969" s="90" t="s">
        <v>5573</v>
      </c>
      <c r="C4969" s="90" t="s">
        <v>17</v>
      </c>
      <c r="D4969" s="92">
        <v>31.28</v>
      </c>
    </row>
    <row r="4970" spans="1:4" ht="13.5" x14ac:dyDescent="0.25">
      <c r="A4970" s="90">
        <v>97895</v>
      </c>
      <c r="B4970" s="90" t="s">
        <v>5574</v>
      </c>
      <c r="C4970" s="90" t="s">
        <v>17</v>
      </c>
      <c r="D4970" s="92">
        <v>196.97</v>
      </c>
    </row>
    <row r="4971" spans="1:4" ht="13.5" x14ac:dyDescent="0.25">
      <c r="A4971" s="90">
        <v>97896</v>
      </c>
      <c r="B4971" s="90" t="s">
        <v>5575</v>
      </c>
      <c r="C4971" s="90" t="s">
        <v>17</v>
      </c>
      <c r="D4971" s="92">
        <v>365.24</v>
      </c>
    </row>
    <row r="4972" spans="1:4" ht="13.5" x14ac:dyDescent="0.25">
      <c r="A4972" s="90">
        <v>97897</v>
      </c>
      <c r="B4972" s="90" t="s">
        <v>5576</v>
      </c>
      <c r="C4972" s="90" t="s">
        <v>17</v>
      </c>
      <c r="D4972" s="92">
        <v>472.89</v>
      </c>
    </row>
    <row r="4973" spans="1:4" ht="13.5" x14ac:dyDescent="0.25">
      <c r="A4973" s="90">
        <v>97898</v>
      </c>
      <c r="B4973" s="90" t="s">
        <v>5577</v>
      </c>
      <c r="C4973" s="90" t="s">
        <v>17</v>
      </c>
      <c r="D4973" s="92">
        <v>894.87</v>
      </c>
    </row>
    <row r="4974" spans="1:4" ht="13.5" x14ac:dyDescent="0.25">
      <c r="A4974" s="90">
        <v>97900</v>
      </c>
      <c r="B4974" s="90" t="s">
        <v>5578</v>
      </c>
      <c r="C4974" s="90" t="s">
        <v>17</v>
      </c>
      <c r="D4974" s="92">
        <v>179.29</v>
      </c>
    </row>
    <row r="4975" spans="1:4" ht="13.5" x14ac:dyDescent="0.25">
      <c r="A4975" s="90">
        <v>97901</v>
      </c>
      <c r="B4975" s="90" t="s">
        <v>5579</v>
      </c>
      <c r="C4975" s="90" t="s">
        <v>17</v>
      </c>
      <c r="D4975" s="92">
        <v>281.52</v>
      </c>
    </row>
    <row r="4976" spans="1:4" ht="13.5" x14ac:dyDescent="0.25">
      <c r="A4976" s="90">
        <v>97902</v>
      </c>
      <c r="B4976" s="90" t="s">
        <v>5580</v>
      </c>
      <c r="C4976" s="90" t="s">
        <v>17</v>
      </c>
      <c r="D4976" s="92">
        <v>548.71</v>
      </c>
    </row>
    <row r="4977" spans="1:4" ht="13.5" x14ac:dyDescent="0.25">
      <c r="A4977" s="90">
        <v>97903</v>
      </c>
      <c r="B4977" s="90" t="s">
        <v>5581</v>
      </c>
      <c r="C4977" s="90" t="s">
        <v>17</v>
      </c>
      <c r="D4977" s="92">
        <v>762.12</v>
      </c>
    </row>
    <row r="4978" spans="1:4" ht="13.5" x14ac:dyDescent="0.25">
      <c r="A4978" s="90">
        <v>97904</v>
      </c>
      <c r="B4978" s="90" t="s">
        <v>5582</v>
      </c>
      <c r="C4978" s="90" t="s">
        <v>17</v>
      </c>
      <c r="D4978" s="92">
        <v>906.02</v>
      </c>
    </row>
    <row r="4979" spans="1:4" ht="13.5" x14ac:dyDescent="0.25">
      <c r="A4979" s="90">
        <v>97905</v>
      </c>
      <c r="B4979" s="90" t="s">
        <v>5583</v>
      </c>
      <c r="C4979" s="90" t="s">
        <v>17</v>
      </c>
      <c r="D4979" s="92">
        <v>229.2</v>
      </c>
    </row>
    <row r="4980" spans="1:4" ht="13.5" x14ac:dyDescent="0.25">
      <c r="A4980" s="90">
        <v>97906</v>
      </c>
      <c r="B4980" s="90" t="s">
        <v>5584</v>
      </c>
      <c r="C4980" s="90" t="s">
        <v>17</v>
      </c>
      <c r="D4980" s="92">
        <v>427.29</v>
      </c>
    </row>
    <row r="4981" spans="1:4" ht="13.5" x14ac:dyDescent="0.25">
      <c r="A4981" s="90">
        <v>97907</v>
      </c>
      <c r="B4981" s="90" t="s">
        <v>5585</v>
      </c>
      <c r="C4981" s="90" t="s">
        <v>17</v>
      </c>
      <c r="D4981" s="92">
        <v>607.16999999999996</v>
      </c>
    </row>
    <row r="4982" spans="1:4" ht="13.5" x14ac:dyDescent="0.25">
      <c r="A4982" s="90">
        <v>97908</v>
      </c>
      <c r="B4982" s="90" t="s">
        <v>5586</v>
      </c>
      <c r="C4982" s="90" t="s">
        <v>17</v>
      </c>
      <c r="D4982" s="92">
        <v>722.67</v>
      </c>
    </row>
    <row r="4983" spans="1:4" ht="13.5" x14ac:dyDescent="0.25">
      <c r="A4983" s="90">
        <v>98102</v>
      </c>
      <c r="B4983" s="90" t="s">
        <v>5587</v>
      </c>
      <c r="C4983" s="90" t="s">
        <v>17</v>
      </c>
      <c r="D4983" s="92">
        <v>186.63</v>
      </c>
    </row>
    <row r="4984" spans="1:4" ht="13.5" x14ac:dyDescent="0.25">
      <c r="A4984" s="90">
        <v>98104</v>
      </c>
      <c r="B4984" s="90" t="s">
        <v>5588</v>
      </c>
      <c r="C4984" s="90" t="s">
        <v>17</v>
      </c>
      <c r="D4984" s="92">
        <v>355.71</v>
      </c>
    </row>
    <row r="4985" spans="1:4" ht="13.5" x14ac:dyDescent="0.25">
      <c r="A4985" s="90">
        <v>98105</v>
      </c>
      <c r="B4985" s="90" t="s">
        <v>5589</v>
      </c>
      <c r="C4985" s="90" t="s">
        <v>17</v>
      </c>
      <c r="D4985" s="92">
        <v>618.03</v>
      </c>
    </row>
    <row r="4986" spans="1:4" ht="13.5" x14ac:dyDescent="0.25">
      <c r="A4986" s="90">
        <v>98106</v>
      </c>
      <c r="B4986" s="90" t="s">
        <v>5590</v>
      </c>
      <c r="C4986" s="90" t="s">
        <v>17</v>
      </c>
      <c r="D4986" s="99">
        <v>1020.97</v>
      </c>
    </row>
    <row r="4987" spans="1:4" ht="13.5" x14ac:dyDescent="0.25">
      <c r="A4987" s="90">
        <v>98107</v>
      </c>
      <c r="B4987" s="90" t="s">
        <v>5591</v>
      </c>
      <c r="C4987" s="90" t="s">
        <v>17</v>
      </c>
      <c r="D4987" s="92">
        <v>261.79000000000002</v>
      </c>
    </row>
    <row r="4988" spans="1:4" ht="13.5" x14ac:dyDescent="0.25">
      <c r="A4988" s="90">
        <v>98108</v>
      </c>
      <c r="B4988" s="90" t="s">
        <v>5592</v>
      </c>
      <c r="C4988" s="90" t="s">
        <v>17</v>
      </c>
      <c r="D4988" s="92">
        <v>466.35</v>
      </c>
    </row>
    <row r="4989" spans="1:4" ht="13.5" x14ac:dyDescent="0.25">
      <c r="A4989" s="90">
        <v>99250</v>
      </c>
      <c r="B4989" s="90" t="s">
        <v>5593</v>
      </c>
      <c r="C4989" s="90" t="s">
        <v>17</v>
      </c>
      <c r="D4989" s="92">
        <v>174.52</v>
      </c>
    </row>
    <row r="4990" spans="1:4" ht="13.5" x14ac:dyDescent="0.25">
      <c r="A4990" s="90">
        <v>99251</v>
      </c>
      <c r="B4990" s="90" t="s">
        <v>5594</v>
      </c>
      <c r="C4990" s="90" t="s">
        <v>17</v>
      </c>
      <c r="D4990" s="92">
        <v>273.35000000000002</v>
      </c>
    </row>
    <row r="4991" spans="1:4" ht="13.5" x14ac:dyDescent="0.25">
      <c r="A4991" s="90">
        <v>99253</v>
      </c>
      <c r="B4991" s="90" t="s">
        <v>5595</v>
      </c>
      <c r="C4991" s="90" t="s">
        <v>17</v>
      </c>
      <c r="D4991" s="92">
        <v>530.36</v>
      </c>
    </row>
    <row r="4992" spans="1:4" ht="13.5" x14ac:dyDescent="0.25">
      <c r="A4992" s="90">
        <v>99255</v>
      </c>
      <c r="B4992" s="90" t="s">
        <v>5596</v>
      </c>
      <c r="C4992" s="90" t="s">
        <v>17</v>
      </c>
      <c r="D4992" s="92">
        <v>736.95</v>
      </c>
    </row>
    <row r="4993" spans="1:4" ht="13.5" x14ac:dyDescent="0.25">
      <c r="A4993" s="90">
        <v>99257</v>
      </c>
      <c r="B4993" s="90" t="s">
        <v>5597</v>
      </c>
      <c r="C4993" s="90" t="s">
        <v>17</v>
      </c>
      <c r="D4993" s="92">
        <v>873.48</v>
      </c>
    </row>
    <row r="4994" spans="1:4" ht="13.5" x14ac:dyDescent="0.25">
      <c r="A4994" s="90">
        <v>99258</v>
      </c>
      <c r="B4994" s="90" t="s">
        <v>5598</v>
      </c>
      <c r="C4994" s="90" t="s">
        <v>17</v>
      </c>
      <c r="D4994" s="92">
        <v>224.01</v>
      </c>
    </row>
    <row r="4995" spans="1:4" ht="13.5" x14ac:dyDescent="0.25">
      <c r="A4995" s="90">
        <v>99260</v>
      </c>
      <c r="B4995" s="90" t="s">
        <v>5599</v>
      </c>
      <c r="C4995" s="90" t="s">
        <v>17</v>
      </c>
      <c r="D4995" s="92">
        <v>415.73</v>
      </c>
    </row>
    <row r="4996" spans="1:4" ht="13.5" x14ac:dyDescent="0.25">
      <c r="A4996" s="90">
        <v>99262</v>
      </c>
      <c r="B4996" s="90" t="s">
        <v>5600</v>
      </c>
      <c r="C4996" s="90" t="s">
        <v>17</v>
      </c>
      <c r="D4996" s="92">
        <v>590.66999999999996</v>
      </c>
    </row>
    <row r="4997" spans="1:4" ht="13.5" x14ac:dyDescent="0.25">
      <c r="A4997" s="90">
        <v>99264</v>
      </c>
      <c r="B4997" s="90" t="s">
        <v>5601</v>
      </c>
      <c r="C4997" s="90" t="s">
        <v>17</v>
      </c>
      <c r="D4997" s="92">
        <v>700.38</v>
      </c>
    </row>
    <row r="4998" spans="1:4" ht="13.5" x14ac:dyDescent="0.25">
      <c r="A4998" s="90">
        <v>102587</v>
      </c>
      <c r="B4998" s="90" t="s">
        <v>5602</v>
      </c>
      <c r="C4998" s="90" t="s">
        <v>17</v>
      </c>
      <c r="D4998" s="92">
        <v>3.1</v>
      </c>
    </row>
    <row r="4999" spans="1:4" ht="13.5" x14ac:dyDescent="0.25">
      <c r="A4999" s="90">
        <v>102588</v>
      </c>
      <c r="B4999" s="90" t="s">
        <v>5603</v>
      </c>
      <c r="C4999" s="90" t="s">
        <v>17</v>
      </c>
      <c r="D4999" s="92">
        <v>4.49</v>
      </c>
    </row>
    <row r="5000" spans="1:4" ht="13.5" x14ac:dyDescent="0.25">
      <c r="A5000" s="90">
        <v>102589</v>
      </c>
      <c r="B5000" s="90" t="s">
        <v>5604</v>
      </c>
      <c r="C5000" s="90" t="s">
        <v>17</v>
      </c>
      <c r="D5000" s="92">
        <v>3.45</v>
      </c>
    </row>
    <row r="5001" spans="1:4" ht="13.5" x14ac:dyDescent="0.25">
      <c r="A5001" s="90">
        <v>102590</v>
      </c>
      <c r="B5001" s="90" t="s">
        <v>5605</v>
      </c>
      <c r="C5001" s="90" t="s">
        <v>17</v>
      </c>
      <c r="D5001" s="92">
        <v>4.84</v>
      </c>
    </row>
    <row r="5002" spans="1:4" ht="13.5" x14ac:dyDescent="0.25">
      <c r="A5002" s="90">
        <v>102591</v>
      </c>
      <c r="B5002" s="90" t="s">
        <v>5606</v>
      </c>
      <c r="C5002" s="90" t="s">
        <v>17</v>
      </c>
      <c r="D5002" s="92">
        <v>3.8</v>
      </c>
    </row>
    <row r="5003" spans="1:4" ht="13.5" x14ac:dyDescent="0.25">
      <c r="A5003" s="90">
        <v>102592</v>
      </c>
      <c r="B5003" s="90" t="s">
        <v>5607</v>
      </c>
      <c r="C5003" s="90" t="s">
        <v>17</v>
      </c>
      <c r="D5003" s="92">
        <v>5.19</v>
      </c>
    </row>
    <row r="5004" spans="1:4" ht="13.5" x14ac:dyDescent="0.25">
      <c r="A5004" s="90">
        <v>102593</v>
      </c>
      <c r="B5004" s="90" t="s">
        <v>5608</v>
      </c>
      <c r="C5004" s="90" t="s">
        <v>17</v>
      </c>
      <c r="D5004" s="92">
        <v>4.28</v>
      </c>
    </row>
    <row r="5005" spans="1:4" ht="13.5" x14ac:dyDescent="0.25">
      <c r="A5005" s="90">
        <v>102594</v>
      </c>
      <c r="B5005" s="90" t="s">
        <v>5609</v>
      </c>
      <c r="C5005" s="90" t="s">
        <v>17</v>
      </c>
      <c r="D5005" s="92">
        <v>5.67</v>
      </c>
    </row>
    <row r="5006" spans="1:4" ht="13.5" x14ac:dyDescent="0.25">
      <c r="A5006" s="90">
        <v>102595</v>
      </c>
      <c r="B5006" s="90" t="s">
        <v>5610</v>
      </c>
      <c r="C5006" s="90" t="s">
        <v>17</v>
      </c>
      <c r="D5006" s="92">
        <v>4.84</v>
      </c>
    </row>
    <row r="5007" spans="1:4" ht="13.5" x14ac:dyDescent="0.25">
      <c r="A5007" s="90">
        <v>102596</v>
      </c>
      <c r="B5007" s="90" t="s">
        <v>5611</v>
      </c>
      <c r="C5007" s="90" t="s">
        <v>17</v>
      </c>
      <c r="D5007" s="92">
        <v>6.24</v>
      </c>
    </row>
    <row r="5008" spans="1:4" ht="13.5" x14ac:dyDescent="0.25">
      <c r="A5008" s="90">
        <v>102597</v>
      </c>
      <c r="B5008" s="90" t="s">
        <v>5612</v>
      </c>
      <c r="C5008" s="90" t="s">
        <v>17</v>
      </c>
      <c r="D5008" s="92">
        <v>5.54</v>
      </c>
    </row>
    <row r="5009" spans="1:4" ht="13.5" x14ac:dyDescent="0.25">
      <c r="A5009" s="90">
        <v>102598</v>
      </c>
      <c r="B5009" s="90" t="s">
        <v>5613</v>
      </c>
      <c r="C5009" s="90" t="s">
        <v>17</v>
      </c>
      <c r="D5009" s="92">
        <v>6.93</v>
      </c>
    </row>
    <row r="5010" spans="1:4" ht="13.5" x14ac:dyDescent="0.25">
      <c r="A5010" s="90">
        <v>102599</v>
      </c>
      <c r="B5010" s="90" t="s">
        <v>5614</v>
      </c>
      <c r="C5010" s="90" t="s">
        <v>17</v>
      </c>
      <c r="D5010" s="92">
        <v>6.24</v>
      </c>
    </row>
    <row r="5011" spans="1:4" ht="13.5" x14ac:dyDescent="0.25">
      <c r="A5011" s="90">
        <v>102600</v>
      </c>
      <c r="B5011" s="90" t="s">
        <v>5615</v>
      </c>
      <c r="C5011" s="90" t="s">
        <v>17</v>
      </c>
      <c r="D5011" s="92">
        <v>7.63</v>
      </c>
    </row>
    <row r="5012" spans="1:4" ht="13.5" x14ac:dyDescent="0.25">
      <c r="A5012" s="90">
        <v>102601</v>
      </c>
      <c r="B5012" s="90" t="s">
        <v>5616</v>
      </c>
      <c r="C5012" s="90" t="s">
        <v>17</v>
      </c>
      <c r="D5012" s="92">
        <v>7.3</v>
      </c>
    </row>
    <row r="5013" spans="1:4" ht="13.5" x14ac:dyDescent="0.25">
      <c r="A5013" s="90">
        <v>102602</v>
      </c>
      <c r="B5013" s="90" t="s">
        <v>5617</v>
      </c>
      <c r="C5013" s="90" t="s">
        <v>17</v>
      </c>
      <c r="D5013" s="92">
        <v>8.68</v>
      </c>
    </row>
    <row r="5014" spans="1:4" ht="13.5" x14ac:dyDescent="0.25">
      <c r="A5014" s="90">
        <v>102603</v>
      </c>
      <c r="B5014" s="90" t="s">
        <v>5618</v>
      </c>
      <c r="C5014" s="90" t="s">
        <v>17</v>
      </c>
      <c r="D5014" s="92">
        <v>9.0500000000000007</v>
      </c>
    </row>
    <row r="5015" spans="1:4" ht="13.5" x14ac:dyDescent="0.25">
      <c r="A5015" s="90">
        <v>102604</v>
      </c>
      <c r="B5015" s="90" t="s">
        <v>5619</v>
      </c>
      <c r="C5015" s="90" t="s">
        <v>17</v>
      </c>
      <c r="D5015" s="92">
        <v>10.43</v>
      </c>
    </row>
    <row r="5016" spans="1:4" ht="13.5" x14ac:dyDescent="0.25">
      <c r="A5016" s="90">
        <v>102605</v>
      </c>
      <c r="B5016" s="90" t="s">
        <v>5620</v>
      </c>
      <c r="C5016" s="90" t="s">
        <v>17</v>
      </c>
      <c r="D5016" s="92">
        <v>282.24</v>
      </c>
    </row>
    <row r="5017" spans="1:4" ht="13.5" x14ac:dyDescent="0.25">
      <c r="A5017" s="90">
        <v>102606</v>
      </c>
      <c r="B5017" s="90" t="s">
        <v>5621</v>
      </c>
      <c r="C5017" s="90" t="s">
        <v>17</v>
      </c>
      <c r="D5017" s="92">
        <v>435.11</v>
      </c>
    </row>
    <row r="5018" spans="1:4" ht="13.5" x14ac:dyDescent="0.25">
      <c r="A5018" s="90">
        <v>102607</v>
      </c>
      <c r="B5018" s="90" t="s">
        <v>5622</v>
      </c>
      <c r="C5018" s="90" t="s">
        <v>17</v>
      </c>
      <c r="D5018" s="92">
        <v>465.7</v>
      </c>
    </row>
    <row r="5019" spans="1:4" ht="13.5" x14ac:dyDescent="0.25">
      <c r="A5019" s="90">
        <v>102608</v>
      </c>
      <c r="B5019" s="90" t="s">
        <v>5623</v>
      </c>
      <c r="C5019" s="90" t="s">
        <v>17</v>
      </c>
      <c r="D5019" s="99">
        <v>1068.3599999999999</v>
      </c>
    </row>
    <row r="5020" spans="1:4" ht="13.5" x14ac:dyDescent="0.25">
      <c r="A5020" s="90">
        <v>102609</v>
      </c>
      <c r="B5020" s="90" t="s">
        <v>5624</v>
      </c>
      <c r="C5020" s="90" t="s">
        <v>17</v>
      </c>
      <c r="D5020" s="99">
        <v>1213.7</v>
      </c>
    </row>
    <row r="5021" spans="1:4" ht="13.5" x14ac:dyDescent="0.25">
      <c r="A5021" s="90">
        <v>102610</v>
      </c>
      <c r="B5021" s="90" t="s">
        <v>5625</v>
      </c>
      <c r="C5021" s="90" t="s">
        <v>17</v>
      </c>
      <c r="D5021" s="99">
        <v>2086.7600000000002</v>
      </c>
    </row>
    <row r="5022" spans="1:4" ht="13.5" x14ac:dyDescent="0.25">
      <c r="A5022" s="90">
        <v>102611</v>
      </c>
      <c r="B5022" s="90" t="s">
        <v>5626</v>
      </c>
      <c r="C5022" s="90" t="s">
        <v>17</v>
      </c>
      <c r="D5022" s="92">
        <v>469.3</v>
      </c>
    </row>
    <row r="5023" spans="1:4" ht="13.5" x14ac:dyDescent="0.25">
      <c r="A5023" s="90">
        <v>102612</v>
      </c>
      <c r="B5023" s="90" t="s">
        <v>5627</v>
      </c>
      <c r="C5023" s="90" t="s">
        <v>17</v>
      </c>
      <c r="D5023" s="92">
        <v>674.01</v>
      </c>
    </row>
    <row r="5024" spans="1:4" ht="13.5" x14ac:dyDescent="0.25">
      <c r="A5024" s="90">
        <v>102613</v>
      </c>
      <c r="B5024" s="90" t="s">
        <v>5628</v>
      </c>
      <c r="C5024" s="90" t="s">
        <v>17</v>
      </c>
      <c r="D5024" s="92">
        <v>653.17999999999995</v>
      </c>
    </row>
    <row r="5025" spans="1:4" ht="13.5" x14ac:dyDescent="0.25">
      <c r="A5025" s="90">
        <v>102614</v>
      </c>
      <c r="B5025" s="90" t="s">
        <v>5629</v>
      </c>
      <c r="C5025" s="90" t="s">
        <v>17</v>
      </c>
      <c r="D5025" s="99">
        <v>1004.58</v>
      </c>
    </row>
    <row r="5026" spans="1:4" ht="13.5" x14ac:dyDescent="0.25">
      <c r="A5026" s="90">
        <v>102615</v>
      </c>
      <c r="B5026" s="90" t="s">
        <v>5630</v>
      </c>
      <c r="C5026" s="90" t="s">
        <v>17</v>
      </c>
      <c r="D5026" s="99">
        <v>1260.75</v>
      </c>
    </row>
    <row r="5027" spans="1:4" ht="13.5" x14ac:dyDescent="0.25">
      <c r="A5027" s="90">
        <v>102616</v>
      </c>
      <c r="B5027" s="90" t="s">
        <v>5631</v>
      </c>
      <c r="C5027" s="90" t="s">
        <v>17</v>
      </c>
      <c r="D5027" s="99">
        <v>1866.58</v>
      </c>
    </row>
    <row r="5028" spans="1:4" ht="13.5" x14ac:dyDescent="0.25">
      <c r="A5028" s="90">
        <v>102617</v>
      </c>
      <c r="B5028" s="90" t="s">
        <v>5632</v>
      </c>
      <c r="C5028" s="90" t="s">
        <v>17</v>
      </c>
      <c r="D5028" s="99">
        <v>3410.04</v>
      </c>
    </row>
    <row r="5029" spans="1:4" ht="13.5" x14ac:dyDescent="0.25">
      <c r="A5029" s="90">
        <v>102618</v>
      </c>
      <c r="B5029" s="90" t="s">
        <v>5633</v>
      </c>
      <c r="C5029" s="90" t="s">
        <v>17</v>
      </c>
      <c r="D5029" s="99">
        <v>4110.9399999999996</v>
      </c>
    </row>
    <row r="5030" spans="1:4" ht="13.5" x14ac:dyDescent="0.25">
      <c r="A5030" s="90">
        <v>102619</v>
      </c>
      <c r="B5030" s="90" t="s">
        <v>5634</v>
      </c>
      <c r="C5030" s="90" t="s">
        <v>17</v>
      </c>
      <c r="D5030" s="99">
        <v>5532.94</v>
      </c>
    </row>
    <row r="5031" spans="1:4" ht="13.5" x14ac:dyDescent="0.25">
      <c r="A5031" s="90">
        <v>102620</v>
      </c>
      <c r="B5031" s="90" t="s">
        <v>5635</v>
      </c>
      <c r="C5031" s="90" t="s">
        <v>17</v>
      </c>
      <c r="D5031" s="99">
        <v>8057.31</v>
      </c>
    </row>
    <row r="5032" spans="1:4" ht="13.5" x14ac:dyDescent="0.25">
      <c r="A5032" s="90">
        <v>102621</v>
      </c>
      <c r="B5032" s="90" t="s">
        <v>5636</v>
      </c>
      <c r="C5032" s="90" t="s">
        <v>17</v>
      </c>
      <c r="D5032" s="99">
        <v>12407.45</v>
      </c>
    </row>
    <row r="5033" spans="1:4" ht="13.5" x14ac:dyDescent="0.25">
      <c r="A5033" s="90">
        <v>102622</v>
      </c>
      <c r="B5033" s="90" t="s">
        <v>5637</v>
      </c>
      <c r="C5033" s="90" t="s">
        <v>17</v>
      </c>
      <c r="D5033" s="92">
        <v>624.08000000000004</v>
      </c>
    </row>
    <row r="5034" spans="1:4" ht="13.5" x14ac:dyDescent="0.25">
      <c r="A5034" s="90">
        <v>102623</v>
      </c>
      <c r="B5034" s="90" t="s">
        <v>5638</v>
      </c>
      <c r="C5034" s="90" t="s">
        <v>17</v>
      </c>
      <c r="D5034" s="92">
        <v>867.8</v>
      </c>
    </row>
    <row r="5035" spans="1:4" ht="13.5" x14ac:dyDescent="0.25">
      <c r="A5035" s="90">
        <v>89482</v>
      </c>
      <c r="B5035" s="90" t="s">
        <v>5639</v>
      </c>
      <c r="C5035" s="90" t="s">
        <v>17</v>
      </c>
      <c r="D5035" s="92">
        <v>41.54</v>
      </c>
    </row>
    <row r="5036" spans="1:4" ht="13.5" x14ac:dyDescent="0.25">
      <c r="A5036" s="90">
        <v>89491</v>
      </c>
      <c r="B5036" s="90" t="s">
        <v>5640</v>
      </c>
      <c r="C5036" s="90" t="s">
        <v>17</v>
      </c>
      <c r="D5036" s="92">
        <v>106.8</v>
      </c>
    </row>
    <row r="5037" spans="1:4" ht="13.5" x14ac:dyDescent="0.25">
      <c r="A5037" s="90">
        <v>89495</v>
      </c>
      <c r="B5037" s="90" t="s">
        <v>5641</v>
      </c>
      <c r="C5037" s="90" t="s">
        <v>17</v>
      </c>
      <c r="D5037" s="92">
        <v>18.989999999999998</v>
      </c>
    </row>
    <row r="5038" spans="1:4" ht="13.5" x14ac:dyDescent="0.25">
      <c r="A5038" s="90">
        <v>89707</v>
      </c>
      <c r="B5038" s="90" t="s">
        <v>5642</v>
      </c>
      <c r="C5038" s="90" t="s">
        <v>17</v>
      </c>
      <c r="D5038" s="92">
        <v>49.61</v>
      </c>
    </row>
    <row r="5039" spans="1:4" ht="13.5" x14ac:dyDescent="0.25">
      <c r="A5039" s="90">
        <v>89708</v>
      </c>
      <c r="B5039" s="90" t="s">
        <v>5643</v>
      </c>
      <c r="C5039" s="90" t="s">
        <v>17</v>
      </c>
      <c r="D5039" s="92">
        <v>109.44</v>
      </c>
    </row>
    <row r="5040" spans="1:4" ht="13.5" x14ac:dyDescent="0.25">
      <c r="A5040" s="90">
        <v>89709</v>
      </c>
      <c r="B5040" s="90" t="s">
        <v>514</v>
      </c>
      <c r="C5040" s="90" t="s">
        <v>17</v>
      </c>
      <c r="D5040" s="92">
        <v>21.43</v>
      </c>
    </row>
    <row r="5041" spans="1:4" ht="13.5" x14ac:dyDescent="0.25">
      <c r="A5041" s="90">
        <v>89710</v>
      </c>
      <c r="B5041" s="90" t="s">
        <v>5644</v>
      </c>
      <c r="C5041" s="90" t="s">
        <v>17</v>
      </c>
      <c r="D5041" s="92">
        <v>18.64</v>
      </c>
    </row>
    <row r="5042" spans="1:4" ht="13.5" x14ac:dyDescent="0.25">
      <c r="A5042" s="90">
        <v>104326</v>
      </c>
      <c r="B5042" s="90" t="s">
        <v>5645</v>
      </c>
      <c r="C5042" s="90" t="s">
        <v>17</v>
      </c>
      <c r="D5042" s="92">
        <v>20.37</v>
      </c>
    </row>
    <row r="5043" spans="1:4" ht="13.5" x14ac:dyDescent="0.25">
      <c r="A5043" s="90">
        <v>104327</v>
      </c>
      <c r="B5043" s="90" t="s">
        <v>5646</v>
      </c>
      <c r="C5043" s="90" t="s">
        <v>17</v>
      </c>
      <c r="D5043" s="92">
        <v>19.34</v>
      </c>
    </row>
    <row r="5044" spans="1:4" ht="13.5" x14ac:dyDescent="0.25">
      <c r="A5044" s="90">
        <v>104328</v>
      </c>
      <c r="B5044" s="90" t="s">
        <v>5647</v>
      </c>
      <c r="C5044" s="90" t="s">
        <v>17</v>
      </c>
      <c r="D5044" s="92">
        <v>73.27</v>
      </c>
    </row>
    <row r="5045" spans="1:4" ht="13.5" x14ac:dyDescent="0.25">
      <c r="A5045" s="90">
        <v>104329</v>
      </c>
      <c r="B5045" s="90" t="s">
        <v>5648</v>
      </c>
      <c r="C5045" s="90" t="s">
        <v>17</v>
      </c>
      <c r="D5045" s="92">
        <v>83.23</v>
      </c>
    </row>
    <row r="5046" spans="1:4" ht="13.5" x14ac:dyDescent="0.25">
      <c r="A5046" s="90">
        <v>86872</v>
      </c>
      <c r="B5046" s="90" t="s">
        <v>5649</v>
      </c>
      <c r="C5046" s="90" t="s">
        <v>17</v>
      </c>
      <c r="D5046" s="92">
        <v>687.97</v>
      </c>
    </row>
    <row r="5047" spans="1:4" ht="13.5" x14ac:dyDescent="0.25">
      <c r="A5047" s="90">
        <v>86874</v>
      </c>
      <c r="B5047" s="90" t="s">
        <v>5650</v>
      </c>
      <c r="C5047" s="90" t="s">
        <v>17</v>
      </c>
      <c r="D5047" s="92">
        <v>480.46</v>
      </c>
    </row>
    <row r="5048" spans="1:4" ht="13.5" x14ac:dyDescent="0.25">
      <c r="A5048" s="90">
        <v>86875</v>
      </c>
      <c r="B5048" s="90" t="s">
        <v>5651</v>
      </c>
      <c r="C5048" s="90" t="s">
        <v>17</v>
      </c>
      <c r="D5048" s="92">
        <v>655.16999999999996</v>
      </c>
    </row>
    <row r="5049" spans="1:4" ht="13.5" x14ac:dyDescent="0.25">
      <c r="A5049" s="90">
        <v>86876</v>
      </c>
      <c r="B5049" s="90" t="s">
        <v>5652</v>
      </c>
      <c r="C5049" s="90" t="s">
        <v>17</v>
      </c>
      <c r="D5049" s="92">
        <v>371.83</v>
      </c>
    </row>
    <row r="5050" spans="1:4" ht="13.5" x14ac:dyDescent="0.25">
      <c r="A5050" s="90">
        <v>86877</v>
      </c>
      <c r="B5050" s="90" t="s">
        <v>5653</v>
      </c>
      <c r="C5050" s="90" t="s">
        <v>17</v>
      </c>
      <c r="D5050" s="92">
        <v>112.08</v>
      </c>
    </row>
    <row r="5051" spans="1:4" ht="13.5" x14ac:dyDescent="0.25">
      <c r="A5051" s="90">
        <v>86878</v>
      </c>
      <c r="B5051" s="90" t="s">
        <v>5654</v>
      </c>
      <c r="C5051" s="90" t="s">
        <v>17</v>
      </c>
      <c r="D5051" s="92">
        <v>121.21</v>
      </c>
    </row>
    <row r="5052" spans="1:4" ht="13.5" x14ac:dyDescent="0.25">
      <c r="A5052" s="90">
        <v>86879</v>
      </c>
      <c r="B5052" s="90" t="s">
        <v>5655</v>
      </c>
      <c r="C5052" s="90" t="s">
        <v>17</v>
      </c>
      <c r="D5052" s="92">
        <v>9.7200000000000006</v>
      </c>
    </row>
    <row r="5053" spans="1:4" ht="13.5" x14ac:dyDescent="0.25">
      <c r="A5053" s="90">
        <v>86880</v>
      </c>
      <c r="B5053" s="90" t="s">
        <v>5656</v>
      </c>
      <c r="C5053" s="90" t="s">
        <v>17</v>
      </c>
      <c r="D5053" s="92">
        <v>27.91</v>
      </c>
    </row>
    <row r="5054" spans="1:4" ht="13.5" x14ac:dyDescent="0.25">
      <c r="A5054" s="90">
        <v>86881</v>
      </c>
      <c r="B5054" s="90" t="s">
        <v>5657</v>
      </c>
      <c r="C5054" s="90" t="s">
        <v>17</v>
      </c>
      <c r="D5054" s="92">
        <v>347.31</v>
      </c>
    </row>
    <row r="5055" spans="1:4" ht="13.5" x14ac:dyDescent="0.25">
      <c r="A5055" s="90">
        <v>86882</v>
      </c>
      <c r="B5055" s="90" t="s">
        <v>5658</v>
      </c>
      <c r="C5055" s="90" t="s">
        <v>17</v>
      </c>
      <c r="D5055" s="92">
        <v>23.43</v>
      </c>
    </row>
    <row r="5056" spans="1:4" ht="13.5" x14ac:dyDescent="0.25">
      <c r="A5056" s="90">
        <v>86883</v>
      </c>
      <c r="B5056" s="90" t="s">
        <v>430</v>
      </c>
      <c r="C5056" s="90" t="s">
        <v>17</v>
      </c>
      <c r="D5056" s="92">
        <v>12.66</v>
      </c>
    </row>
    <row r="5057" spans="1:4" ht="13.5" x14ac:dyDescent="0.25">
      <c r="A5057" s="90">
        <v>86884</v>
      </c>
      <c r="B5057" s="90" t="s">
        <v>5659</v>
      </c>
      <c r="C5057" s="90" t="s">
        <v>17</v>
      </c>
      <c r="D5057" s="92">
        <v>10.72</v>
      </c>
    </row>
    <row r="5058" spans="1:4" ht="13.5" x14ac:dyDescent="0.25">
      <c r="A5058" s="90">
        <v>86885</v>
      </c>
      <c r="B5058" s="90" t="s">
        <v>5660</v>
      </c>
      <c r="C5058" s="90" t="s">
        <v>17</v>
      </c>
      <c r="D5058" s="92">
        <v>12.29</v>
      </c>
    </row>
    <row r="5059" spans="1:4" ht="13.5" x14ac:dyDescent="0.25">
      <c r="A5059" s="90">
        <v>86886</v>
      </c>
      <c r="B5059" s="90" t="s">
        <v>5661</v>
      </c>
      <c r="C5059" s="90" t="s">
        <v>17</v>
      </c>
      <c r="D5059" s="92">
        <v>82.41</v>
      </c>
    </row>
    <row r="5060" spans="1:4" ht="13.5" x14ac:dyDescent="0.25">
      <c r="A5060" s="90">
        <v>86887</v>
      </c>
      <c r="B5060" s="90" t="s">
        <v>5662</v>
      </c>
      <c r="C5060" s="90" t="s">
        <v>17</v>
      </c>
      <c r="D5060" s="92">
        <v>89.76</v>
      </c>
    </row>
    <row r="5061" spans="1:4" ht="13.5" x14ac:dyDescent="0.25">
      <c r="A5061" s="90">
        <v>86888</v>
      </c>
      <c r="B5061" s="90" t="s">
        <v>5663</v>
      </c>
      <c r="C5061" s="90" t="s">
        <v>17</v>
      </c>
      <c r="D5061" s="92">
        <v>462.79</v>
      </c>
    </row>
    <row r="5062" spans="1:4" ht="13.5" x14ac:dyDescent="0.25">
      <c r="A5062" s="90">
        <v>86889</v>
      </c>
      <c r="B5062" s="90" t="s">
        <v>5664</v>
      </c>
      <c r="C5062" s="90" t="s">
        <v>17</v>
      </c>
      <c r="D5062" s="92">
        <v>773.16</v>
      </c>
    </row>
    <row r="5063" spans="1:4" ht="13.5" x14ac:dyDescent="0.25">
      <c r="A5063" s="90">
        <v>86893</v>
      </c>
      <c r="B5063" s="90" t="s">
        <v>5665</v>
      </c>
      <c r="C5063" s="90" t="s">
        <v>17</v>
      </c>
      <c r="D5063" s="92">
        <v>941.9</v>
      </c>
    </row>
    <row r="5064" spans="1:4" ht="13.5" x14ac:dyDescent="0.25">
      <c r="A5064" s="90">
        <v>86894</v>
      </c>
      <c r="B5064" s="90" t="s">
        <v>5666</v>
      </c>
      <c r="C5064" s="90" t="s">
        <v>17</v>
      </c>
      <c r="D5064" s="92">
        <v>362.86</v>
      </c>
    </row>
    <row r="5065" spans="1:4" ht="13.5" x14ac:dyDescent="0.25">
      <c r="A5065" s="90">
        <v>86895</v>
      </c>
      <c r="B5065" s="90" t="s">
        <v>5667</v>
      </c>
      <c r="C5065" s="90" t="s">
        <v>17</v>
      </c>
      <c r="D5065" s="92">
        <v>369.75</v>
      </c>
    </row>
    <row r="5066" spans="1:4" ht="13.5" x14ac:dyDescent="0.25">
      <c r="A5066" s="90">
        <v>86899</v>
      </c>
      <c r="B5066" s="90" t="s">
        <v>5668</v>
      </c>
      <c r="C5066" s="90" t="s">
        <v>17</v>
      </c>
      <c r="D5066" s="92">
        <v>433.05</v>
      </c>
    </row>
    <row r="5067" spans="1:4" ht="13.5" x14ac:dyDescent="0.25">
      <c r="A5067" s="90">
        <v>86900</v>
      </c>
      <c r="B5067" s="90" t="s">
        <v>5669</v>
      </c>
      <c r="C5067" s="90" t="s">
        <v>17</v>
      </c>
      <c r="D5067" s="92">
        <v>206.81</v>
      </c>
    </row>
    <row r="5068" spans="1:4" ht="13.5" x14ac:dyDescent="0.25">
      <c r="A5068" s="90">
        <v>86901</v>
      </c>
      <c r="B5068" s="90" t="s">
        <v>420</v>
      </c>
      <c r="C5068" s="90" t="s">
        <v>17</v>
      </c>
      <c r="D5068" s="92">
        <v>141.69999999999999</v>
      </c>
    </row>
    <row r="5069" spans="1:4" ht="13.5" x14ac:dyDescent="0.25">
      <c r="A5069" s="90">
        <v>86902</v>
      </c>
      <c r="B5069" s="90" t="s">
        <v>5670</v>
      </c>
      <c r="C5069" s="90" t="s">
        <v>17</v>
      </c>
      <c r="D5069" s="92">
        <v>315.04000000000002</v>
      </c>
    </row>
    <row r="5070" spans="1:4" ht="13.5" x14ac:dyDescent="0.25">
      <c r="A5070" s="90">
        <v>86903</v>
      </c>
      <c r="B5070" s="90" t="s">
        <v>5671</v>
      </c>
      <c r="C5070" s="90" t="s">
        <v>17</v>
      </c>
      <c r="D5070" s="92">
        <v>352.58</v>
      </c>
    </row>
    <row r="5071" spans="1:4" ht="13.5" x14ac:dyDescent="0.25">
      <c r="A5071" s="90">
        <v>86904</v>
      </c>
      <c r="B5071" s="90" t="s">
        <v>5672</v>
      </c>
      <c r="C5071" s="90" t="s">
        <v>17</v>
      </c>
      <c r="D5071" s="92">
        <v>144.38999999999999</v>
      </c>
    </row>
    <row r="5072" spans="1:4" ht="13.5" x14ac:dyDescent="0.25">
      <c r="A5072" s="90">
        <v>86905</v>
      </c>
      <c r="B5072" s="90" t="s">
        <v>5673</v>
      </c>
      <c r="C5072" s="90" t="s">
        <v>17</v>
      </c>
      <c r="D5072" s="92">
        <v>414.93</v>
      </c>
    </row>
    <row r="5073" spans="1:4" ht="13.5" x14ac:dyDescent="0.25">
      <c r="A5073" s="90">
        <v>86906</v>
      </c>
      <c r="B5073" s="90" t="s">
        <v>418</v>
      </c>
      <c r="C5073" s="90" t="s">
        <v>17</v>
      </c>
      <c r="D5073" s="92">
        <v>76.73</v>
      </c>
    </row>
    <row r="5074" spans="1:4" ht="13.5" x14ac:dyDescent="0.25">
      <c r="A5074" s="90">
        <v>86908</v>
      </c>
      <c r="B5074" s="90" t="s">
        <v>5674</v>
      </c>
      <c r="C5074" s="90" t="s">
        <v>17</v>
      </c>
      <c r="D5074" s="92">
        <v>497.88</v>
      </c>
    </row>
    <row r="5075" spans="1:4" ht="13.5" x14ac:dyDescent="0.25">
      <c r="A5075" s="90">
        <v>86909</v>
      </c>
      <c r="B5075" s="90" t="s">
        <v>5675</v>
      </c>
      <c r="C5075" s="90" t="s">
        <v>17</v>
      </c>
      <c r="D5075" s="92">
        <v>133.24</v>
      </c>
    </row>
    <row r="5076" spans="1:4" ht="13.5" x14ac:dyDescent="0.25">
      <c r="A5076" s="90">
        <v>86910</v>
      </c>
      <c r="B5076" s="90" t="s">
        <v>416</v>
      </c>
      <c r="C5076" s="90" t="s">
        <v>17</v>
      </c>
      <c r="D5076" s="92">
        <v>131.32</v>
      </c>
    </row>
    <row r="5077" spans="1:4" ht="13.5" x14ac:dyDescent="0.25">
      <c r="A5077" s="90">
        <v>86911</v>
      </c>
      <c r="B5077" s="90" t="s">
        <v>5676</v>
      </c>
      <c r="C5077" s="90" t="s">
        <v>17</v>
      </c>
      <c r="D5077" s="92">
        <v>89.78</v>
      </c>
    </row>
    <row r="5078" spans="1:4" ht="13.5" x14ac:dyDescent="0.25">
      <c r="A5078" s="90">
        <v>86913</v>
      </c>
      <c r="B5078" s="90" t="s">
        <v>5677</v>
      </c>
      <c r="C5078" s="90" t="s">
        <v>17</v>
      </c>
      <c r="D5078" s="92">
        <v>55.98</v>
      </c>
    </row>
    <row r="5079" spans="1:4" ht="13.5" x14ac:dyDescent="0.25">
      <c r="A5079" s="90">
        <v>86914</v>
      </c>
      <c r="B5079" s="90" t="s">
        <v>5678</v>
      </c>
      <c r="C5079" s="90" t="s">
        <v>17</v>
      </c>
      <c r="D5079" s="92">
        <v>100.74</v>
      </c>
    </row>
    <row r="5080" spans="1:4" ht="13.5" x14ac:dyDescent="0.25">
      <c r="A5080" s="90">
        <v>86915</v>
      </c>
      <c r="B5080" s="90" t="s">
        <v>5679</v>
      </c>
      <c r="C5080" s="90" t="s">
        <v>17</v>
      </c>
      <c r="D5080" s="92">
        <v>147.13999999999999</v>
      </c>
    </row>
    <row r="5081" spans="1:4" ht="13.5" x14ac:dyDescent="0.25">
      <c r="A5081" s="90">
        <v>86916</v>
      </c>
      <c r="B5081" s="90" t="s">
        <v>5680</v>
      </c>
      <c r="C5081" s="90" t="s">
        <v>17</v>
      </c>
      <c r="D5081" s="92">
        <v>23.83</v>
      </c>
    </row>
    <row r="5082" spans="1:4" ht="13.5" x14ac:dyDescent="0.25">
      <c r="A5082" s="90">
        <v>86919</v>
      </c>
      <c r="B5082" s="90" t="s">
        <v>5681</v>
      </c>
      <c r="C5082" s="90" t="s">
        <v>17</v>
      </c>
      <c r="D5082" s="92">
        <v>913.45</v>
      </c>
    </row>
    <row r="5083" spans="1:4" ht="13.5" x14ac:dyDescent="0.25">
      <c r="A5083" s="90">
        <v>86920</v>
      </c>
      <c r="B5083" s="90" t="s">
        <v>5682</v>
      </c>
      <c r="C5083" s="90" t="s">
        <v>17</v>
      </c>
      <c r="D5083" s="92">
        <v>766.33</v>
      </c>
    </row>
    <row r="5084" spans="1:4" ht="13.5" x14ac:dyDescent="0.25">
      <c r="A5084" s="90">
        <v>86921</v>
      </c>
      <c r="B5084" s="90" t="s">
        <v>5683</v>
      </c>
      <c r="C5084" s="90" t="s">
        <v>17</v>
      </c>
      <c r="D5084" s="92">
        <v>734.18</v>
      </c>
    </row>
    <row r="5085" spans="1:4" ht="13.5" x14ac:dyDescent="0.25">
      <c r="A5085" s="90">
        <v>86922</v>
      </c>
      <c r="B5085" s="90" t="s">
        <v>5684</v>
      </c>
      <c r="C5085" s="90" t="s">
        <v>17</v>
      </c>
      <c r="D5085" s="99">
        <v>1040.5899999999999</v>
      </c>
    </row>
    <row r="5086" spans="1:4" ht="13.5" x14ac:dyDescent="0.25">
      <c r="A5086" s="90">
        <v>86923</v>
      </c>
      <c r="B5086" s="90" t="s">
        <v>5685</v>
      </c>
      <c r="C5086" s="90" t="s">
        <v>17</v>
      </c>
      <c r="D5086" s="92">
        <v>569.59</v>
      </c>
    </row>
    <row r="5087" spans="1:4" ht="13.5" x14ac:dyDescent="0.25">
      <c r="A5087" s="90">
        <v>86924</v>
      </c>
      <c r="B5087" s="90" t="s">
        <v>5686</v>
      </c>
      <c r="C5087" s="90" t="s">
        <v>17</v>
      </c>
      <c r="D5087" s="92">
        <v>537.44000000000005</v>
      </c>
    </row>
    <row r="5088" spans="1:4" ht="13.5" x14ac:dyDescent="0.25">
      <c r="A5088" s="90">
        <v>86925</v>
      </c>
      <c r="B5088" s="90" t="s">
        <v>5687</v>
      </c>
      <c r="C5088" s="90" t="s">
        <v>17</v>
      </c>
      <c r="D5088" s="92">
        <v>733.53</v>
      </c>
    </row>
    <row r="5089" spans="1:4" ht="13.5" x14ac:dyDescent="0.25">
      <c r="A5089" s="90">
        <v>86926</v>
      </c>
      <c r="B5089" s="90" t="s">
        <v>5688</v>
      </c>
      <c r="C5089" s="90" t="s">
        <v>17</v>
      </c>
      <c r="D5089" s="92">
        <v>701.38</v>
      </c>
    </row>
    <row r="5090" spans="1:4" ht="13.5" x14ac:dyDescent="0.25">
      <c r="A5090" s="90">
        <v>86927</v>
      </c>
      <c r="B5090" s="90" t="s">
        <v>5689</v>
      </c>
      <c r="C5090" s="90" t="s">
        <v>17</v>
      </c>
      <c r="D5090" s="92">
        <v>460.96</v>
      </c>
    </row>
    <row r="5091" spans="1:4" ht="13.5" x14ac:dyDescent="0.25">
      <c r="A5091" s="90">
        <v>86928</v>
      </c>
      <c r="B5091" s="90" t="s">
        <v>5690</v>
      </c>
      <c r="C5091" s="90" t="s">
        <v>17</v>
      </c>
      <c r="D5091" s="92">
        <v>428.81</v>
      </c>
    </row>
    <row r="5092" spans="1:4" ht="13.5" x14ac:dyDescent="0.25">
      <c r="A5092" s="90">
        <v>86929</v>
      </c>
      <c r="B5092" s="90" t="s">
        <v>5691</v>
      </c>
      <c r="C5092" s="90" t="s">
        <v>17</v>
      </c>
      <c r="D5092" s="92">
        <v>450.19</v>
      </c>
    </row>
    <row r="5093" spans="1:4" ht="13.5" x14ac:dyDescent="0.25">
      <c r="A5093" s="90">
        <v>86930</v>
      </c>
      <c r="B5093" s="90" t="s">
        <v>5692</v>
      </c>
      <c r="C5093" s="90" t="s">
        <v>17</v>
      </c>
      <c r="D5093" s="92">
        <v>418.04</v>
      </c>
    </row>
    <row r="5094" spans="1:4" ht="13.5" x14ac:dyDescent="0.25">
      <c r="A5094" s="90">
        <v>86931</v>
      </c>
      <c r="B5094" s="90" t="s">
        <v>5693</v>
      </c>
      <c r="C5094" s="90" t="s">
        <v>17</v>
      </c>
      <c r="D5094" s="92">
        <v>475.08</v>
      </c>
    </row>
    <row r="5095" spans="1:4" ht="13.5" x14ac:dyDescent="0.25">
      <c r="A5095" s="90">
        <v>86932</v>
      </c>
      <c r="B5095" s="90" t="s">
        <v>5694</v>
      </c>
      <c r="C5095" s="90" t="s">
        <v>17</v>
      </c>
      <c r="D5095" s="92">
        <v>552.54999999999995</v>
      </c>
    </row>
    <row r="5096" spans="1:4" ht="13.5" x14ac:dyDescent="0.25">
      <c r="A5096" s="90">
        <v>86933</v>
      </c>
      <c r="B5096" s="90" t="s">
        <v>5695</v>
      </c>
      <c r="C5096" s="90" t="s">
        <v>17</v>
      </c>
      <c r="D5096" s="92">
        <v>503.98</v>
      </c>
    </row>
    <row r="5097" spans="1:4" ht="13.5" x14ac:dyDescent="0.25">
      <c r="A5097" s="90">
        <v>86934</v>
      </c>
      <c r="B5097" s="90" t="s">
        <v>5696</v>
      </c>
      <c r="C5097" s="90" t="s">
        <v>17</v>
      </c>
      <c r="D5097" s="92">
        <v>493.21</v>
      </c>
    </row>
    <row r="5098" spans="1:4" ht="13.5" x14ac:dyDescent="0.25">
      <c r="A5098" s="90">
        <v>86935</v>
      </c>
      <c r="B5098" s="90" t="s">
        <v>5697</v>
      </c>
      <c r="C5098" s="90" t="s">
        <v>17</v>
      </c>
      <c r="D5098" s="92">
        <v>340.68</v>
      </c>
    </row>
    <row r="5099" spans="1:4" ht="13.5" x14ac:dyDescent="0.25">
      <c r="A5099" s="90">
        <v>86936</v>
      </c>
      <c r="B5099" s="90" t="s">
        <v>5698</v>
      </c>
      <c r="C5099" s="90" t="s">
        <v>17</v>
      </c>
      <c r="D5099" s="92">
        <v>675.33</v>
      </c>
    </row>
    <row r="5100" spans="1:4" ht="13.5" x14ac:dyDescent="0.25">
      <c r="A5100" s="90">
        <v>86937</v>
      </c>
      <c r="B5100" s="90" t="s">
        <v>5699</v>
      </c>
      <c r="C5100" s="90" t="s">
        <v>17</v>
      </c>
      <c r="D5100" s="92">
        <v>266.44</v>
      </c>
    </row>
    <row r="5101" spans="1:4" ht="13.5" x14ac:dyDescent="0.25">
      <c r="A5101" s="90">
        <v>86938</v>
      </c>
      <c r="B5101" s="90" t="s">
        <v>5700</v>
      </c>
      <c r="C5101" s="90" t="s">
        <v>17</v>
      </c>
      <c r="D5101" s="92">
        <v>601.09</v>
      </c>
    </row>
    <row r="5102" spans="1:4" ht="13.5" x14ac:dyDescent="0.25">
      <c r="A5102" s="90">
        <v>86939</v>
      </c>
      <c r="B5102" s="90" t="s">
        <v>428</v>
      </c>
      <c r="C5102" s="90" t="s">
        <v>17</v>
      </c>
      <c r="D5102" s="92">
        <v>424.87</v>
      </c>
    </row>
    <row r="5103" spans="1:4" ht="13.5" x14ac:dyDescent="0.25">
      <c r="A5103" s="90">
        <v>86940</v>
      </c>
      <c r="B5103" s="90" t="s">
        <v>5701</v>
      </c>
      <c r="C5103" s="90" t="s">
        <v>17</v>
      </c>
      <c r="D5103" s="99">
        <v>1406.42</v>
      </c>
    </row>
    <row r="5104" spans="1:4" ht="13.5" x14ac:dyDescent="0.25">
      <c r="A5104" s="90">
        <v>86941</v>
      </c>
      <c r="B5104" s="90" t="s">
        <v>5702</v>
      </c>
      <c r="C5104" s="90" t="s">
        <v>17</v>
      </c>
      <c r="D5104" s="99">
        <v>1048.8699999999999</v>
      </c>
    </row>
    <row r="5105" spans="1:4" ht="13.5" x14ac:dyDescent="0.25">
      <c r="A5105" s="90">
        <v>86942</v>
      </c>
      <c r="B5105" s="90" t="s">
        <v>5703</v>
      </c>
      <c r="C5105" s="90" t="s">
        <v>17</v>
      </c>
      <c r="D5105" s="92">
        <v>264.99</v>
      </c>
    </row>
    <row r="5106" spans="1:4" ht="13.5" x14ac:dyDescent="0.25">
      <c r="A5106" s="90">
        <v>86943</v>
      </c>
      <c r="B5106" s="90" t="s">
        <v>5704</v>
      </c>
      <c r="C5106" s="90" t="s">
        <v>17</v>
      </c>
      <c r="D5106" s="92">
        <v>254.22</v>
      </c>
    </row>
    <row r="5107" spans="1:4" ht="13.5" x14ac:dyDescent="0.25">
      <c r="A5107" s="90">
        <v>86947</v>
      </c>
      <c r="B5107" s="90" t="s">
        <v>5705</v>
      </c>
      <c r="C5107" s="90" t="s">
        <v>17</v>
      </c>
      <c r="D5107" s="99">
        <v>1628.59</v>
      </c>
    </row>
    <row r="5108" spans="1:4" ht="13.5" x14ac:dyDescent="0.25">
      <c r="A5108" s="90">
        <v>93396</v>
      </c>
      <c r="B5108" s="90" t="s">
        <v>5706</v>
      </c>
      <c r="C5108" s="90" t="s">
        <v>17</v>
      </c>
      <c r="D5108" s="92">
        <v>723.64</v>
      </c>
    </row>
    <row r="5109" spans="1:4" ht="13.5" x14ac:dyDescent="0.25">
      <c r="A5109" s="90">
        <v>93441</v>
      </c>
      <c r="B5109" s="90" t="s">
        <v>5707</v>
      </c>
      <c r="C5109" s="90" t="s">
        <v>17</v>
      </c>
      <c r="D5109" s="99">
        <v>1214.3399999999999</v>
      </c>
    </row>
    <row r="5110" spans="1:4" ht="13.5" x14ac:dyDescent="0.25">
      <c r="A5110" s="90">
        <v>93442</v>
      </c>
      <c r="B5110" s="90" t="s">
        <v>5708</v>
      </c>
      <c r="C5110" s="90" t="s">
        <v>17</v>
      </c>
      <c r="D5110" s="99">
        <v>1761.19</v>
      </c>
    </row>
    <row r="5111" spans="1:4" ht="13.5" x14ac:dyDescent="0.25">
      <c r="A5111" s="90">
        <v>95469</v>
      </c>
      <c r="B5111" s="90" t="s">
        <v>5709</v>
      </c>
      <c r="C5111" s="90" t="s">
        <v>17</v>
      </c>
      <c r="D5111" s="92">
        <v>287.83</v>
      </c>
    </row>
    <row r="5112" spans="1:4" ht="13.5" x14ac:dyDescent="0.25">
      <c r="A5112" s="90">
        <v>95470</v>
      </c>
      <c r="B5112" s="90" t="s">
        <v>51</v>
      </c>
      <c r="C5112" s="90" t="s">
        <v>17</v>
      </c>
      <c r="D5112" s="92">
        <v>297.83999999999997</v>
      </c>
    </row>
    <row r="5113" spans="1:4" ht="13.5" x14ac:dyDescent="0.25">
      <c r="A5113" s="90">
        <v>95471</v>
      </c>
      <c r="B5113" s="90" t="s">
        <v>422</v>
      </c>
      <c r="C5113" s="90" t="s">
        <v>17</v>
      </c>
      <c r="D5113" s="92">
        <v>718.64</v>
      </c>
    </row>
    <row r="5114" spans="1:4" ht="13.5" x14ac:dyDescent="0.25">
      <c r="A5114" s="90">
        <v>95472</v>
      </c>
      <c r="B5114" s="90" t="s">
        <v>5710</v>
      </c>
      <c r="C5114" s="90" t="s">
        <v>17</v>
      </c>
      <c r="D5114" s="92">
        <v>728.65</v>
      </c>
    </row>
    <row r="5115" spans="1:4" ht="13.5" x14ac:dyDescent="0.25">
      <c r="A5115" s="90">
        <v>95542</v>
      </c>
      <c r="B5115" s="90" t="s">
        <v>5711</v>
      </c>
      <c r="C5115" s="90" t="s">
        <v>17</v>
      </c>
      <c r="D5115" s="92">
        <v>31.34</v>
      </c>
    </row>
    <row r="5116" spans="1:4" ht="13.5" x14ac:dyDescent="0.25">
      <c r="A5116" s="90">
        <v>95543</v>
      </c>
      <c r="B5116" s="90" t="s">
        <v>5712</v>
      </c>
      <c r="C5116" s="90" t="s">
        <v>17</v>
      </c>
      <c r="D5116" s="92">
        <v>53.05</v>
      </c>
    </row>
    <row r="5117" spans="1:4" ht="13.5" x14ac:dyDescent="0.25">
      <c r="A5117" s="90">
        <v>95544</v>
      </c>
      <c r="B5117" s="90" t="s">
        <v>29</v>
      </c>
      <c r="C5117" s="90" t="s">
        <v>17</v>
      </c>
      <c r="D5117" s="92">
        <v>38.08</v>
      </c>
    </row>
    <row r="5118" spans="1:4" ht="13.5" x14ac:dyDescent="0.25">
      <c r="A5118" s="90">
        <v>95545</v>
      </c>
      <c r="B5118" s="90" t="s">
        <v>5713</v>
      </c>
      <c r="C5118" s="90" t="s">
        <v>17</v>
      </c>
      <c r="D5118" s="92">
        <v>37.36</v>
      </c>
    </row>
    <row r="5119" spans="1:4" ht="13.5" x14ac:dyDescent="0.25">
      <c r="A5119" s="90">
        <v>95546</v>
      </c>
      <c r="B5119" s="90" t="s">
        <v>5714</v>
      </c>
      <c r="C5119" s="90" t="s">
        <v>17</v>
      </c>
      <c r="D5119" s="92">
        <v>130.69</v>
      </c>
    </row>
    <row r="5120" spans="1:4" ht="13.5" x14ac:dyDescent="0.25">
      <c r="A5120" s="90">
        <v>95547</v>
      </c>
      <c r="B5120" s="90" t="s">
        <v>45</v>
      </c>
      <c r="C5120" s="90" t="s">
        <v>17</v>
      </c>
      <c r="D5120" s="92">
        <v>63.51</v>
      </c>
    </row>
    <row r="5121" spans="1:4" ht="13.5" x14ac:dyDescent="0.25">
      <c r="A5121" s="90">
        <v>100848</v>
      </c>
      <c r="B5121" s="90" t="s">
        <v>5715</v>
      </c>
      <c r="C5121" s="90" t="s">
        <v>17</v>
      </c>
      <c r="D5121" s="92">
        <v>520.62</v>
      </c>
    </row>
    <row r="5122" spans="1:4" ht="13.5" x14ac:dyDescent="0.25">
      <c r="A5122" s="90">
        <v>100849</v>
      </c>
      <c r="B5122" s="90" t="s">
        <v>31</v>
      </c>
      <c r="C5122" s="90" t="s">
        <v>17</v>
      </c>
      <c r="D5122" s="92">
        <v>49.55</v>
      </c>
    </row>
    <row r="5123" spans="1:4" ht="13.5" x14ac:dyDescent="0.25">
      <c r="A5123" s="90">
        <v>100851</v>
      </c>
      <c r="B5123" s="90" t="s">
        <v>5716</v>
      </c>
      <c r="C5123" s="90" t="s">
        <v>17</v>
      </c>
      <c r="D5123" s="92">
        <v>100.21</v>
      </c>
    </row>
    <row r="5124" spans="1:4" ht="13.5" x14ac:dyDescent="0.25">
      <c r="A5124" s="90">
        <v>100852</v>
      </c>
      <c r="B5124" s="90" t="s">
        <v>5717</v>
      </c>
      <c r="C5124" s="90" t="s">
        <v>17</v>
      </c>
      <c r="D5124" s="92">
        <v>226.83</v>
      </c>
    </row>
    <row r="5125" spans="1:4" ht="13.5" x14ac:dyDescent="0.25">
      <c r="A5125" s="90">
        <v>100853</v>
      </c>
      <c r="B5125" s="90" t="s">
        <v>5718</v>
      </c>
      <c r="C5125" s="90" t="s">
        <v>17</v>
      </c>
      <c r="D5125" s="92">
        <v>352.43</v>
      </c>
    </row>
    <row r="5126" spans="1:4" ht="13.5" x14ac:dyDescent="0.25">
      <c r="A5126" s="90">
        <v>100854</v>
      </c>
      <c r="B5126" s="90" t="s">
        <v>5719</v>
      </c>
      <c r="C5126" s="90" t="s">
        <v>17</v>
      </c>
      <c r="D5126" s="99">
        <v>1842.33</v>
      </c>
    </row>
    <row r="5127" spans="1:4" ht="13.5" x14ac:dyDescent="0.25">
      <c r="A5127" s="90">
        <v>100856</v>
      </c>
      <c r="B5127" s="90" t="s">
        <v>5720</v>
      </c>
      <c r="C5127" s="90" t="s">
        <v>17</v>
      </c>
      <c r="D5127" s="92">
        <v>38.770000000000003</v>
      </c>
    </row>
    <row r="5128" spans="1:4" ht="13.5" x14ac:dyDescent="0.25">
      <c r="A5128" s="90">
        <v>100857</v>
      </c>
      <c r="B5128" s="90" t="s">
        <v>5721</v>
      </c>
      <c r="C5128" s="90" t="s">
        <v>17</v>
      </c>
      <c r="D5128" s="92">
        <v>539.45000000000005</v>
      </c>
    </row>
    <row r="5129" spans="1:4" ht="13.5" x14ac:dyDescent="0.25">
      <c r="A5129" s="90">
        <v>100858</v>
      </c>
      <c r="B5129" s="90" t="s">
        <v>5722</v>
      </c>
      <c r="C5129" s="90" t="s">
        <v>17</v>
      </c>
      <c r="D5129" s="92">
        <v>638.51</v>
      </c>
    </row>
    <row r="5130" spans="1:4" ht="13.5" x14ac:dyDescent="0.25">
      <c r="A5130" s="90">
        <v>100859</v>
      </c>
      <c r="B5130" s="90" t="s">
        <v>5723</v>
      </c>
      <c r="C5130" s="90" t="s">
        <v>17</v>
      </c>
      <c r="D5130" s="92">
        <v>938.11</v>
      </c>
    </row>
    <row r="5131" spans="1:4" ht="13.5" x14ac:dyDescent="0.25">
      <c r="A5131" s="90">
        <v>100860</v>
      </c>
      <c r="B5131" s="90" t="s">
        <v>5724</v>
      </c>
      <c r="C5131" s="90" t="s">
        <v>17</v>
      </c>
      <c r="D5131" s="92">
        <v>92.09</v>
      </c>
    </row>
    <row r="5132" spans="1:4" ht="13.5" x14ac:dyDescent="0.25">
      <c r="A5132" s="90">
        <v>100861</v>
      </c>
      <c r="B5132" s="90" t="s">
        <v>5725</v>
      </c>
      <c r="C5132" s="90" t="s">
        <v>17</v>
      </c>
      <c r="D5132" s="92">
        <v>36.28</v>
      </c>
    </row>
    <row r="5133" spans="1:4" ht="13.5" x14ac:dyDescent="0.25">
      <c r="A5133" s="90">
        <v>100862</v>
      </c>
      <c r="B5133" s="90" t="s">
        <v>5726</v>
      </c>
      <c r="C5133" s="90" t="s">
        <v>17</v>
      </c>
      <c r="D5133" s="92">
        <v>40.520000000000003</v>
      </c>
    </row>
    <row r="5134" spans="1:4" ht="13.5" x14ac:dyDescent="0.25">
      <c r="A5134" s="90">
        <v>100863</v>
      </c>
      <c r="B5134" s="90" t="s">
        <v>5727</v>
      </c>
      <c r="C5134" s="90" t="s">
        <v>17</v>
      </c>
      <c r="D5134" s="92">
        <v>652.23</v>
      </c>
    </row>
    <row r="5135" spans="1:4" ht="13.5" x14ac:dyDescent="0.25">
      <c r="A5135" s="90">
        <v>100864</v>
      </c>
      <c r="B5135" s="90" t="s">
        <v>5728</v>
      </c>
      <c r="C5135" s="90" t="s">
        <v>17</v>
      </c>
      <c r="D5135" s="92">
        <v>714.54</v>
      </c>
    </row>
    <row r="5136" spans="1:4" ht="13.5" x14ac:dyDescent="0.25">
      <c r="A5136" s="90">
        <v>100865</v>
      </c>
      <c r="B5136" s="90" t="s">
        <v>5729</v>
      </c>
      <c r="C5136" s="90" t="s">
        <v>17</v>
      </c>
      <c r="D5136" s="92">
        <v>626.30999999999995</v>
      </c>
    </row>
    <row r="5137" spans="1:4" ht="13.5" x14ac:dyDescent="0.25">
      <c r="A5137" s="90">
        <v>100866</v>
      </c>
      <c r="B5137" s="90" t="s">
        <v>5730</v>
      </c>
      <c r="C5137" s="90" t="s">
        <v>17</v>
      </c>
      <c r="D5137" s="92">
        <v>339.28</v>
      </c>
    </row>
    <row r="5138" spans="1:4" ht="13.5" x14ac:dyDescent="0.25">
      <c r="A5138" s="90">
        <v>100867</v>
      </c>
      <c r="B5138" s="90" t="s">
        <v>5731</v>
      </c>
      <c r="C5138" s="90" t="s">
        <v>17</v>
      </c>
      <c r="D5138" s="92">
        <v>359.83</v>
      </c>
    </row>
    <row r="5139" spans="1:4" ht="13.5" x14ac:dyDescent="0.25">
      <c r="A5139" s="90">
        <v>100868</v>
      </c>
      <c r="B5139" s="90" t="s">
        <v>5732</v>
      </c>
      <c r="C5139" s="90" t="s">
        <v>17</v>
      </c>
      <c r="D5139" s="92">
        <v>373.5</v>
      </c>
    </row>
    <row r="5140" spans="1:4" ht="13.5" x14ac:dyDescent="0.25">
      <c r="A5140" s="90">
        <v>100869</v>
      </c>
      <c r="B5140" s="90" t="s">
        <v>5733</v>
      </c>
      <c r="C5140" s="90" t="s">
        <v>17</v>
      </c>
      <c r="D5140" s="92">
        <v>383.99</v>
      </c>
    </row>
    <row r="5141" spans="1:4" ht="13.5" x14ac:dyDescent="0.25">
      <c r="A5141" s="90">
        <v>100870</v>
      </c>
      <c r="B5141" s="90" t="s">
        <v>5734</v>
      </c>
      <c r="C5141" s="90" t="s">
        <v>17</v>
      </c>
      <c r="D5141" s="92">
        <v>322.73</v>
      </c>
    </row>
    <row r="5142" spans="1:4" ht="13.5" x14ac:dyDescent="0.25">
      <c r="A5142" s="90">
        <v>100871</v>
      </c>
      <c r="B5142" s="90" t="s">
        <v>5735</v>
      </c>
      <c r="C5142" s="90" t="s">
        <v>17</v>
      </c>
      <c r="D5142" s="92">
        <v>347.55</v>
      </c>
    </row>
    <row r="5143" spans="1:4" ht="13.5" x14ac:dyDescent="0.25">
      <c r="A5143" s="90">
        <v>100872</v>
      </c>
      <c r="B5143" s="90" t="s">
        <v>5736</v>
      </c>
      <c r="C5143" s="90" t="s">
        <v>17</v>
      </c>
      <c r="D5143" s="92">
        <v>363.4</v>
      </c>
    </row>
    <row r="5144" spans="1:4" ht="13.5" x14ac:dyDescent="0.25">
      <c r="A5144" s="90">
        <v>100873</v>
      </c>
      <c r="B5144" s="90" t="s">
        <v>5737</v>
      </c>
      <c r="C5144" s="90" t="s">
        <v>17</v>
      </c>
      <c r="D5144" s="92">
        <v>373.3</v>
      </c>
    </row>
    <row r="5145" spans="1:4" ht="13.5" x14ac:dyDescent="0.25">
      <c r="A5145" s="90">
        <v>100874</v>
      </c>
      <c r="B5145" s="90" t="s">
        <v>5738</v>
      </c>
      <c r="C5145" s="90" t="s">
        <v>17</v>
      </c>
      <c r="D5145" s="92">
        <v>339.28</v>
      </c>
    </row>
    <row r="5146" spans="1:4" ht="13.5" x14ac:dyDescent="0.25">
      <c r="A5146" s="90">
        <v>100875</v>
      </c>
      <c r="B5146" s="90" t="s">
        <v>5739</v>
      </c>
      <c r="C5146" s="90" t="s">
        <v>17</v>
      </c>
      <c r="D5146" s="99">
        <v>1157.3699999999999</v>
      </c>
    </row>
    <row r="5147" spans="1:4" ht="13.5" x14ac:dyDescent="0.25">
      <c r="A5147" s="90">
        <v>100878</v>
      </c>
      <c r="B5147" s="90" t="s">
        <v>5740</v>
      </c>
      <c r="C5147" s="90" t="s">
        <v>17</v>
      </c>
      <c r="D5147" s="92">
        <v>616.46</v>
      </c>
    </row>
    <row r="5148" spans="1:4" ht="13.5" x14ac:dyDescent="0.25">
      <c r="A5148" s="90">
        <v>98052</v>
      </c>
      <c r="B5148" s="90" t="s">
        <v>5741</v>
      </c>
      <c r="C5148" s="90" t="s">
        <v>17</v>
      </c>
      <c r="D5148" s="99">
        <v>2139.9499999999998</v>
      </c>
    </row>
    <row r="5149" spans="1:4" ht="13.5" x14ac:dyDescent="0.25">
      <c r="A5149" s="90">
        <v>98053</v>
      </c>
      <c r="B5149" s="90" t="s">
        <v>5742</v>
      </c>
      <c r="C5149" s="90" t="s">
        <v>17</v>
      </c>
      <c r="D5149" s="99">
        <v>2939.41</v>
      </c>
    </row>
    <row r="5150" spans="1:4" ht="13.5" x14ac:dyDescent="0.25">
      <c r="A5150" s="90">
        <v>98054</v>
      </c>
      <c r="B5150" s="90" t="s">
        <v>5743</v>
      </c>
      <c r="C5150" s="90" t="s">
        <v>17</v>
      </c>
      <c r="D5150" s="99">
        <v>4809</v>
      </c>
    </row>
    <row r="5151" spans="1:4" ht="13.5" x14ac:dyDescent="0.25">
      <c r="A5151" s="90">
        <v>98055</v>
      </c>
      <c r="B5151" s="90" t="s">
        <v>5744</v>
      </c>
      <c r="C5151" s="90" t="s">
        <v>17</v>
      </c>
      <c r="D5151" s="99">
        <v>6529.65</v>
      </c>
    </row>
    <row r="5152" spans="1:4" ht="13.5" x14ac:dyDescent="0.25">
      <c r="A5152" s="90">
        <v>98056</v>
      </c>
      <c r="B5152" s="90" t="s">
        <v>5745</v>
      </c>
      <c r="C5152" s="90" t="s">
        <v>17</v>
      </c>
      <c r="D5152" s="99">
        <v>7635.62</v>
      </c>
    </row>
    <row r="5153" spans="1:4" ht="13.5" x14ac:dyDescent="0.25">
      <c r="A5153" s="90">
        <v>98057</v>
      </c>
      <c r="B5153" s="90" t="s">
        <v>5746</v>
      </c>
      <c r="C5153" s="90" t="s">
        <v>17</v>
      </c>
      <c r="D5153" s="99">
        <v>9076.2999999999993</v>
      </c>
    </row>
    <row r="5154" spans="1:4" ht="13.5" x14ac:dyDescent="0.25">
      <c r="A5154" s="90">
        <v>98058</v>
      </c>
      <c r="B5154" s="90" t="s">
        <v>5747</v>
      </c>
      <c r="C5154" s="90" t="s">
        <v>17</v>
      </c>
      <c r="D5154" s="99">
        <v>1812.41</v>
      </c>
    </row>
    <row r="5155" spans="1:4" ht="13.5" x14ac:dyDescent="0.25">
      <c r="A5155" s="90">
        <v>98059</v>
      </c>
      <c r="B5155" s="90" t="s">
        <v>5748</v>
      </c>
      <c r="C5155" s="90" t="s">
        <v>17</v>
      </c>
      <c r="D5155" s="99">
        <v>3920.61</v>
      </c>
    </row>
    <row r="5156" spans="1:4" ht="13.5" x14ac:dyDescent="0.25">
      <c r="A5156" s="90">
        <v>98060</v>
      </c>
      <c r="B5156" s="90" t="s">
        <v>5749</v>
      </c>
      <c r="C5156" s="90" t="s">
        <v>17</v>
      </c>
      <c r="D5156" s="99">
        <v>5458.74</v>
      </c>
    </row>
    <row r="5157" spans="1:4" ht="13.5" x14ac:dyDescent="0.25">
      <c r="A5157" s="90">
        <v>98061</v>
      </c>
      <c r="B5157" s="90" t="s">
        <v>5750</v>
      </c>
      <c r="C5157" s="90" t="s">
        <v>17</v>
      </c>
      <c r="D5157" s="99">
        <v>7608.7</v>
      </c>
    </row>
    <row r="5158" spans="1:4" ht="13.5" x14ac:dyDescent="0.25">
      <c r="A5158" s="90">
        <v>98062</v>
      </c>
      <c r="B5158" s="90" t="s">
        <v>5751</v>
      </c>
      <c r="C5158" s="90" t="s">
        <v>17</v>
      </c>
      <c r="D5158" s="99">
        <v>3181.35</v>
      </c>
    </row>
    <row r="5159" spans="1:4" ht="13.5" x14ac:dyDescent="0.25">
      <c r="A5159" s="90">
        <v>98063</v>
      </c>
      <c r="B5159" s="90" t="s">
        <v>5752</v>
      </c>
      <c r="C5159" s="90" t="s">
        <v>17</v>
      </c>
      <c r="D5159" s="99">
        <v>4854.03</v>
      </c>
    </row>
    <row r="5160" spans="1:4" ht="13.5" x14ac:dyDescent="0.25">
      <c r="A5160" s="90">
        <v>98064</v>
      </c>
      <c r="B5160" s="90" t="s">
        <v>5753</v>
      </c>
      <c r="C5160" s="90" t="s">
        <v>17</v>
      </c>
      <c r="D5160" s="99">
        <v>5625.83</v>
      </c>
    </row>
    <row r="5161" spans="1:4" ht="13.5" x14ac:dyDescent="0.25">
      <c r="A5161" s="90">
        <v>98065</v>
      </c>
      <c r="B5161" s="90" t="s">
        <v>5754</v>
      </c>
      <c r="C5161" s="90" t="s">
        <v>17</v>
      </c>
      <c r="D5161" s="99">
        <v>7817.48</v>
      </c>
    </row>
    <row r="5162" spans="1:4" ht="13.5" x14ac:dyDescent="0.25">
      <c r="A5162" s="90">
        <v>98066</v>
      </c>
      <c r="B5162" s="90" t="s">
        <v>5755</v>
      </c>
      <c r="C5162" s="90" t="s">
        <v>17</v>
      </c>
      <c r="D5162" s="99">
        <v>4550.59</v>
      </c>
    </row>
    <row r="5163" spans="1:4" ht="13.5" x14ac:dyDescent="0.25">
      <c r="A5163" s="90">
        <v>98067</v>
      </c>
      <c r="B5163" s="90" t="s">
        <v>5756</v>
      </c>
      <c r="C5163" s="90" t="s">
        <v>17</v>
      </c>
      <c r="D5163" s="99">
        <v>6063.16</v>
      </c>
    </row>
    <row r="5164" spans="1:4" ht="13.5" x14ac:dyDescent="0.25">
      <c r="A5164" s="90">
        <v>98068</v>
      </c>
      <c r="B5164" s="90" t="s">
        <v>5757</v>
      </c>
      <c r="C5164" s="90" t="s">
        <v>17</v>
      </c>
      <c r="D5164" s="99">
        <v>8559.33</v>
      </c>
    </row>
    <row r="5165" spans="1:4" ht="13.5" x14ac:dyDescent="0.25">
      <c r="A5165" s="90">
        <v>98069</v>
      </c>
      <c r="B5165" s="90" t="s">
        <v>5758</v>
      </c>
      <c r="C5165" s="90" t="s">
        <v>17</v>
      </c>
      <c r="D5165" s="99">
        <v>11496.34</v>
      </c>
    </row>
    <row r="5166" spans="1:4" ht="13.5" x14ac:dyDescent="0.25">
      <c r="A5166" s="90">
        <v>98070</v>
      </c>
      <c r="B5166" s="90" t="s">
        <v>5759</v>
      </c>
      <c r="C5166" s="90" t="s">
        <v>17</v>
      </c>
      <c r="D5166" s="99">
        <v>13139.27</v>
      </c>
    </row>
    <row r="5167" spans="1:4" ht="13.5" x14ac:dyDescent="0.25">
      <c r="A5167" s="90">
        <v>98071</v>
      </c>
      <c r="B5167" s="90" t="s">
        <v>5760</v>
      </c>
      <c r="C5167" s="90" t="s">
        <v>17</v>
      </c>
      <c r="D5167" s="99">
        <v>14348.07</v>
      </c>
    </row>
    <row r="5168" spans="1:4" ht="13.5" x14ac:dyDescent="0.25">
      <c r="A5168" s="90">
        <v>98072</v>
      </c>
      <c r="B5168" s="90" t="s">
        <v>5761</v>
      </c>
      <c r="C5168" s="90" t="s">
        <v>17</v>
      </c>
      <c r="D5168" s="99">
        <v>3831.67</v>
      </c>
    </row>
    <row r="5169" spans="1:4" ht="13.5" x14ac:dyDescent="0.25">
      <c r="A5169" s="90">
        <v>98073</v>
      </c>
      <c r="B5169" s="90" t="s">
        <v>5762</v>
      </c>
      <c r="C5169" s="90" t="s">
        <v>17</v>
      </c>
      <c r="D5169" s="99">
        <v>6000.79</v>
      </c>
    </row>
    <row r="5170" spans="1:4" ht="13.5" x14ac:dyDescent="0.25">
      <c r="A5170" s="90">
        <v>98074</v>
      </c>
      <c r="B5170" s="90" t="s">
        <v>5763</v>
      </c>
      <c r="C5170" s="90" t="s">
        <v>17</v>
      </c>
      <c r="D5170" s="99">
        <v>9328.74</v>
      </c>
    </row>
    <row r="5171" spans="1:4" ht="13.5" x14ac:dyDescent="0.25">
      <c r="A5171" s="90">
        <v>98075</v>
      </c>
      <c r="B5171" s="90" t="s">
        <v>5764</v>
      </c>
      <c r="C5171" s="90" t="s">
        <v>17</v>
      </c>
      <c r="D5171" s="99">
        <v>12136.47</v>
      </c>
    </row>
    <row r="5172" spans="1:4" ht="13.5" x14ac:dyDescent="0.25">
      <c r="A5172" s="90">
        <v>98076</v>
      </c>
      <c r="B5172" s="90" t="s">
        <v>5765</v>
      </c>
      <c r="C5172" s="90" t="s">
        <v>17</v>
      </c>
      <c r="D5172" s="99">
        <v>13992.66</v>
      </c>
    </row>
    <row r="5173" spans="1:4" ht="13.5" x14ac:dyDescent="0.25">
      <c r="A5173" s="90">
        <v>98077</v>
      </c>
      <c r="B5173" s="90" t="s">
        <v>5766</v>
      </c>
      <c r="C5173" s="90" t="s">
        <v>17</v>
      </c>
      <c r="D5173" s="99">
        <v>16477.68</v>
      </c>
    </row>
    <row r="5174" spans="1:4" ht="13.5" x14ac:dyDescent="0.25">
      <c r="A5174" s="90">
        <v>98078</v>
      </c>
      <c r="B5174" s="90" t="s">
        <v>5767</v>
      </c>
      <c r="C5174" s="90" t="s">
        <v>17</v>
      </c>
      <c r="D5174" s="99">
        <v>4283.6499999999996</v>
      </c>
    </row>
    <row r="5175" spans="1:4" ht="13.5" x14ac:dyDescent="0.25">
      <c r="A5175" s="90">
        <v>98079</v>
      </c>
      <c r="B5175" s="90" t="s">
        <v>5768</v>
      </c>
      <c r="C5175" s="90" t="s">
        <v>17</v>
      </c>
      <c r="D5175" s="99">
        <v>7496.68</v>
      </c>
    </row>
    <row r="5176" spans="1:4" ht="13.5" x14ac:dyDescent="0.25">
      <c r="A5176" s="90">
        <v>98080</v>
      </c>
      <c r="B5176" s="90" t="s">
        <v>5769</v>
      </c>
      <c r="C5176" s="90" t="s">
        <v>17</v>
      </c>
      <c r="D5176" s="99">
        <v>9623.41</v>
      </c>
    </row>
    <row r="5177" spans="1:4" ht="13.5" x14ac:dyDescent="0.25">
      <c r="A5177" s="90">
        <v>98081</v>
      </c>
      <c r="B5177" s="90" t="s">
        <v>5770</v>
      </c>
      <c r="C5177" s="90" t="s">
        <v>17</v>
      </c>
      <c r="D5177" s="99">
        <v>14244.05</v>
      </c>
    </row>
    <row r="5178" spans="1:4" ht="13.5" x14ac:dyDescent="0.25">
      <c r="A5178" s="90">
        <v>98082</v>
      </c>
      <c r="B5178" s="90" t="s">
        <v>5771</v>
      </c>
      <c r="C5178" s="90" t="s">
        <v>17</v>
      </c>
      <c r="D5178" s="99">
        <v>3549.5</v>
      </c>
    </row>
    <row r="5179" spans="1:4" ht="13.5" x14ac:dyDescent="0.25">
      <c r="A5179" s="90">
        <v>98083</v>
      </c>
      <c r="B5179" s="90" t="s">
        <v>5772</v>
      </c>
      <c r="C5179" s="90" t="s">
        <v>17</v>
      </c>
      <c r="D5179" s="99">
        <v>4677.16</v>
      </c>
    </row>
    <row r="5180" spans="1:4" ht="13.5" x14ac:dyDescent="0.25">
      <c r="A5180" s="90">
        <v>98084</v>
      </c>
      <c r="B5180" s="90" t="s">
        <v>5773</v>
      </c>
      <c r="C5180" s="90" t="s">
        <v>17</v>
      </c>
      <c r="D5180" s="99">
        <v>6551.83</v>
      </c>
    </row>
    <row r="5181" spans="1:4" ht="13.5" x14ac:dyDescent="0.25">
      <c r="A5181" s="90">
        <v>98085</v>
      </c>
      <c r="B5181" s="90" t="s">
        <v>5774</v>
      </c>
      <c r="C5181" s="90" t="s">
        <v>17</v>
      </c>
      <c r="D5181" s="99">
        <v>8875.1</v>
      </c>
    </row>
    <row r="5182" spans="1:4" ht="13.5" x14ac:dyDescent="0.25">
      <c r="A5182" s="90">
        <v>98086</v>
      </c>
      <c r="B5182" s="90" t="s">
        <v>5775</v>
      </c>
      <c r="C5182" s="90" t="s">
        <v>17</v>
      </c>
      <c r="D5182" s="99">
        <v>10017.540000000001</v>
      </c>
    </row>
    <row r="5183" spans="1:4" ht="13.5" x14ac:dyDescent="0.25">
      <c r="A5183" s="90">
        <v>98087</v>
      </c>
      <c r="B5183" s="90" t="s">
        <v>5776</v>
      </c>
      <c r="C5183" s="90" t="s">
        <v>17</v>
      </c>
      <c r="D5183" s="99">
        <v>10694.15</v>
      </c>
    </row>
    <row r="5184" spans="1:4" ht="13.5" x14ac:dyDescent="0.25">
      <c r="A5184" s="90">
        <v>98088</v>
      </c>
      <c r="B5184" s="90" t="s">
        <v>5777</v>
      </c>
      <c r="C5184" s="90" t="s">
        <v>17</v>
      </c>
      <c r="D5184" s="99">
        <v>3072.75</v>
      </c>
    </row>
    <row r="5185" spans="1:4" ht="13.5" x14ac:dyDescent="0.25">
      <c r="A5185" s="90">
        <v>98089</v>
      </c>
      <c r="B5185" s="90" t="s">
        <v>5778</v>
      </c>
      <c r="C5185" s="90" t="s">
        <v>17</v>
      </c>
      <c r="D5185" s="99">
        <v>4854.2</v>
      </c>
    </row>
    <row r="5186" spans="1:4" ht="13.5" x14ac:dyDescent="0.25">
      <c r="A5186" s="90">
        <v>98090</v>
      </c>
      <c r="B5186" s="90" t="s">
        <v>5779</v>
      </c>
      <c r="C5186" s="90" t="s">
        <v>17</v>
      </c>
      <c r="D5186" s="99">
        <v>7623.17</v>
      </c>
    </row>
    <row r="5187" spans="1:4" ht="13.5" x14ac:dyDescent="0.25">
      <c r="A5187" s="90">
        <v>98091</v>
      </c>
      <c r="B5187" s="90" t="s">
        <v>5780</v>
      </c>
      <c r="C5187" s="90" t="s">
        <v>17</v>
      </c>
      <c r="D5187" s="99">
        <v>9957.35</v>
      </c>
    </row>
    <row r="5188" spans="1:4" ht="13.5" x14ac:dyDescent="0.25">
      <c r="A5188" s="90">
        <v>98092</v>
      </c>
      <c r="B5188" s="90" t="s">
        <v>5781</v>
      </c>
      <c r="C5188" s="90" t="s">
        <v>17</v>
      </c>
      <c r="D5188" s="99">
        <v>11563.96</v>
      </c>
    </row>
    <row r="5189" spans="1:4" ht="13.5" x14ac:dyDescent="0.25">
      <c r="A5189" s="90">
        <v>98093</v>
      </c>
      <c r="B5189" s="90" t="s">
        <v>5782</v>
      </c>
      <c r="C5189" s="90" t="s">
        <v>17</v>
      </c>
      <c r="D5189" s="99">
        <v>13650.02</v>
      </c>
    </row>
    <row r="5190" spans="1:4" ht="13.5" x14ac:dyDescent="0.25">
      <c r="A5190" s="90">
        <v>98094</v>
      </c>
      <c r="B5190" s="90" t="s">
        <v>5783</v>
      </c>
      <c r="C5190" s="90" t="s">
        <v>17</v>
      </c>
      <c r="D5190" s="99">
        <v>2582.94</v>
      </c>
    </row>
    <row r="5191" spans="1:4" ht="13.5" x14ac:dyDescent="0.25">
      <c r="A5191" s="90">
        <v>98099</v>
      </c>
      <c r="B5191" s="90" t="s">
        <v>5784</v>
      </c>
      <c r="C5191" s="90" t="s">
        <v>17</v>
      </c>
      <c r="D5191" s="99">
        <v>4407.34</v>
      </c>
    </row>
    <row r="5192" spans="1:4" ht="13.5" x14ac:dyDescent="0.25">
      <c r="A5192" s="90">
        <v>98100</v>
      </c>
      <c r="B5192" s="90" t="s">
        <v>5785</v>
      </c>
      <c r="C5192" s="90" t="s">
        <v>17</v>
      </c>
      <c r="D5192" s="99">
        <v>5762.49</v>
      </c>
    </row>
    <row r="5193" spans="1:4" ht="13.5" x14ac:dyDescent="0.25">
      <c r="A5193" s="90">
        <v>98101</v>
      </c>
      <c r="B5193" s="90" t="s">
        <v>5786</v>
      </c>
      <c r="C5193" s="90" t="s">
        <v>17</v>
      </c>
      <c r="D5193" s="99">
        <v>8508.15</v>
      </c>
    </row>
    <row r="5194" spans="1:4" ht="13.5" x14ac:dyDescent="0.25">
      <c r="A5194" s="90">
        <v>98109</v>
      </c>
      <c r="B5194" s="90" t="s">
        <v>5787</v>
      </c>
      <c r="C5194" s="90" t="s">
        <v>17</v>
      </c>
      <c r="D5194" s="92">
        <v>758.05</v>
      </c>
    </row>
    <row r="5195" spans="1:4" ht="13.5" x14ac:dyDescent="0.25">
      <c r="A5195" s="90">
        <v>98110</v>
      </c>
      <c r="B5195" s="90" t="s">
        <v>512</v>
      </c>
      <c r="C5195" s="90" t="s">
        <v>17</v>
      </c>
      <c r="D5195" s="92">
        <v>423.96</v>
      </c>
    </row>
    <row r="5196" spans="1:4" ht="13.5" x14ac:dyDescent="0.25">
      <c r="A5196" s="90">
        <v>98111</v>
      </c>
      <c r="B5196" s="90" t="s">
        <v>5788</v>
      </c>
      <c r="C5196" s="90" t="s">
        <v>17</v>
      </c>
      <c r="D5196" s="92">
        <v>55.79</v>
      </c>
    </row>
    <row r="5197" spans="1:4" ht="13.5" x14ac:dyDescent="0.25">
      <c r="A5197" s="90">
        <v>98112</v>
      </c>
      <c r="B5197" s="90" t="s">
        <v>5789</v>
      </c>
      <c r="C5197" s="90" t="s">
        <v>17</v>
      </c>
      <c r="D5197" s="92">
        <v>98.4</v>
      </c>
    </row>
    <row r="5198" spans="1:4" ht="13.5" x14ac:dyDescent="0.25">
      <c r="A5198" s="90">
        <v>98114</v>
      </c>
      <c r="B5198" s="90" t="s">
        <v>5790</v>
      </c>
      <c r="C5198" s="90" t="s">
        <v>17</v>
      </c>
      <c r="D5198" s="92">
        <v>702.74</v>
      </c>
    </row>
    <row r="5199" spans="1:4" ht="13.5" x14ac:dyDescent="0.25">
      <c r="A5199" s="90">
        <v>98115</v>
      </c>
      <c r="B5199" s="90" t="s">
        <v>5791</v>
      </c>
      <c r="C5199" s="90" t="s">
        <v>17</v>
      </c>
      <c r="D5199" s="92">
        <v>92.77</v>
      </c>
    </row>
    <row r="5200" spans="1:4" ht="13.5" x14ac:dyDescent="0.25">
      <c r="A5200" s="90">
        <v>89957</v>
      </c>
      <c r="B5200" s="90" t="s">
        <v>517</v>
      </c>
      <c r="C5200" s="90" t="s">
        <v>17</v>
      </c>
      <c r="D5200" s="92">
        <v>129.86000000000001</v>
      </c>
    </row>
    <row r="5201" spans="1:4" ht="13.5" x14ac:dyDescent="0.25">
      <c r="A5201" s="90">
        <v>89959</v>
      </c>
      <c r="B5201" s="90" t="s">
        <v>5792</v>
      </c>
      <c r="C5201" s="90" t="s">
        <v>17</v>
      </c>
      <c r="D5201" s="92">
        <v>206.47</v>
      </c>
    </row>
    <row r="5202" spans="1:4" ht="13.5" x14ac:dyDescent="0.25">
      <c r="A5202" s="90">
        <v>89349</v>
      </c>
      <c r="B5202" s="90" t="s">
        <v>5793</v>
      </c>
      <c r="C5202" s="90" t="s">
        <v>17</v>
      </c>
      <c r="D5202" s="92">
        <v>26.65</v>
      </c>
    </row>
    <row r="5203" spans="1:4" ht="13.5" x14ac:dyDescent="0.25">
      <c r="A5203" s="90">
        <v>89351</v>
      </c>
      <c r="B5203" s="90" t="s">
        <v>5794</v>
      </c>
      <c r="C5203" s="90" t="s">
        <v>17</v>
      </c>
      <c r="D5203" s="92">
        <v>32.909999999999997</v>
      </c>
    </row>
    <row r="5204" spans="1:4" ht="13.5" x14ac:dyDescent="0.25">
      <c r="A5204" s="90">
        <v>89352</v>
      </c>
      <c r="B5204" s="90" t="s">
        <v>5795</v>
      </c>
      <c r="C5204" s="90" t="s">
        <v>17</v>
      </c>
      <c r="D5204" s="92">
        <v>36.24</v>
      </c>
    </row>
    <row r="5205" spans="1:4" ht="13.5" x14ac:dyDescent="0.25">
      <c r="A5205" s="90">
        <v>89353</v>
      </c>
      <c r="B5205" s="90" t="s">
        <v>5796</v>
      </c>
      <c r="C5205" s="90" t="s">
        <v>17</v>
      </c>
      <c r="D5205" s="92">
        <v>39.79</v>
      </c>
    </row>
    <row r="5206" spans="1:4" ht="13.5" x14ac:dyDescent="0.25">
      <c r="A5206" s="90">
        <v>89354</v>
      </c>
      <c r="B5206" s="90" t="s">
        <v>5797</v>
      </c>
      <c r="C5206" s="90" t="s">
        <v>17</v>
      </c>
      <c r="D5206" s="92">
        <v>556.84</v>
      </c>
    </row>
    <row r="5207" spans="1:4" ht="13.5" x14ac:dyDescent="0.25">
      <c r="A5207" s="90">
        <v>89969</v>
      </c>
      <c r="B5207" s="90" t="s">
        <v>5798</v>
      </c>
      <c r="C5207" s="90" t="s">
        <v>17</v>
      </c>
      <c r="D5207" s="92">
        <v>42.49</v>
      </c>
    </row>
    <row r="5208" spans="1:4" ht="13.5" x14ac:dyDescent="0.25">
      <c r="A5208" s="90">
        <v>89970</v>
      </c>
      <c r="B5208" s="90" t="s">
        <v>5799</v>
      </c>
      <c r="C5208" s="90" t="s">
        <v>17</v>
      </c>
      <c r="D5208" s="92">
        <v>46.26</v>
      </c>
    </row>
    <row r="5209" spans="1:4" ht="13.5" x14ac:dyDescent="0.25">
      <c r="A5209" s="90">
        <v>89971</v>
      </c>
      <c r="B5209" s="90" t="s">
        <v>5800</v>
      </c>
      <c r="C5209" s="90" t="s">
        <v>17</v>
      </c>
      <c r="D5209" s="92">
        <v>47.1</v>
      </c>
    </row>
    <row r="5210" spans="1:4" ht="13.5" x14ac:dyDescent="0.25">
      <c r="A5210" s="90">
        <v>89972</v>
      </c>
      <c r="B5210" s="90" t="s">
        <v>5801</v>
      </c>
      <c r="C5210" s="90" t="s">
        <v>17</v>
      </c>
      <c r="D5210" s="92">
        <v>52.43</v>
      </c>
    </row>
    <row r="5211" spans="1:4" ht="13.5" x14ac:dyDescent="0.25">
      <c r="A5211" s="90">
        <v>89973</v>
      </c>
      <c r="B5211" s="90" t="s">
        <v>5802</v>
      </c>
      <c r="C5211" s="90" t="s">
        <v>17</v>
      </c>
      <c r="D5211" s="92">
        <v>745.7</v>
      </c>
    </row>
    <row r="5212" spans="1:4" ht="13.5" x14ac:dyDescent="0.25">
      <c r="A5212" s="90">
        <v>89974</v>
      </c>
      <c r="B5212" s="90" t="s">
        <v>5803</v>
      </c>
      <c r="C5212" s="90" t="s">
        <v>17</v>
      </c>
      <c r="D5212" s="92">
        <v>270.72000000000003</v>
      </c>
    </row>
    <row r="5213" spans="1:4" ht="13.5" x14ac:dyDescent="0.25">
      <c r="A5213" s="90">
        <v>89984</v>
      </c>
      <c r="B5213" s="90" t="s">
        <v>5804</v>
      </c>
      <c r="C5213" s="90" t="s">
        <v>17</v>
      </c>
      <c r="D5213" s="92">
        <v>85.57</v>
      </c>
    </row>
    <row r="5214" spans="1:4" ht="13.5" x14ac:dyDescent="0.25">
      <c r="A5214" s="90">
        <v>89985</v>
      </c>
      <c r="B5214" s="90" t="s">
        <v>188</v>
      </c>
      <c r="C5214" s="90" t="s">
        <v>17</v>
      </c>
      <c r="D5214" s="92">
        <v>89.91</v>
      </c>
    </row>
    <row r="5215" spans="1:4" ht="13.5" x14ac:dyDescent="0.25">
      <c r="A5215" s="90">
        <v>89986</v>
      </c>
      <c r="B5215" s="90" t="s">
        <v>5805</v>
      </c>
      <c r="C5215" s="90" t="s">
        <v>17</v>
      </c>
      <c r="D5215" s="92">
        <v>83.37</v>
      </c>
    </row>
    <row r="5216" spans="1:4" ht="13.5" x14ac:dyDescent="0.25">
      <c r="A5216" s="90">
        <v>89987</v>
      </c>
      <c r="B5216" s="90" t="s">
        <v>5806</v>
      </c>
      <c r="C5216" s="90" t="s">
        <v>17</v>
      </c>
      <c r="D5216" s="92">
        <v>94.73</v>
      </c>
    </row>
    <row r="5217" spans="1:4" ht="13.5" x14ac:dyDescent="0.25">
      <c r="A5217" s="90">
        <v>90371</v>
      </c>
      <c r="B5217" s="90" t="s">
        <v>5807</v>
      </c>
      <c r="C5217" s="90" t="s">
        <v>17</v>
      </c>
      <c r="D5217" s="92">
        <v>28.91</v>
      </c>
    </row>
    <row r="5218" spans="1:4" ht="13.5" x14ac:dyDescent="0.25">
      <c r="A5218" s="90">
        <v>94489</v>
      </c>
      <c r="B5218" s="90" t="s">
        <v>5808</v>
      </c>
      <c r="C5218" s="90" t="s">
        <v>17</v>
      </c>
      <c r="D5218" s="92">
        <v>29.53</v>
      </c>
    </row>
    <row r="5219" spans="1:4" ht="13.5" x14ac:dyDescent="0.25">
      <c r="A5219" s="90">
        <v>94490</v>
      </c>
      <c r="B5219" s="90" t="s">
        <v>5809</v>
      </c>
      <c r="C5219" s="90" t="s">
        <v>17</v>
      </c>
      <c r="D5219" s="92">
        <v>43.75</v>
      </c>
    </row>
    <row r="5220" spans="1:4" ht="13.5" x14ac:dyDescent="0.25">
      <c r="A5220" s="90">
        <v>94491</v>
      </c>
      <c r="B5220" s="90" t="s">
        <v>5810</v>
      </c>
      <c r="C5220" s="90" t="s">
        <v>17</v>
      </c>
      <c r="D5220" s="92">
        <v>59.71</v>
      </c>
    </row>
    <row r="5221" spans="1:4" ht="13.5" x14ac:dyDescent="0.25">
      <c r="A5221" s="90">
        <v>94492</v>
      </c>
      <c r="B5221" s="90" t="s">
        <v>5811</v>
      </c>
      <c r="C5221" s="90" t="s">
        <v>17</v>
      </c>
      <c r="D5221" s="92">
        <v>61.39</v>
      </c>
    </row>
    <row r="5222" spans="1:4" ht="13.5" x14ac:dyDescent="0.25">
      <c r="A5222" s="90">
        <v>94493</v>
      </c>
      <c r="B5222" s="90" t="s">
        <v>5812</v>
      </c>
      <c r="C5222" s="90" t="s">
        <v>17</v>
      </c>
      <c r="D5222" s="92">
        <v>112.67</v>
      </c>
    </row>
    <row r="5223" spans="1:4" ht="13.5" x14ac:dyDescent="0.25">
      <c r="A5223" s="90">
        <v>94495</v>
      </c>
      <c r="B5223" s="90" t="s">
        <v>5813</v>
      </c>
      <c r="C5223" s="90" t="s">
        <v>17</v>
      </c>
      <c r="D5223" s="92">
        <v>61.62</v>
      </c>
    </row>
    <row r="5224" spans="1:4" ht="13.5" x14ac:dyDescent="0.25">
      <c r="A5224" s="90">
        <v>94496</v>
      </c>
      <c r="B5224" s="90" t="s">
        <v>5814</v>
      </c>
      <c r="C5224" s="90" t="s">
        <v>17</v>
      </c>
      <c r="D5224" s="92">
        <v>83.96</v>
      </c>
    </row>
    <row r="5225" spans="1:4" ht="13.5" x14ac:dyDescent="0.25">
      <c r="A5225" s="90">
        <v>94497</v>
      </c>
      <c r="B5225" s="90" t="s">
        <v>5815</v>
      </c>
      <c r="C5225" s="90" t="s">
        <v>17</v>
      </c>
      <c r="D5225" s="92">
        <v>106.34</v>
      </c>
    </row>
    <row r="5226" spans="1:4" ht="13.5" x14ac:dyDescent="0.25">
      <c r="A5226" s="90">
        <v>94498</v>
      </c>
      <c r="B5226" s="90" t="s">
        <v>5816</v>
      </c>
      <c r="C5226" s="90" t="s">
        <v>17</v>
      </c>
      <c r="D5226" s="92">
        <v>146.87</v>
      </c>
    </row>
    <row r="5227" spans="1:4" ht="13.5" x14ac:dyDescent="0.25">
      <c r="A5227" s="90">
        <v>94499</v>
      </c>
      <c r="B5227" s="90" t="s">
        <v>5817</v>
      </c>
      <c r="C5227" s="90" t="s">
        <v>17</v>
      </c>
      <c r="D5227" s="92">
        <v>293.2</v>
      </c>
    </row>
    <row r="5228" spans="1:4" ht="13.5" x14ac:dyDescent="0.25">
      <c r="A5228" s="90">
        <v>94500</v>
      </c>
      <c r="B5228" s="90" t="s">
        <v>5818</v>
      </c>
      <c r="C5228" s="90" t="s">
        <v>17</v>
      </c>
      <c r="D5228" s="92">
        <v>355.82</v>
      </c>
    </row>
    <row r="5229" spans="1:4" ht="13.5" x14ac:dyDescent="0.25">
      <c r="A5229" s="90">
        <v>94501</v>
      </c>
      <c r="B5229" s="90" t="s">
        <v>5819</v>
      </c>
      <c r="C5229" s="90" t="s">
        <v>17</v>
      </c>
      <c r="D5229" s="92">
        <v>720.32</v>
      </c>
    </row>
    <row r="5230" spans="1:4" ht="13.5" x14ac:dyDescent="0.25">
      <c r="A5230" s="90">
        <v>94792</v>
      </c>
      <c r="B5230" s="90" t="s">
        <v>5820</v>
      </c>
      <c r="C5230" s="90" t="s">
        <v>17</v>
      </c>
      <c r="D5230" s="92">
        <v>115.46</v>
      </c>
    </row>
    <row r="5231" spans="1:4" ht="13.5" x14ac:dyDescent="0.25">
      <c r="A5231" s="90">
        <v>94793</v>
      </c>
      <c r="B5231" s="90" t="s">
        <v>5821</v>
      </c>
      <c r="C5231" s="90" t="s">
        <v>17</v>
      </c>
      <c r="D5231" s="92">
        <v>158.4</v>
      </c>
    </row>
    <row r="5232" spans="1:4" ht="13.5" x14ac:dyDescent="0.25">
      <c r="A5232" s="90">
        <v>94794</v>
      </c>
      <c r="B5232" s="90" t="s">
        <v>5822</v>
      </c>
      <c r="C5232" s="90" t="s">
        <v>17</v>
      </c>
      <c r="D5232" s="92">
        <v>167.79</v>
      </c>
    </row>
    <row r="5233" spans="1:4" ht="13.5" x14ac:dyDescent="0.25">
      <c r="A5233" s="90">
        <v>94795</v>
      </c>
      <c r="B5233" s="90" t="s">
        <v>5823</v>
      </c>
      <c r="C5233" s="90" t="s">
        <v>17</v>
      </c>
      <c r="D5233" s="92">
        <v>37.47</v>
      </c>
    </row>
    <row r="5234" spans="1:4" ht="13.5" x14ac:dyDescent="0.25">
      <c r="A5234" s="90">
        <v>94796</v>
      </c>
      <c r="B5234" s="90" t="s">
        <v>5824</v>
      </c>
      <c r="C5234" s="90" t="s">
        <v>17</v>
      </c>
      <c r="D5234" s="92">
        <v>42.98</v>
      </c>
    </row>
    <row r="5235" spans="1:4" ht="13.5" x14ac:dyDescent="0.25">
      <c r="A5235" s="90">
        <v>94797</v>
      </c>
      <c r="B5235" s="90" t="s">
        <v>5825</v>
      </c>
      <c r="C5235" s="90" t="s">
        <v>17</v>
      </c>
      <c r="D5235" s="92">
        <v>89.01</v>
      </c>
    </row>
    <row r="5236" spans="1:4" ht="13.5" x14ac:dyDescent="0.25">
      <c r="A5236" s="90">
        <v>94798</v>
      </c>
      <c r="B5236" s="90" t="s">
        <v>5826</v>
      </c>
      <c r="C5236" s="90" t="s">
        <v>17</v>
      </c>
      <c r="D5236" s="92">
        <v>147.66</v>
      </c>
    </row>
    <row r="5237" spans="1:4" ht="13.5" x14ac:dyDescent="0.25">
      <c r="A5237" s="90">
        <v>94799</v>
      </c>
      <c r="B5237" s="90" t="s">
        <v>5827</v>
      </c>
      <c r="C5237" s="90" t="s">
        <v>17</v>
      </c>
      <c r="D5237" s="92">
        <v>181.29</v>
      </c>
    </row>
    <row r="5238" spans="1:4" ht="13.5" x14ac:dyDescent="0.25">
      <c r="A5238" s="90">
        <v>94800</v>
      </c>
      <c r="B5238" s="90" t="s">
        <v>5828</v>
      </c>
      <c r="C5238" s="90" t="s">
        <v>17</v>
      </c>
      <c r="D5238" s="92">
        <v>232.76</v>
      </c>
    </row>
    <row r="5239" spans="1:4" ht="13.5" x14ac:dyDescent="0.25">
      <c r="A5239" s="90">
        <v>95248</v>
      </c>
      <c r="B5239" s="90" t="s">
        <v>5829</v>
      </c>
      <c r="C5239" s="90" t="s">
        <v>17</v>
      </c>
      <c r="D5239" s="92">
        <v>52.68</v>
      </c>
    </row>
    <row r="5240" spans="1:4" ht="13.5" x14ac:dyDescent="0.25">
      <c r="A5240" s="90">
        <v>95249</v>
      </c>
      <c r="B5240" s="90" t="s">
        <v>5830</v>
      </c>
      <c r="C5240" s="90" t="s">
        <v>17</v>
      </c>
      <c r="D5240" s="92">
        <v>62.03</v>
      </c>
    </row>
    <row r="5241" spans="1:4" ht="13.5" x14ac:dyDescent="0.25">
      <c r="A5241" s="90">
        <v>95250</v>
      </c>
      <c r="B5241" s="90" t="s">
        <v>5831</v>
      </c>
      <c r="C5241" s="90" t="s">
        <v>17</v>
      </c>
      <c r="D5241" s="92">
        <v>83.72</v>
      </c>
    </row>
    <row r="5242" spans="1:4" ht="13.5" x14ac:dyDescent="0.25">
      <c r="A5242" s="90">
        <v>95251</v>
      </c>
      <c r="B5242" s="90" t="s">
        <v>5832</v>
      </c>
      <c r="C5242" s="90" t="s">
        <v>17</v>
      </c>
      <c r="D5242" s="92">
        <v>123.9</v>
      </c>
    </row>
    <row r="5243" spans="1:4" ht="13.5" x14ac:dyDescent="0.25">
      <c r="A5243" s="90">
        <v>95252</v>
      </c>
      <c r="B5243" s="90" t="s">
        <v>5833</v>
      </c>
      <c r="C5243" s="90" t="s">
        <v>17</v>
      </c>
      <c r="D5243" s="92">
        <v>150.16</v>
      </c>
    </row>
    <row r="5244" spans="1:4" ht="13.5" x14ac:dyDescent="0.25">
      <c r="A5244" s="90">
        <v>95253</v>
      </c>
      <c r="B5244" s="90" t="s">
        <v>5834</v>
      </c>
      <c r="C5244" s="90" t="s">
        <v>17</v>
      </c>
      <c r="D5244" s="92">
        <v>228.53</v>
      </c>
    </row>
    <row r="5245" spans="1:4" ht="13.5" x14ac:dyDescent="0.25">
      <c r="A5245" s="90">
        <v>99619</v>
      </c>
      <c r="B5245" s="90" t="s">
        <v>5835</v>
      </c>
      <c r="C5245" s="90" t="s">
        <v>17</v>
      </c>
      <c r="D5245" s="92">
        <v>100.79</v>
      </c>
    </row>
    <row r="5246" spans="1:4" ht="13.5" x14ac:dyDescent="0.25">
      <c r="A5246" s="90">
        <v>99620</v>
      </c>
      <c r="B5246" s="90" t="s">
        <v>5836</v>
      </c>
      <c r="C5246" s="90" t="s">
        <v>17</v>
      </c>
      <c r="D5246" s="92">
        <v>136.91</v>
      </c>
    </row>
    <row r="5247" spans="1:4" ht="13.5" x14ac:dyDescent="0.25">
      <c r="A5247" s="90">
        <v>99621</v>
      </c>
      <c r="B5247" s="90" t="s">
        <v>5837</v>
      </c>
      <c r="C5247" s="90" t="s">
        <v>17</v>
      </c>
      <c r="D5247" s="92">
        <v>204.03</v>
      </c>
    </row>
    <row r="5248" spans="1:4" ht="13.5" x14ac:dyDescent="0.25">
      <c r="A5248" s="90">
        <v>99622</v>
      </c>
      <c r="B5248" s="90" t="s">
        <v>5838</v>
      </c>
      <c r="C5248" s="90" t="s">
        <v>17</v>
      </c>
      <c r="D5248" s="92">
        <v>229.69</v>
      </c>
    </row>
    <row r="5249" spans="1:4" ht="13.5" x14ac:dyDescent="0.25">
      <c r="A5249" s="90">
        <v>99623</v>
      </c>
      <c r="B5249" s="90" t="s">
        <v>5839</v>
      </c>
      <c r="C5249" s="90" t="s">
        <v>17</v>
      </c>
      <c r="D5249" s="92">
        <v>320.45999999999998</v>
      </c>
    </row>
    <row r="5250" spans="1:4" ht="13.5" x14ac:dyDescent="0.25">
      <c r="A5250" s="90">
        <v>99624</v>
      </c>
      <c r="B5250" s="90" t="s">
        <v>5840</v>
      </c>
      <c r="C5250" s="90" t="s">
        <v>17</v>
      </c>
      <c r="D5250" s="92">
        <v>456.82</v>
      </c>
    </row>
    <row r="5251" spans="1:4" ht="13.5" x14ac:dyDescent="0.25">
      <c r="A5251" s="90">
        <v>99625</v>
      </c>
      <c r="B5251" s="90" t="s">
        <v>5841</v>
      </c>
      <c r="C5251" s="90" t="s">
        <v>17</v>
      </c>
      <c r="D5251" s="92">
        <v>628.29</v>
      </c>
    </row>
    <row r="5252" spans="1:4" ht="13.5" x14ac:dyDescent="0.25">
      <c r="A5252" s="90">
        <v>99626</v>
      </c>
      <c r="B5252" s="90" t="s">
        <v>5842</v>
      </c>
      <c r="C5252" s="90" t="s">
        <v>17</v>
      </c>
      <c r="D5252" s="92">
        <v>967.18</v>
      </c>
    </row>
    <row r="5253" spans="1:4" ht="13.5" x14ac:dyDescent="0.25">
      <c r="A5253" s="90">
        <v>99627</v>
      </c>
      <c r="B5253" s="90" t="s">
        <v>5843</v>
      </c>
      <c r="C5253" s="90" t="s">
        <v>17</v>
      </c>
      <c r="D5253" s="92">
        <v>60.82</v>
      </c>
    </row>
    <row r="5254" spans="1:4" ht="13.5" x14ac:dyDescent="0.25">
      <c r="A5254" s="90">
        <v>99628</v>
      </c>
      <c r="B5254" s="90" t="s">
        <v>5844</v>
      </c>
      <c r="C5254" s="90" t="s">
        <v>17</v>
      </c>
      <c r="D5254" s="92">
        <v>66.42</v>
      </c>
    </row>
    <row r="5255" spans="1:4" ht="13.5" x14ac:dyDescent="0.25">
      <c r="A5255" s="90">
        <v>99629</v>
      </c>
      <c r="B5255" s="90" t="s">
        <v>5845</v>
      </c>
      <c r="C5255" s="90" t="s">
        <v>17</v>
      </c>
      <c r="D5255" s="92">
        <v>73.84</v>
      </c>
    </row>
    <row r="5256" spans="1:4" ht="13.5" x14ac:dyDescent="0.25">
      <c r="A5256" s="90">
        <v>99630</v>
      </c>
      <c r="B5256" s="90" t="s">
        <v>5846</v>
      </c>
      <c r="C5256" s="90" t="s">
        <v>17</v>
      </c>
      <c r="D5256" s="92">
        <v>109.83</v>
      </c>
    </row>
    <row r="5257" spans="1:4" ht="13.5" x14ac:dyDescent="0.25">
      <c r="A5257" s="90">
        <v>99631</v>
      </c>
      <c r="B5257" s="90" t="s">
        <v>5847</v>
      </c>
      <c r="C5257" s="90" t="s">
        <v>17</v>
      </c>
      <c r="D5257" s="92">
        <v>127.89</v>
      </c>
    </row>
    <row r="5258" spans="1:4" ht="13.5" x14ac:dyDescent="0.25">
      <c r="A5258" s="90">
        <v>99632</v>
      </c>
      <c r="B5258" s="90" t="s">
        <v>5848</v>
      </c>
      <c r="C5258" s="90" t="s">
        <v>17</v>
      </c>
      <c r="D5258" s="92">
        <v>184.33</v>
      </c>
    </row>
    <row r="5259" spans="1:4" ht="13.5" x14ac:dyDescent="0.25">
      <c r="A5259" s="90">
        <v>99633</v>
      </c>
      <c r="B5259" s="90" t="s">
        <v>5849</v>
      </c>
      <c r="C5259" s="90" t="s">
        <v>17</v>
      </c>
      <c r="D5259" s="92">
        <v>395.38</v>
      </c>
    </row>
    <row r="5260" spans="1:4" ht="13.5" x14ac:dyDescent="0.25">
      <c r="A5260" s="90">
        <v>99634</v>
      </c>
      <c r="B5260" s="90" t="s">
        <v>5850</v>
      </c>
      <c r="C5260" s="90" t="s">
        <v>17</v>
      </c>
      <c r="D5260" s="92">
        <v>674.12</v>
      </c>
    </row>
    <row r="5261" spans="1:4" ht="13.5" x14ac:dyDescent="0.25">
      <c r="A5261" s="90">
        <v>99635</v>
      </c>
      <c r="B5261" s="90" t="s">
        <v>426</v>
      </c>
      <c r="C5261" s="90" t="s">
        <v>17</v>
      </c>
      <c r="D5261" s="92">
        <v>300.26</v>
      </c>
    </row>
    <row r="5262" spans="1:4" ht="13.5" x14ac:dyDescent="0.25">
      <c r="A5262" s="90">
        <v>103008</v>
      </c>
      <c r="B5262" s="90" t="s">
        <v>5851</v>
      </c>
      <c r="C5262" s="90" t="s">
        <v>17</v>
      </c>
      <c r="D5262" s="92">
        <v>82.31</v>
      </c>
    </row>
    <row r="5263" spans="1:4" ht="13.5" x14ac:dyDescent="0.25">
      <c r="A5263" s="90">
        <v>103009</v>
      </c>
      <c r="B5263" s="90" t="s">
        <v>5852</v>
      </c>
      <c r="C5263" s="90" t="s">
        <v>17</v>
      </c>
      <c r="D5263" s="92">
        <v>291.26</v>
      </c>
    </row>
    <row r="5264" spans="1:4" ht="13.5" x14ac:dyDescent="0.25">
      <c r="A5264" s="90">
        <v>103010</v>
      </c>
      <c r="B5264" s="90" t="s">
        <v>5853</v>
      </c>
      <c r="C5264" s="90" t="s">
        <v>17</v>
      </c>
      <c r="D5264" s="92">
        <v>62.42</v>
      </c>
    </row>
    <row r="5265" spans="1:4" ht="13.5" x14ac:dyDescent="0.25">
      <c r="A5265" s="90">
        <v>103011</v>
      </c>
      <c r="B5265" s="90" t="s">
        <v>5854</v>
      </c>
      <c r="C5265" s="90" t="s">
        <v>17</v>
      </c>
      <c r="D5265" s="92">
        <v>69.62</v>
      </c>
    </row>
    <row r="5266" spans="1:4" ht="13.5" x14ac:dyDescent="0.25">
      <c r="A5266" s="90">
        <v>103012</v>
      </c>
      <c r="B5266" s="90" t="s">
        <v>5855</v>
      </c>
      <c r="C5266" s="90" t="s">
        <v>17</v>
      </c>
      <c r="D5266" s="92">
        <v>109.74</v>
      </c>
    </row>
    <row r="5267" spans="1:4" ht="13.5" x14ac:dyDescent="0.25">
      <c r="A5267" s="90">
        <v>103013</v>
      </c>
      <c r="B5267" s="90" t="s">
        <v>5856</v>
      </c>
      <c r="C5267" s="90" t="s">
        <v>17</v>
      </c>
      <c r="D5267" s="92">
        <v>118.19</v>
      </c>
    </row>
    <row r="5268" spans="1:4" ht="13.5" x14ac:dyDescent="0.25">
      <c r="A5268" s="90">
        <v>103014</v>
      </c>
      <c r="B5268" s="90" t="s">
        <v>5857</v>
      </c>
      <c r="C5268" s="90" t="s">
        <v>17</v>
      </c>
      <c r="D5268" s="92">
        <v>177.69</v>
      </c>
    </row>
    <row r="5269" spans="1:4" ht="13.5" x14ac:dyDescent="0.25">
      <c r="A5269" s="90">
        <v>103015</v>
      </c>
      <c r="B5269" s="90" t="s">
        <v>5858</v>
      </c>
      <c r="C5269" s="90" t="s">
        <v>17</v>
      </c>
      <c r="D5269" s="92">
        <v>314.06</v>
      </c>
    </row>
    <row r="5270" spans="1:4" ht="13.5" x14ac:dyDescent="0.25">
      <c r="A5270" s="90">
        <v>103016</v>
      </c>
      <c r="B5270" s="90" t="s">
        <v>5859</v>
      </c>
      <c r="C5270" s="90" t="s">
        <v>17</v>
      </c>
      <c r="D5270" s="92">
        <v>429.29</v>
      </c>
    </row>
    <row r="5271" spans="1:4" ht="13.5" x14ac:dyDescent="0.25">
      <c r="A5271" s="90">
        <v>103017</v>
      </c>
      <c r="B5271" s="90" t="s">
        <v>5860</v>
      </c>
      <c r="C5271" s="90" t="s">
        <v>17</v>
      </c>
      <c r="D5271" s="92">
        <v>749.17</v>
      </c>
    </row>
    <row r="5272" spans="1:4" ht="13.5" x14ac:dyDescent="0.25">
      <c r="A5272" s="90">
        <v>103018</v>
      </c>
      <c r="B5272" s="90" t="s">
        <v>5861</v>
      </c>
      <c r="C5272" s="90" t="s">
        <v>17</v>
      </c>
      <c r="D5272" s="92">
        <v>245.61</v>
      </c>
    </row>
    <row r="5273" spans="1:4" ht="13.5" x14ac:dyDescent="0.25">
      <c r="A5273" s="90">
        <v>103019</v>
      </c>
      <c r="B5273" s="90" t="s">
        <v>5862</v>
      </c>
      <c r="C5273" s="90" t="s">
        <v>17</v>
      </c>
      <c r="D5273" s="92">
        <v>205.66</v>
      </c>
    </row>
    <row r="5274" spans="1:4" ht="13.5" x14ac:dyDescent="0.25">
      <c r="A5274" s="90">
        <v>103029</v>
      </c>
      <c r="B5274" s="90" t="s">
        <v>5863</v>
      </c>
      <c r="C5274" s="90" t="s">
        <v>17</v>
      </c>
      <c r="D5274" s="92">
        <v>45.52</v>
      </c>
    </row>
    <row r="5275" spans="1:4" ht="13.5" x14ac:dyDescent="0.25">
      <c r="A5275" s="90">
        <v>103036</v>
      </c>
      <c r="B5275" s="90" t="s">
        <v>5864</v>
      </c>
      <c r="C5275" s="90" t="s">
        <v>17</v>
      </c>
      <c r="D5275" s="92">
        <v>23.22</v>
      </c>
    </row>
    <row r="5276" spans="1:4" ht="13.5" x14ac:dyDescent="0.25">
      <c r="A5276" s="90">
        <v>103037</v>
      </c>
      <c r="B5276" s="90" t="s">
        <v>5865</v>
      </c>
      <c r="C5276" s="90" t="s">
        <v>17</v>
      </c>
      <c r="D5276" s="92">
        <v>45.72</v>
      </c>
    </row>
    <row r="5277" spans="1:4" ht="13.5" x14ac:dyDescent="0.25">
      <c r="A5277" s="90">
        <v>103038</v>
      </c>
      <c r="B5277" s="90" t="s">
        <v>5866</v>
      </c>
      <c r="C5277" s="90" t="s">
        <v>17</v>
      </c>
      <c r="D5277" s="92">
        <v>61.21</v>
      </c>
    </row>
    <row r="5278" spans="1:4" ht="13.5" x14ac:dyDescent="0.25">
      <c r="A5278" s="90">
        <v>103039</v>
      </c>
      <c r="B5278" s="90" t="s">
        <v>5867</v>
      </c>
      <c r="C5278" s="90" t="s">
        <v>17</v>
      </c>
      <c r="D5278" s="92">
        <v>66.58</v>
      </c>
    </row>
    <row r="5279" spans="1:4" ht="13.5" x14ac:dyDescent="0.25">
      <c r="A5279" s="90">
        <v>103040</v>
      </c>
      <c r="B5279" s="90" t="s">
        <v>5868</v>
      </c>
      <c r="C5279" s="90" t="s">
        <v>17</v>
      </c>
      <c r="D5279" s="92">
        <v>99</v>
      </c>
    </row>
    <row r="5280" spans="1:4" ht="13.5" x14ac:dyDescent="0.25">
      <c r="A5280" s="90">
        <v>103041</v>
      </c>
      <c r="B5280" s="90" t="s">
        <v>5869</v>
      </c>
      <c r="C5280" s="90" t="s">
        <v>17</v>
      </c>
      <c r="D5280" s="92">
        <v>19.34</v>
      </c>
    </row>
    <row r="5281" spans="1:4" ht="13.5" x14ac:dyDescent="0.25">
      <c r="A5281" s="90">
        <v>103042</v>
      </c>
      <c r="B5281" s="90" t="s">
        <v>5870</v>
      </c>
      <c r="C5281" s="90" t="s">
        <v>17</v>
      </c>
      <c r="D5281" s="92">
        <v>23.89</v>
      </c>
    </row>
    <row r="5282" spans="1:4" ht="13.5" x14ac:dyDescent="0.25">
      <c r="A5282" s="90">
        <v>103043</v>
      </c>
      <c r="B5282" s="90" t="s">
        <v>5871</v>
      </c>
      <c r="C5282" s="90" t="s">
        <v>17</v>
      </c>
      <c r="D5282" s="92">
        <v>22.35</v>
      </c>
    </row>
    <row r="5283" spans="1:4" ht="13.5" x14ac:dyDescent="0.25">
      <c r="A5283" s="90">
        <v>103044</v>
      </c>
      <c r="B5283" s="90" t="s">
        <v>5872</v>
      </c>
      <c r="C5283" s="90" t="s">
        <v>17</v>
      </c>
      <c r="D5283" s="92">
        <v>30.14</v>
      </c>
    </row>
    <row r="5284" spans="1:4" ht="13.5" x14ac:dyDescent="0.25">
      <c r="A5284" s="90">
        <v>103045</v>
      </c>
      <c r="B5284" s="90" t="s">
        <v>5873</v>
      </c>
      <c r="C5284" s="90" t="s">
        <v>17</v>
      </c>
      <c r="D5284" s="92">
        <v>9.4700000000000006</v>
      </c>
    </row>
    <row r="5285" spans="1:4" ht="13.5" x14ac:dyDescent="0.25">
      <c r="A5285" s="90">
        <v>103046</v>
      </c>
      <c r="B5285" s="90" t="s">
        <v>5874</v>
      </c>
      <c r="C5285" s="90" t="s">
        <v>17</v>
      </c>
      <c r="D5285" s="92">
        <v>22.63</v>
      </c>
    </row>
    <row r="5286" spans="1:4" ht="13.5" x14ac:dyDescent="0.25">
      <c r="A5286" s="90">
        <v>103047</v>
      </c>
      <c r="B5286" s="90" t="s">
        <v>5875</v>
      </c>
      <c r="C5286" s="90" t="s">
        <v>17</v>
      </c>
      <c r="D5286" s="92">
        <v>23.94</v>
      </c>
    </row>
    <row r="5287" spans="1:4" ht="13.5" x14ac:dyDescent="0.25">
      <c r="A5287" s="90">
        <v>103048</v>
      </c>
      <c r="B5287" s="90" t="s">
        <v>5876</v>
      </c>
      <c r="C5287" s="90" t="s">
        <v>17</v>
      </c>
      <c r="D5287" s="92">
        <v>17.97</v>
      </c>
    </row>
    <row r="5288" spans="1:4" ht="13.5" x14ac:dyDescent="0.25">
      <c r="A5288" s="90">
        <v>103049</v>
      </c>
      <c r="B5288" s="90" t="s">
        <v>5877</v>
      </c>
      <c r="C5288" s="90" t="s">
        <v>17</v>
      </c>
      <c r="D5288" s="92">
        <v>19.59</v>
      </c>
    </row>
    <row r="5289" spans="1:4" ht="13.5" x14ac:dyDescent="0.25">
      <c r="A5289" s="90">
        <v>103050</v>
      </c>
      <c r="B5289" s="90" t="s">
        <v>5878</v>
      </c>
      <c r="C5289" s="90" t="s">
        <v>17</v>
      </c>
      <c r="D5289" s="92">
        <v>23.52</v>
      </c>
    </row>
    <row r="5290" spans="1:4" ht="13.5" x14ac:dyDescent="0.25">
      <c r="A5290" s="90">
        <v>103051</v>
      </c>
      <c r="B5290" s="90" t="s">
        <v>5879</v>
      </c>
      <c r="C5290" s="90" t="s">
        <v>17</v>
      </c>
      <c r="D5290" s="92">
        <v>28.38</v>
      </c>
    </row>
    <row r="5291" spans="1:4" ht="13.5" x14ac:dyDescent="0.25">
      <c r="A5291" s="90">
        <v>103052</v>
      </c>
      <c r="B5291" s="90" t="s">
        <v>5880</v>
      </c>
      <c r="C5291" s="90" t="s">
        <v>17</v>
      </c>
      <c r="D5291" s="92">
        <v>38.75</v>
      </c>
    </row>
    <row r="5292" spans="1:4" ht="13.5" x14ac:dyDescent="0.25">
      <c r="A5292" s="90">
        <v>95634</v>
      </c>
      <c r="B5292" s="90" t="s">
        <v>5881</v>
      </c>
      <c r="C5292" s="90" t="s">
        <v>17</v>
      </c>
      <c r="D5292" s="92">
        <v>236</v>
      </c>
    </row>
    <row r="5293" spans="1:4" ht="13.5" x14ac:dyDescent="0.25">
      <c r="A5293" s="90">
        <v>95635</v>
      </c>
      <c r="B5293" s="90" t="s">
        <v>5882</v>
      </c>
      <c r="C5293" s="90" t="s">
        <v>17</v>
      </c>
      <c r="D5293" s="92">
        <v>249.07</v>
      </c>
    </row>
    <row r="5294" spans="1:4" ht="13.5" x14ac:dyDescent="0.25">
      <c r="A5294" s="90">
        <v>95636</v>
      </c>
      <c r="B5294" s="90" t="s">
        <v>5883</v>
      </c>
      <c r="C5294" s="90" t="s">
        <v>17</v>
      </c>
      <c r="D5294" s="92">
        <v>340.93</v>
      </c>
    </row>
    <row r="5295" spans="1:4" ht="13.5" x14ac:dyDescent="0.25">
      <c r="A5295" s="90">
        <v>95637</v>
      </c>
      <c r="B5295" s="90" t="s">
        <v>5884</v>
      </c>
      <c r="C5295" s="90" t="s">
        <v>17</v>
      </c>
      <c r="D5295" s="92">
        <v>528.52</v>
      </c>
    </row>
    <row r="5296" spans="1:4" ht="13.5" x14ac:dyDescent="0.25">
      <c r="A5296" s="90">
        <v>95638</v>
      </c>
      <c r="B5296" s="90" t="s">
        <v>5885</v>
      </c>
      <c r="C5296" s="90" t="s">
        <v>17</v>
      </c>
      <c r="D5296" s="92">
        <v>642.92999999999995</v>
      </c>
    </row>
    <row r="5297" spans="1:4" ht="13.5" x14ac:dyDescent="0.25">
      <c r="A5297" s="90">
        <v>95639</v>
      </c>
      <c r="B5297" s="90" t="s">
        <v>5886</v>
      </c>
      <c r="C5297" s="90" t="s">
        <v>17</v>
      </c>
      <c r="D5297" s="92">
        <v>824.17</v>
      </c>
    </row>
    <row r="5298" spans="1:4" ht="13.5" x14ac:dyDescent="0.25">
      <c r="A5298" s="90">
        <v>95641</v>
      </c>
      <c r="B5298" s="90" t="s">
        <v>5887</v>
      </c>
      <c r="C5298" s="90" t="s">
        <v>17</v>
      </c>
      <c r="D5298" s="92">
        <v>308.23</v>
      </c>
    </row>
    <row r="5299" spans="1:4" ht="13.5" x14ac:dyDescent="0.25">
      <c r="A5299" s="90">
        <v>95642</v>
      </c>
      <c r="B5299" s="90" t="s">
        <v>5888</v>
      </c>
      <c r="C5299" s="90" t="s">
        <v>17</v>
      </c>
      <c r="D5299" s="92">
        <v>455.88</v>
      </c>
    </row>
    <row r="5300" spans="1:4" ht="13.5" x14ac:dyDescent="0.25">
      <c r="A5300" s="90">
        <v>95643</v>
      </c>
      <c r="B5300" s="90" t="s">
        <v>5889</v>
      </c>
      <c r="C5300" s="90" t="s">
        <v>17</v>
      </c>
      <c r="D5300" s="92">
        <v>596.97</v>
      </c>
    </row>
    <row r="5301" spans="1:4" ht="13.5" x14ac:dyDescent="0.25">
      <c r="A5301" s="90">
        <v>95644</v>
      </c>
      <c r="B5301" s="90" t="s">
        <v>5890</v>
      </c>
      <c r="C5301" s="90" t="s">
        <v>17</v>
      </c>
      <c r="D5301" s="92">
        <v>226.72</v>
      </c>
    </row>
    <row r="5302" spans="1:4" ht="13.5" x14ac:dyDescent="0.25">
      <c r="A5302" s="90">
        <v>95645</v>
      </c>
      <c r="B5302" s="90" t="s">
        <v>5891</v>
      </c>
      <c r="C5302" s="90" t="s">
        <v>17</v>
      </c>
      <c r="D5302" s="92">
        <v>416.49</v>
      </c>
    </row>
    <row r="5303" spans="1:4" ht="13.5" x14ac:dyDescent="0.25">
      <c r="A5303" s="90">
        <v>95646</v>
      </c>
      <c r="B5303" s="90" t="s">
        <v>5892</v>
      </c>
      <c r="C5303" s="90" t="s">
        <v>17</v>
      </c>
      <c r="D5303" s="92">
        <v>620.97</v>
      </c>
    </row>
    <row r="5304" spans="1:4" ht="13.5" x14ac:dyDescent="0.25">
      <c r="A5304" s="90">
        <v>95647</v>
      </c>
      <c r="B5304" s="90" t="s">
        <v>5893</v>
      </c>
      <c r="C5304" s="90" t="s">
        <v>17</v>
      </c>
      <c r="D5304" s="92">
        <v>814.93</v>
      </c>
    </row>
    <row r="5305" spans="1:4" ht="13.5" x14ac:dyDescent="0.25">
      <c r="A5305" s="90">
        <v>95648</v>
      </c>
      <c r="B5305" s="90" t="s">
        <v>5894</v>
      </c>
      <c r="C5305" s="90" t="s">
        <v>17</v>
      </c>
      <c r="D5305" s="92">
        <v>470.36</v>
      </c>
    </row>
    <row r="5306" spans="1:4" ht="13.5" x14ac:dyDescent="0.25">
      <c r="A5306" s="90">
        <v>95649</v>
      </c>
      <c r="B5306" s="90" t="s">
        <v>5895</v>
      </c>
      <c r="C5306" s="90" t="s">
        <v>17</v>
      </c>
      <c r="D5306" s="92">
        <v>812.76</v>
      </c>
    </row>
    <row r="5307" spans="1:4" ht="13.5" x14ac:dyDescent="0.25">
      <c r="A5307" s="90">
        <v>95650</v>
      </c>
      <c r="B5307" s="90" t="s">
        <v>5896</v>
      </c>
      <c r="C5307" s="90" t="s">
        <v>17</v>
      </c>
      <c r="D5307" s="99">
        <v>1188.0899999999999</v>
      </c>
    </row>
    <row r="5308" spans="1:4" ht="13.5" x14ac:dyDescent="0.25">
      <c r="A5308" s="90">
        <v>95651</v>
      </c>
      <c r="B5308" s="90" t="s">
        <v>5897</v>
      </c>
      <c r="C5308" s="90" t="s">
        <v>17</v>
      </c>
      <c r="D5308" s="99">
        <v>1543.86</v>
      </c>
    </row>
    <row r="5309" spans="1:4" ht="13.5" x14ac:dyDescent="0.25">
      <c r="A5309" s="90">
        <v>95652</v>
      </c>
      <c r="B5309" s="90" t="s">
        <v>5898</v>
      </c>
      <c r="C5309" s="90" t="s">
        <v>17</v>
      </c>
      <c r="D5309" s="92">
        <v>584.79999999999995</v>
      </c>
    </row>
    <row r="5310" spans="1:4" ht="13.5" x14ac:dyDescent="0.25">
      <c r="A5310" s="90">
        <v>95653</v>
      </c>
      <c r="B5310" s="90" t="s">
        <v>5899</v>
      </c>
      <c r="C5310" s="90" t="s">
        <v>17</v>
      </c>
      <c r="D5310" s="99">
        <v>1040.1500000000001</v>
      </c>
    </row>
    <row r="5311" spans="1:4" ht="13.5" x14ac:dyDescent="0.25">
      <c r="A5311" s="90">
        <v>95654</v>
      </c>
      <c r="B5311" s="90" t="s">
        <v>5900</v>
      </c>
      <c r="C5311" s="90" t="s">
        <v>17</v>
      </c>
      <c r="D5311" s="99">
        <v>1532.92</v>
      </c>
    </row>
    <row r="5312" spans="1:4" ht="13.5" x14ac:dyDescent="0.25">
      <c r="A5312" s="90">
        <v>95655</v>
      </c>
      <c r="B5312" s="90" t="s">
        <v>5901</v>
      </c>
      <c r="C5312" s="90" t="s">
        <v>17</v>
      </c>
      <c r="D5312" s="99">
        <v>2000.59</v>
      </c>
    </row>
    <row r="5313" spans="1:4" ht="13.5" x14ac:dyDescent="0.25">
      <c r="A5313" s="90">
        <v>95657</v>
      </c>
      <c r="B5313" s="90" t="s">
        <v>5902</v>
      </c>
      <c r="C5313" s="90" t="s">
        <v>17</v>
      </c>
      <c r="D5313" s="92">
        <v>241.57</v>
      </c>
    </row>
    <row r="5314" spans="1:4" ht="13.5" x14ac:dyDescent="0.25">
      <c r="A5314" s="90">
        <v>95658</v>
      </c>
      <c r="B5314" s="90" t="s">
        <v>5903</v>
      </c>
      <c r="C5314" s="90" t="s">
        <v>17</v>
      </c>
      <c r="D5314" s="92">
        <v>454.17</v>
      </c>
    </row>
    <row r="5315" spans="1:4" ht="13.5" x14ac:dyDescent="0.25">
      <c r="A5315" s="90">
        <v>95659</v>
      </c>
      <c r="B5315" s="90" t="s">
        <v>5904</v>
      </c>
      <c r="C5315" s="90" t="s">
        <v>17</v>
      </c>
      <c r="D5315" s="92">
        <v>637.41</v>
      </c>
    </row>
    <row r="5316" spans="1:4" ht="13.5" x14ac:dyDescent="0.25">
      <c r="A5316" s="90">
        <v>95660</v>
      </c>
      <c r="B5316" s="90" t="s">
        <v>5905</v>
      </c>
      <c r="C5316" s="90" t="s">
        <v>17</v>
      </c>
      <c r="D5316" s="92">
        <v>904.91</v>
      </c>
    </row>
    <row r="5317" spans="1:4" ht="13.5" x14ac:dyDescent="0.25">
      <c r="A5317" s="90">
        <v>95661</v>
      </c>
      <c r="B5317" s="90" t="s">
        <v>5906</v>
      </c>
      <c r="C5317" s="90" t="s">
        <v>17</v>
      </c>
      <c r="D5317" s="92">
        <v>311.51</v>
      </c>
    </row>
    <row r="5318" spans="1:4" ht="13.5" x14ac:dyDescent="0.25">
      <c r="A5318" s="90">
        <v>95662</v>
      </c>
      <c r="B5318" s="90" t="s">
        <v>5907</v>
      </c>
      <c r="C5318" s="90" t="s">
        <v>17</v>
      </c>
      <c r="D5318" s="92">
        <v>595.28</v>
      </c>
    </row>
    <row r="5319" spans="1:4" ht="13.5" x14ac:dyDescent="0.25">
      <c r="A5319" s="90">
        <v>95663</v>
      </c>
      <c r="B5319" s="90" t="s">
        <v>5908</v>
      </c>
      <c r="C5319" s="90" t="s">
        <v>17</v>
      </c>
      <c r="D5319" s="92">
        <v>898.52</v>
      </c>
    </row>
    <row r="5320" spans="1:4" ht="13.5" x14ac:dyDescent="0.25">
      <c r="A5320" s="90">
        <v>95664</v>
      </c>
      <c r="B5320" s="90" t="s">
        <v>5909</v>
      </c>
      <c r="C5320" s="90" t="s">
        <v>17</v>
      </c>
      <c r="D5320" s="99">
        <v>1183.76</v>
      </c>
    </row>
    <row r="5321" spans="1:4" ht="13.5" x14ac:dyDescent="0.25">
      <c r="A5321" s="90">
        <v>95665</v>
      </c>
      <c r="B5321" s="90" t="s">
        <v>5910</v>
      </c>
      <c r="C5321" s="90" t="s">
        <v>17</v>
      </c>
      <c r="D5321" s="92">
        <v>252.8</v>
      </c>
    </row>
    <row r="5322" spans="1:4" ht="13.5" x14ac:dyDescent="0.25">
      <c r="A5322" s="90">
        <v>95666</v>
      </c>
      <c r="B5322" s="90" t="s">
        <v>5911</v>
      </c>
      <c r="C5322" s="90" t="s">
        <v>17</v>
      </c>
      <c r="D5322" s="92">
        <v>480.78</v>
      </c>
    </row>
    <row r="5323" spans="1:4" ht="13.5" x14ac:dyDescent="0.25">
      <c r="A5323" s="90">
        <v>95667</v>
      </c>
      <c r="B5323" s="90" t="s">
        <v>5912</v>
      </c>
      <c r="C5323" s="90" t="s">
        <v>17</v>
      </c>
      <c r="D5323" s="92">
        <v>718.77</v>
      </c>
    </row>
    <row r="5324" spans="1:4" ht="13.5" x14ac:dyDescent="0.25">
      <c r="A5324" s="90">
        <v>95668</v>
      </c>
      <c r="B5324" s="90" t="s">
        <v>5913</v>
      </c>
      <c r="C5324" s="90" t="s">
        <v>17</v>
      </c>
      <c r="D5324" s="92">
        <v>942.95</v>
      </c>
    </row>
    <row r="5325" spans="1:4" ht="13.5" x14ac:dyDescent="0.25">
      <c r="A5325" s="90">
        <v>95669</v>
      </c>
      <c r="B5325" s="90" t="s">
        <v>5914</v>
      </c>
      <c r="C5325" s="90" t="s">
        <v>17</v>
      </c>
      <c r="D5325" s="92">
        <v>333.4</v>
      </c>
    </row>
    <row r="5326" spans="1:4" ht="13.5" x14ac:dyDescent="0.25">
      <c r="A5326" s="90">
        <v>95670</v>
      </c>
      <c r="B5326" s="90" t="s">
        <v>5915</v>
      </c>
      <c r="C5326" s="90" t="s">
        <v>17</v>
      </c>
      <c r="D5326" s="92">
        <v>620.41</v>
      </c>
    </row>
    <row r="5327" spans="1:4" ht="13.5" x14ac:dyDescent="0.25">
      <c r="A5327" s="90">
        <v>95671</v>
      </c>
      <c r="B5327" s="90" t="s">
        <v>5916</v>
      </c>
      <c r="C5327" s="90" t="s">
        <v>17</v>
      </c>
      <c r="D5327" s="92">
        <v>931.54</v>
      </c>
    </row>
    <row r="5328" spans="1:4" ht="13.5" x14ac:dyDescent="0.25">
      <c r="A5328" s="90">
        <v>95672</v>
      </c>
      <c r="B5328" s="90" t="s">
        <v>5917</v>
      </c>
      <c r="C5328" s="90" t="s">
        <v>17</v>
      </c>
      <c r="D5328" s="99">
        <v>1244.9000000000001</v>
      </c>
    </row>
    <row r="5329" spans="1:4" ht="13.5" x14ac:dyDescent="0.25">
      <c r="A5329" s="90">
        <v>95673</v>
      </c>
      <c r="B5329" s="90" t="s">
        <v>5918</v>
      </c>
      <c r="C5329" s="90" t="s">
        <v>17</v>
      </c>
      <c r="D5329" s="92">
        <v>112.93</v>
      </c>
    </row>
    <row r="5330" spans="1:4" ht="13.5" x14ac:dyDescent="0.25">
      <c r="A5330" s="90">
        <v>95674</v>
      </c>
      <c r="B5330" s="90" t="s">
        <v>5919</v>
      </c>
      <c r="C5330" s="90" t="s">
        <v>17</v>
      </c>
      <c r="D5330" s="92">
        <v>119.73</v>
      </c>
    </row>
    <row r="5331" spans="1:4" ht="13.5" x14ac:dyDescent="0.25">
      <c r="A5331" s="90">
        <v>95675</v>
      </c>
      <c r="B5331" s="90" t="s">
        <v>5920</v>
      </c>
      <c r="C5331" s="90" t="s">
        <v>17</v>
      </c>
      <c r="D5331" s="92">
        <v>146.09</v>
      </c>
    </row>
    <row r="5332" spans="1:4" ht="13.5" x14ac:dyDescent="0.25">
      <c r="A5332" s="90">
        <v>95676</v>
      </c>
      <c r="B5332" s="90" t="s">
        <v>5921</v>
      </c>
      <c r="C5332" s="90" t="s">
        <v>17</v>
      </c>
      <c r="D5332" s="92">
        <v>136.22999999999999</v>
      </c>
    </row>
    <row r="5333" spans="1:4" ht="13.5" x14ac:dyDescent="0.25">
      <c r="A5333" s="90">
        <v>97741</v>
      </c>
      <c r="B5333" s="90" t="s">
        <v>5922</v>
      </c>
      <c r="C5333" s="90" t="s">
        <v>17</v>
      </c>
      <c r="D5333" s="92">
        <v>172.05</v>
      </c>
    </row>
    <row r="5334" spans="1:4" ht="13.5" x14ac:dyDescent="0.25">
      <c r="A5334" s="90">
        <v>90436</v>
      </c>
      <c r="B5334" s="90" t="s">
        <v>5923</v>
      </c>
      <c r="C5334" s="90" t="s">
        <v>17</v>
      </c>
      <c r="D5334" s="92">
        <v>13</v>
      </c>
    </row>
    <row r="5335" spans="1:4" ht="13.5" x14ac:dyDescent="0.25">
      <c r="A5335" s="90">
        <v>90437</v>
      </c>
      <c r="B5335" s="90" t="s">
        <v>5924</v>
      </c>
      <c r="C5335" s="90" t="s">
        <v>17</v>
      </c>
      <c r="D5335" s="92">
        <v>34.659999999999997</v>
      </c>
    </row>
    <row r="5336" spans="1:4" ht="13.5" x14ac:dyDescent="0.25">
      <c r="A5336" s="90">
        <v>90438</v>
      </c>
      <c r="B5336" s="90" t="s">
        <v>5925</v>
      </c>
      <c r="C5336" s="90" t="s">
        <v>17</v>
      </c>
      <c r="D5336" s="92">
        <v>50.62</v>
      </c>
    </row>
    <row r="5337" spans="1:4" ht="13.5" x14ac:dyDescent="0.25">
      <c r="A5337" s="90">
        <v>90439</v>
      </c>
      <c r="B5337" s="90" t="s">
        <v>5926</v>
      </c>
      <c r="C5337" s="90" t="s">
        <v>17</v>
      </c>
      <c r="D5337" s="92">
        <v>10.69</v>
      </c>
    </row>
    <row r="5338" spans="1:4" ht="13.5" x14ac:dyDescent="0.25">
      <c r="A5338" s="90">
        <v>90440</v>
      </c>
      <c r="B5338" s="90" t="s">
        <v>5927</v>
      </c>
      <c r="C5338" s="90" t="s">
        <v>17</v>
      </c>
      <c r="D5338" s="92">
        <v>28.5</v>
      </c>
    </row>
    <row r="5339" spans="1:4" ht="13.5" x14ac:dyDescent="0.25">
      <c r="A5339" s="90">
        <v>90441</v>
      </c>
      <c r="B5339" s="90" t="s">
        <v>5928</v>
      </c>
      <c r="C5339" s="90" t="s">
        <v>17</v>
      </c>
      <c r="D5339" s="92">
        <v>41.62</v>
      </c>
    </row>
    <row r="5340" spans="1:4" ht="13.5" x14ac:dyDescent="0.25">
      <c r="A5340" s="90">
        <v>90443</v>
      </c>
      <c r="B5340" s="90" t="s">
        <v>5929</v>
      </c>
      <c r="C5340" s="90" t="s">
        <v>48</v>
      </c>
      <c r="D5340" s="92">
        <v>6.98</v>
      </c>
    </row>
    <row r="5341" spans="1:4" ht="13.5" x14ac:dyDescent="0.25">
      <c r="A5341" s="90">
        <v>90444</v>
      </c>
      <c r="B5341" s="90" t="s">
        <v>5930</v>
      </c>
      <c r="C5341" s="90" t="s">
        <v>48</v>
      </c>
      <c r="D5341" s="92">
        <v>14.97</v>
      </c>
    </row>
    <row r="5342" spans="1:4" ht="13.5" x14ac:dyDescent="0.25">
      <c r="A5342" s="90">
        <v>90445</v>
      </c>
      <c r="B5342" s="90" t="s">
        <v>5931</v>
      </c>
      <c r="C5342" s="90" t="s">
        <v>48</v>
      </c>
      <c r="D5342" s="92">
        <v>19.850000000000001</v>
      </c>
    </row>
    <row r="5343" spans="1:4" ht="13.5" x14ac:dyDescent="0.25">
      <c r="A5343" s="90">
        <v>90446</v>
      </c>
      <c r="B5343" s="90" t="s">
        <v>5932</v>
      </c>
      <c r="C5343" s="90" t="s">
        <v>48</v>
      </c>
      <c r="D5343" s="92">
        <v>26.36</v>
      </c>
    </row>
    <row r="5344" spans="1:4" ht="13.5" x14ac:dyDescent="0.25">
      <c r="A5344" s="90">
        <v>90447</v>
      </c>
      <c r="B5344" s="90" t="s">
        <v>5933</v>
      </c>
      <c r="C5344" s="90" t="s">
        <v>48</v>
      </c>
      <c r="D5344" s="92">
        <v>7.29</v>
      </c>
    </row>
    <row r="5345" spans="1:4" ht="13.5" x14ac:dyDescent="0.25">
      <c r="A5345" s="90">
        <v>90451</v>
      </c>
      <c r="B5345" s="90" t="s">
        <v>5934</v>
      </c>
      <c r="C5345" s="90" t="s">
        <v>17</v>
      </c>
      <c r="D5345" s="92">
        <v>6.26</v>
      </c>
    </row>
    <row r="5346" spans="1:4" ht="13.5" x14ac:dyDescent="0.25">
      <c r="A5346" s="90">
        <v>90452</v>
      </c>
      <c r="B5346" s="90" t="s">
        <v>5935</v>
      </c>
      <c r="C5346" s="90" t="s">
        <v>17</v>
      </c>
      <c r="D5346" s="92">
        <v>26.28</v>
      </c>
    </row>
    <row r="5347" spans="1:4" ht="13.5" x14ac:dyDescent="0.25">
      <c r="A5347" s="90">
        <v>90453</v>
      </c>
      <c r="B5347" s="90" t="s">
        <v>5936</v>
      </c>
      <c r="C5347" s="90" t="s">
        <v>17</v>
      </c>
      <c r="D5347" s="92">
        <v>3.79</v>
      </c>
    </row>
    <row r="5348" spans="1:4" ht="13.5" x14ac:dyDescent="0.25">
      <c r="A5348" s="90">
        <v>90454</v>
      </c>
      <c r="B5348" s="90" t="s">
        <v>5937</v>
      </c>
      <c r="C5348" s="90" t="s">
        <v>17</v>
      </c>
      <c r="D5348" s="92">
        <v>6.11</v>
      </c>
    </row>
    <row r="5349" spans="1:4" ht="13.5" x14ac:dyDescent="0.25">
      <c r="A5349" s="90">
        <v>90455</v>
      </c>
      <c r="B5349" s="90" t="s">
        <v>5938</v>
      </c>
      <c r="C5349" s="90" t="s">
        <v>17</v>
      </c>
      <c r="D5349" s="92">
        <v>7.68</v>
      </c>
    </row>
    <row r="5350" spans="1:4" ht="13.5" x14ac:dyDescent="0.25">
      <c r="A5350" s="90">
        <v>90456</v>
      </c>
      <c r="B5350" s="90" t="s">
        <v>5939</v>
      </c>
      <c r="C5350" s="90" t="s">
        <v>17</v>
      </c>
      <c r="D5350" s="92">
        <v>4.83</v>
      </c>
    </row>
    <row r="5351" spans="1:4" ht="13.5" x14ac:dyDescent="0.25">
      <c r="A5351" s="90">
        <v>90457</v>
      </c>
      <c r="B5351" s="90" t="s">
        <v>5940</v>
      </c>
      <c r="C5351" s="90" t="s">
        <v>17</v>
      </c>
      <c r="D5351" s="92">
        <v>11.03</v>
      </c>
    </row>
    <row r="5352" spans="1:4" ht="13.5" x14ac:dyDescent="0.25">
      <c r="A5352" s="90">
        <v>90458</v>
      </c>
      <c r="B5352" s="90" t="s">
        <v>5941</v>
      </c>
      <c r="C5352" s="90" t="s">
        <v>17</v>
      </c>
      <c r="D5352" s="92">
        <v>31.46</v>
      </c>
    </row>
    <row r="5353" spans="1:4" ht="13.5" x14ac:dyDescent="0.25">
      <c r="A5353" s="90">
        <v>90459</v>
      </c>
      <c r="B5353" s="90" t="s">
        <v>5942</v>
      </c>
      <c r="C5353" s="90" t="s">
        <v>17</v>
      </c>
      <c r="D5353" s="92">
        <v>42.63</v>
      </c>
    </row>
    <row r="5354" spans="1:4" ht="13.5" x14ac:dyDescent="0.25">
      <c r="A5354" s="90">
        <v>90460</v>
      </c>
      <c r="B5354" s="90" t="s">
        <v>5943</v>
      </c>
      <c r="C5354" s="90" t="s">
        <v>48</v>
      </c>
      <c r="D5354" s="92">
        <v>26.67</v>
      </c>
    </row>
    <row r="5355" spans="1:4" ht="13.5" x14ac:dyDescent="0.25">
      <c r="A5355" s="90">
        <v>90461</v>
      </c>
      <c r="B5355" s="90" t="s">
        <v>5944</v>
      </c>
      <c r="C5355" s="90" t="s">
        <v>48</v>
      </c>
      <c r="D5355" s="92">
        <v>19</v>
      </c>
    </row>
    <row r="5356" spans="1:4" ht="13.5" x14ac:dyDescent="0.25">
      <c r="A5356" s="90">
        <v>90462</v>
      </c>
      <c r="B5356" s="90" t="s">
        <v>5945</v>
      </c>
      <c r="C5356" s="90" t="s">
        <v>48</v>
      </c>
      <c r="D5356" s="92">
        <v>4.72</v>
      </c>
    </row>
    <row r="5357" spans="1:4" ht="13.5" x14ac:dyDescent="0.25">
      <c r="A5357" s="90">
        <v>90463</v>
      </c>
      <c r="B5357" s="90" t="s">
        <v>5946</v>
      </c>
      <c r="C5357" s="90" t="s">
        <v>48</v>
      </c>
      <c r="D5357" s="92">
        <v>3.88</v>
      </c>
    </row>
    <row r="5358" spans="1:4" ht="13.5" x14ac:dyDescent="0.25">
      <c r="A5358" s="90">
        <v>90466</v>
      </c>
      <c r="B5358" s="90" t="s">
        <v>5947</v>
      </c>
      <c r="C5358" s="90" t="s">
        <v>48</v>
      </c>
      <c r="D5358" s="92">
        <v>13.81</v>
      </c>
    </row>
    <row r="5359" spans="1:4" ht="13.5" x14ac:dyDescent="0.25">
      <c r="A5359" s="90">
        <v>90467</v>
      </c>
      <c r="B5359" s="90" t="s">
        <v>5948</v>
      </c>
      <c r="C5359" s="90" t="s">
        <v>48</v>
      </c>
      <c r="D5359" s="92">
        <v>20.77</v>
      </c>
    </row>
    <row r="5360" spans="1:4" ht="13.5" x14ac:dyDescent="0.25">
      <c r="A5360" s="90">
        <v>90468</v>
      </c>
      <c r="B5360" s="90" t="s">
        <v>5949</v>
      </c>
      <c r="C5360" s="90" t="s">
        <v>48</v>
      </c>
      <c r="D5360" s="92">
        <v>7</v>
      </c>
    </row>
    <row r="5361" spans="1:4" ht="13.5" x14ac:dyDescent="0.25">
      <c r="A5361" s="90">
        <v>90469</v>
      </c>
      <c r="B5361" s="90" t="s">
        <v>5950</v>
      </c>
      <c r="C5361" s="90" t="s">
        <v>48</v>
      </c>
      <c r="D5361" s="92">
        <v>10.64</v>
      </c>
    </row>
    <row r="5362" spans="1:4" ht="13.5" x14ac:dyDescent="0.25">
      <c r="A5362" s="90">
        <v>90470</v>
      </c>
      <c r="B5362" s="90" t="s">
        <v>5951</v>
      </c>
      <c r="C5362" s="90" t="s">
        <v>48</v>
      </c>
      <c r="D5362" s="92">
        <v>14.19</v>
      </c>
    </row>
    <row r="5363" spans="1:4" ht="13.5" x14ac:dyDescent="0.25">
      <c r="A5363" s="90">
        <v>91166</v>
      </c>
      <c r="B5363" s="90" t="s">
        <v>5952</v>
      </c>
      <c r="C5363" s="90" t="s">
        <v>48</v>
      </c>
      <c r="D5363" s="92">
        <v>4.57</v>
      </c>
    </row>
    <row r="5364" spans="1:4" ht="13.5" x14ac:dyDescent="0.25">
      <c r="A5364" s="90">
        <v>91167</v>
      </c>
      <c r="B5364" s="90" t="s">
        <v>5953</v>
      </c>
      <c r="C5364" s="90" t="s">
        <v>48</v>
      </c>
      <c r="D5364" s="92">
        <v>10.92</v>
      </c>
    </row>
    <row r="5365" spans="1:4" ht="13.5" x14ac:dyDescent="0.25">
      <c r="A5365" s="90">
        <v>91170</v>
      </c>
      <c r="B5365" s="90" t="s">
        <v>5954</v>
      </c>
      <c r="C5365" s="90" t="s">
        <v>48</v>
      </c>
      <c r="D5365" s="92">
        <v>10.92</v>
      </c>
    </row>
    <row r="5366" spans="1:4" ht="13.5" x14ac:dyDescent="0.25">
      <c r="A5366" s="90">
        <v>91171</v>
      </c>
      <c r="B5366" s="90" t="s">
        <v>5955</v>
      </c>
      <c r="C5366" s="90" t="s">
        <v>48</v>
      </c>
      <c r="D5366" s="92">
        <v>18.329999999999998</v>
      </c>
    </row>
    <row r="5367" spans="1:4" ht="13.5" x14ac:dyDescent="0.25">
      <c r="A5367" s="90">
        <v>91172</v>
      </c>
      <c r="B5367" s="90" t="s">
        <v>5956</v>
      </c>
      <c r="C5367" s="90" t="s">
        <v>48</v>
      </c>
      <c r="D5367" s="92">
        <v>21.21</v>
      </c>
    </row>
    <row r="5368" spans="1:4" ht="13.5" x14ac:dyDescent="0.25">
      <c r="A5368" s="90">
        <v>91173</v>
      </c>
      <c r="B5368" s="90" t="s">
        <v>5957</v>
      </c>
      <c r="C5368" s="90" t="s">
        <v>48</v>
      </c>
      <c r="D5368" s="92">
        <v>4.07</v>
      </c>
    </row>
    <row r="5369" spans="1:4" ht="13.5" x14ac:dyDescent="0.25">
      <c r="A5369" s="90">
        <v>91174</v>
      </c>
      <c r="B5369" s="90" t="s">
        <v>5958</v>
      </c>
      <c r="C5369" s="90" t="s">
        <v>48</v>
      </c>
      <c r="D5369" s="92">
        <v>7.32</v>
      </c>
    </row>
    <row r="5370" spans="1:4" ht="13.5" x14ac:dyDescent="0.25">
      <c r="A5370" s="90">
        <v>91175</v>
      </c>
      <c r="B5370" s="90" t="s">
        <v>5959</v>
      </c>
      <c r="C5370" s="90" t="s">
        <v>48</v>
      </c>
      <c r="D5370" s="92">
        <v>11.45</v>
      </c>
    </row>
    <row r="5371" spans="1:4" ht="13.5" x14ac:dyDescent="0.25">
      <c r="A5371" s="90">
        <v>91176</v>
      </c>
      <c r="B5371" s="90" t="s">
        <v>5960</v>
      </c>
      <c r="C5371" s="90" t="s">
        <v>48</v>
      </c>
      <c r="D5371" s="92">
        <v>19.059999999999999</v>
      </c>
    </row>
    <row r="5372" spans="1:4" ht="13.5" x14ac:dyDescent="0.25">
      <c r="A5372" s="90">
        <v>91179</v>
      </c>
      <c r="B5372" s="90" t="s">
        <v>5961</v>
      </c>
      <c r="C5372" s="90" t="s">
        <v>48</v>
      </c>
      <c r="D5372" s="92">
        <v>19.059999999999999</v>
      </c>
    </row>
    <row r="5373" spans="1:4" ht="13.5" x14ac:dyDescent="0.25">
      <c r="A5373" s="90">
        <v>91180</v>
      </c>
      <c r="B5373" s="90" t="s">
        <v>5962</v>
      </c>
      <c r="C5373" s="90" t="s">
        <v>48</v>
      </c>
      <c r="D5373" s="92">
        <v>25.52</v>
      </c>
    </row>
    <row r="5374" spans="1:4" ht="13.5" x14ac:dyDescent="0.25">
      <c r="A5374" s="90">
        <v>91181</v>
      </c>
      <c r="B5374" s="90" t="s">
        <v>5963</v>
      </c>
      <c r="C5374" s="90" t="s">
        <v>48</v>
      </c>
      <c r="D5374" s="92">
        <v>26.76</v>
      </c>
    </row>
    <row r="5375" spans="1:4" ht="13.5" x14ac:dyDescent="0.25">
      <c r="A5375" s="90">
        <v>91182</v>
      </c>
      <c r="B5375" s="90" t="s">
        <v>5964</v>
      </c>
      <c r="C5375" s="90" t="s">
        <v>48</v>
      </c>
      <c r="D5375" s="92">
        <v>22.48</v>
      </c>
    </row>
    <row r="5376" spans="1:4" ht="13.5" x14ac:dyDescent="0.25">
      <c r="A5376" s="90">
        <v>91185</v>
      </c>
      <c r="B5376" s="90" t="s">
        <v>5965</v>
      </c>
      <c r="C5376" s="90" t="s">
        <v>48</v>
      </c>
      <c r="D5376" s="92">
        <v>22.48</v>
      </c>
    </row>
    <row r="5377" spans="1:4" ht="13.5" x14ac:dyDescent="0.25">
      <c r="A5377" s="90">
        <v>91186</v>
      </c>
      <c r="B5377" s="90" t="s">
        <v>5966</v>
      </c>
      <c r="C5377" s="90" t="s">
        <v>48</v>
      </c>
      <c r="D5377" s="92">
        <v>24.62</v>
      </c>
    </row>
    <row r="5378" spans="1:4" ht="13.5" x14ac:dyDescent="0.25">
      <c r="A5378" s="90">
        <v>91187</v>
      </c>
      <c r="B5378" s="90" t="s">
        <v>5967</v>
      </c>
      <c r="C5378" s="90" t="s">
        <v>48</v>
      </c>
      <c r="D5378" s="92">
        <v>21.99</v>
      </c>
    </row>
    <row r="5379" spans="1:4" ht="13.5" x14ac:dyDescent="0.25">
      <c r="A5379" s="90">
        <v>91188</v>
      </c>
      <c r="B5379" s="90" t="s">
        <v>5968</v>
      </c>
      <c r="C5379" s="90" t="s">
        <v>17</v>
      </c>
      <c r="D5379" s="92">
        <v>12.29</v>
      </c>
    </row>
    <row r="5380" spans="1:4" ht="13.5" x14ac:dyDescent="0.25">
      <c r="A5380" s="90">
        <v>91189</v>
      </c>
      <c r="B5380" s="90" t="s">
        <v>5969</v>
      </c>
      <c r="C5380" s="90" t="s">
        <v>17</v>
      </c>
      <c r="D5380" s="92">
        <v>70.22</v>
      </c>
    </row>
    <row r="5381" spans="1:4" ht="13.5" x14ac:dyDescent="0.25">
      <c r="A5381" s="90">
        <v>91190</v>
      </c>
      <c r="B5381" s="90" t="s">
        <v>5970</v>
      </c>
      <c r="C5381" s="90" t="s">
        <v>17</v>
      </c>
      <c r="D5381" s="92">
        <v>9.67</v>
      </c>
    </row>
    <row r="5382" spans="1:4" ht="13.5" x14ac:dyDescent="0.25">
      <c r="A5382" s="90">
        <v>91191</v>
      </c>
      <c r="B5382" s="90" t="s">
        <v>5971</v>
      </c>
      <c r="C5382" s="90" t="s">
        <v>17</v>
      </c>
      <c r="D5382" s="92">
        <v>13.62</v>
      </c>
    </row>
    <row r="5383" spans="1:4" ht="13.5" x14ac:dyDescent="0.25">
      <c r="A5383" s="90">
        <v>91192</v>
      </c>
      <c r="B5383" s="90" t="s">
        <v>5972</v>
      </c>
      <c r="C5383" s="90" t="s">
        <v>17</v>
      </c>
      <c r="D5383" s="92">
        <v>20.69</v>
      </c>
    </row>
    <row r="5384" spans="1:4" ht="13.5" x14ac:dyDescent="0.25">
      <c r="A5384" s="90">
        <v>91222</v>
      </c>
      <c r="B5384" s="90" t="s">
        <v>5973</v>
      </c>
      <c r="C5384" s="90" t="s">
        <v>48</v>
      </c>
      <c r="D5384" s="92">
        <v>7.76</v>
      </c>
    </row>
    <row r="5385" spans="1:4" ht="13.5" x14ac:dyDescent="0.25">
      <c r="A5385" s="90">
        <v>94480</v>
      </c>
      <c r="B5385" s="90" t="s">
        <v>5974</v>
      </c>
      <c r="C5385" s="90" t="s">
        <v>17</v>
      </c>
      <c r="D5385" s="99">
        <v>2580.6799999999998</v>
      </c>
    </row>
    <row r="5386" spans="1:4" ht="13.5" x14ac:dyDescent="0.25">
      <c r="A5386" s="90">
        <v>94481</v>
      </c>
      <c r="B5386" s="90" t="s">
        <v>5975</v>
      </c>
      <c r="C5386" s="90" t="s">
        <v>17</v>
      </c>
      <c r="D5386" s="99">
        <v>1806.59</v>
      </c>
    </row>
    <row r="5387" spans="1:4" ht="13.5" x14ac:dyDescent="0.25">
      <c r="A5387" s="90">
        <v>94482</v>
      </c>
      <c r="B5387" s="90" t="s">
        <v>5976</v>
      </c>
      <c r="C5387" s="90" t="s">
        <v>17</v>
      </c>
      <c r="D5387" s="99">
        <v>1426.99</v>
      </c>
    </row>
    <row r="5388" spans="1:4" ht="13.5" x14ac:dyDescent="0.25">
      <c r="A5388" s="90">
        <v>94483</v>
      </c>
      <c r="B5388" s="90" t="s">
        <v>5977</v>
      </c>
      <c r="C5388" s="90" t="s">
        <v>17</v>
      </c>
      <c r="D5388" s="99">
        <v>1199.99</v>
      </c>
    </row>
    <row r="5389" spans="1:4" ht="13.5" x14ac:dyDescent="0.25">
      <c r="A5389" s="90">
        <v>95541</v>
      </c>
      <c r="B5389" s="90" t="s">
        <v>5978</v>
      </c>
      <c r="C5389" s="90" t="s">
        <v>17</v>
      </c>
      <c r="D5389" s="92">
        <v>20.64</v>
      </c>
    </row>
    <row r="5390" spans="1:4" ht="13.5" x14ac:dyDescent="0.25">
      <c r="A5390" s="90">
        <v>96559</v>
      </c>
      <c r="B5390" s="90" t="s">
        <v>5979</v>
      </c>
      <c r="C5390" s="90" t="s">
        <v>941</v>
      </c>
      <c r="D5390" s="92">
        <v>37.51</v>
      </c>
    </row>
    <row r="5391" spans="1:4" ht="13.5" x14ac:dyDescent="0.25">
      <c r="A5391" s="90">
        <v>96560</v>
      </c>
      <c r="B5391" s="90" t="s">
        <v>5980</v>
      </c>
      <c r="C5391" s="90" t="s">
        <v>941</v>
      </c>
      <c r="D5391" s="92">
        <v>33.81</v>
      </c>
    </row>
    <row r="5392" spans="1:4" ht="13.5" x14ac:dyDescent="0.25">
      <c r="A5392" s="90">
        <v>96562</v>
      </c>
      <c r="B5392" s="90" t="s">
        <v>5981</v>
      </c>
      <c r="C5392" s="90" t="s">
        <v>48</v>
      </c>
      <c r="D5392" s="92">
        <v>52.22</v>
      </c>
    </row>
    <row r="5393" spans="1:4" ht="13.5" x14ac:dyDescent="0.25">
      <c r="A5393" s="90">
        <v>96563</v>
      </c>
      <c r="B5393" s="90" t="s">
        <v>5982</v>
      </c>
      <c r="C5393" s="90" t="s">
        <v>48</v>
      </c>
      <c r="D5393" s="92">
        <v>59.81</v>
      </c>
    </row>
    <row r="5394" spans="1:4" ht="13.5" x14ac:dyDescent="0.25">
      <c r="A5394" s="90">
        <v>100128</v>
      </c>
      <c r="B5394" s="90" t="s">
        <v>5983</v>
      </c>
      <c r="C5394" s="90" t="s">
        <v>17</v>
      </c>
      <c r="D5394" s="99">
        <v>1683.52</v>
      </c>
    </row>
    <row r="5395" spans="1:4" ht="13.5" x14ac:dyDescent="0.25">
      <c r="A5395" s="90">
        <v>101802</v>
      </c>
      <c r="B5395" s="90" t="s">
        <v>5984</v>
      </c>
      <c r="C5395" s="90" t="s">
        <v>17</v>
      </c>
      <c r="D5395" s="99">
        <v>1673.34</v>
      </c>
    </row>
    <row r="5396" spans="1:4" ht="13.5" x14ac:dyDescent="0.25">
      <c r="A5396" s="90">
        <v>101803</v>
      </c>
      <c r="B5396" s="90" t="s">
        <v>5985</v>
      </c>
      <c r="C5396" s="90" t="s">
        <v>17</v>
      </c>
      <c r="D5396" s="99">
        <v>1056.75</v>
      </c>
    </row>
    <row r="5397" spans="1:4" ht="13.5" x14ac:dyDescent="0.25">
      <c r="A5397" s="90">
        <v>101804</v>
      </c>
      <c r="B5397" s="90" t="s">
        <v>5986</v>
      </c>
      <c r="C5397" s="90" t="s">
        <v>17</v>
      </c>
      <c r="D5397" s="99">
        <v>1336.77</v>
      </c>
    </row>
    <row r="5398" spans="1:4" ht="13.5" x14ac:dyDescent="0.25">
      <c r="A5398" s="90">
        <v>101805</v>
      </c>
      <c r="B5398" s="90" t="s">
        <v>5987</v>
      </c>
      <c r="C5398" s="90" t="s">
        <v>17</v>
      </c>
      <c r="D5398" s="99">
        <v>1700.47</v>
      </c>
    </row>
    <row r="5399" spans="1:4" ht="13.5" x14ac:dyDescent="0.25">
      <c r="A5399" s="90">
        <v>102111</v>
      </c>
      <c r="B5399" s="90" t="s">
        <v>5988</v>
      </c>
      <c r="C5399" s="90" t="s">
        <v>17</v>
      </c>
      <c r="D5399" s="99">
        <v>1068.42</v>
      </c>
    </row>
    <row r="5400" spans="1:4" ht="13.5" x14ac:dyDescent="0.25">
      <c r="A5400" s="90">
        <v>102112</v>
      </c>
      <c r="B5400" s="90" t="s">
        <v>5989</v>
      </c>
      <c r="C5400" s="90" t="s">
        <v>17</v>
      </c>
      <c r="D5400" s="92">
        <v>128.61000000000001</v>
      </c>
    </row>
    <row r="5401" spans="1:4" ht="13.5" x14ac:dyDescent="0.25">
      <c r="A5401" s="90">
        <v>102113</v>
      </c>
      <c r="B5401" s="90" t="s">
        <v>5990</v>
      </c>
      <c r="C5401" s="90" t="s">
        <v>17</v>
      </c>
      <c r="D5401" s="99">
        <v>1716.03</v>
      </c>
    </row>
    <row r="5402" spans="1:4" ht="13.5" x14ac:dyDescent="0.25">
      <c r="A5402" s="90">
        <v>102114</v>
      </c>
      <c r="B5402" s="90" t="s">
        <v>5991</v>
      </c>
      <c r="C5402" s="90" t="s">
        <v>17</v>
      </c>
      <c r="D5402" s="92">
        <v>131.81</v>
      </c>
    </row>
    <row r="5403" spans="1:4" ht="13.5" x14ac:dyDescent="0.25">
      <c r="A5403" s="90">
        <v>102115</v>
      </c>
      <c r="B5403" s="90" t="s">
        <v>5992</v>
      </c>
      <c r="C5403" s="90" t="s">
        <v>17</v>
      </c>
      <c r="D5403" s="99">
        <v>3002.2</v>
      </c>
    </row>
    <row r="5404" spans="1:4" ht="13.5" x14ac:dyDescent="0.25">
      <c r="A5404" s="90">
        <v>102116</v>
      </c>
      <c r="B5404" s="90" t="s">
        <v>5993</v>
      </c>
      <c r="C5404" s="90" t="s">
        <v>17</v>
      </c>
      <c r="D5404" s="99">
        <v>1833.97</v>
      </c>
    </row>
    <row r="5405" spans="1:4" ht="13.5" x14ac:dyDescent="0.25">
      <c r="A5405" s="90">
        <v>102117</v>
      </c>
      <c r="B5405" s="90" t="s">
        <v>5994</v>
      </c>
      <c r="C5405" s="90" t="s">
        <v>17</v>
      </c>
      <c r="D5405" s="92">
        <v>135.69</v>
      </c>
    </row>
    <row r="5406" spans="1:4" ht="13.5" x14ac:dyDescent="0.25">
      <c r="A5406" s="90">
        <v>102118</v>
      </c>
      <c r="B5406" s="90" t="s">
        <v>5995</v>
      </c>
      <c r="C5406" s="90" t="s">
        <v>17</v>
      </c>
      <c r="D5406" s="99">
        <v>2508.67</v>
      </c>
    </row>
    <row r="5407" spans="1:4" ht="13.5" x14ac:dyDescent="0.25">
      <c r="A5407" s="90">
        <v>102119</v>
      </c>
      <c r="B5407" s="90" t="s">
        <v>5996</v>
      </c>
      <c r="C5407" s="90" t="s">
        <v>17</v>
      </c>
      <c r="D5407" s="92">
        <v>139.04</v>
      </c>
    </row>
    <row r="5408" spans="1:4" ht="13.5" x14ac:dyDescent="0.25">
      <c r="A5408" s="90">
        <v>102121</v>
      </c>
      <c r="B5408" s="90" t="s">
        <v>5997</v>
      </c>
      <c r="C5408" s="90" t="s">
        <v>17</v>
      </c>
      <c r="D5408" s="92">
        <v>174</v>
      </c>
    </row>
    <row r="5409" spans="1:4" ht="13.5" x14ac:dyDescent="0.25">
      <c r="A5409" s="90">
        <v>102122</v>
      </c>
      <c r="B5409" s="90" t="s">
        <v>5998</v>
      </c>
      <c r="C5409" s="90" t="s">
        <v>17</v>
      </c>
      <c r="D5409" s="99">
        <v>8541.2999999999993</v>
      </c>
    </row>
    <row r="5410" spans="1:4" ht="13.5" x14ac:dyDescent="0.25">
      <c r="A5410" s="90">
        <v>102123</v>
      </c>
      <c r="B5410" s="90" t="s">
        <v>5999</v>
      </c>
      <c r="C5410" s="90" t="s">
        <v>17</v>
      </c>
      <c r="D5410" s="92">
        <v>183.96</v>
      </c>
    </row>
    <row r="5411" spans="1:4" ht="13.5" x14ac:dyDescent="0.25">
      <c r="A5411" s="90">
        <v>102136</v>
      </c>
      <c r="B5411" s="90" t="s">
        <v>6000</v>
      </c>
      <c r="C5411" s="90" t="s">
        <v>17</v>
      </c>
      <c r="D5411" s="92">
        <v>65.569999999999993</v>
      </c>
    </row>
    <row r="5412" spans="1:4" ht="13.5" x14ac:dyDescent="0.25">
      <c r="A5412" s="90">
        <v>102137</v>
      </c>
      <c r="B5412" s="90" t="s">
        <v>6001</v>
      </c>
      <c r="C5412" s="90" t="s">
        <v>17</v>
      </c>
      <c r="D5412" s="92">
        <v>83.37</v>
      </c>
    </row>
    <row r="5413" spans="1:4" ht="13.5" x14ac:dyDescent="0.25">
      <c r="A5413" s="90">
        <v>102138</v>
      </c>
      <c r="B5413" s="90" t="s">
        <v>6002</v>
      </c>
      <c r="C5413" s="90" t="s">
        <v>17</v>
      </c>
      <c r="D5413" s="92">
        <v>200.18</v>
      </c>
    </row>
    <row r="5414" spans="1:4" ht="13.5" x14ac:dyDescent="0.25">
      <c r="A5414" s="90">
        <v>103517</v>
      </c>
      <c r="B5414" s="90" t="s">
        <v>6003</v>
      </c>
      <c r="C5414" s="90" t="s">
        <v>17</v>
      </c>
      <c r="D5414" s="99">
        <v>3291.44</v>
      </c>
    </row>
    <row r="5415" spans="1:4" ht="13.5" x14ac:dyDescent="0.25">
      <c r="A5415" s="90">
        <v>103519</v>
      </c>
      <c r="B5415" s="90" t="s">
        <v>6004</v>
      </c>
      <c r="C5415" s="90" t="s">
        <v>17</v>
      </c>
      <c r="D5415" s="92">
        <v>10.44</v>
      </c>
    </row>
    <row r="5416" spans="1:4" ht="13.5" x14ac:dyDescent="0.25">
      <c r="A5416" s="90">
        <v>103520</v>
      </c>
      <c r="B5416" s="90" t="s">
        <v>6005</v>
      </c>
      <c r="C5416" s="90" t="s">
        <v>17</v>
      </c>
      <c r="D5416" s="99">
        <v>5437.06</v>
      </c>
    </row>
    <row r="5417" spans="1:4" ht="13.5" x14ac:dyDescent="0.25">
      <c r="A5417" s="90">
        <v>103521</v>
      </c>
      <c r="B5417" s="90" t="s">
        <v>6006</v>
      </c>
      <c r="C5417" s="90" t="s">
        <v>17</v>
      </c>
      <c r="D5417" s="99">
        <v>7219.08</v>
      </c>
    </row>
    <row r="5418" spans="1:4" ht="13.5" x14ac:dyDescent="0.25">
      <c r="A5418" s="90">
        <v>103522</v>
      </c>
      <c r="B5418" s="90" t="s">
        <v>6007</v>
      </c>
      <c r="C5418" s="90" t="s">
        <v>17</v>
      </c>
      <c r="D5418" s="99">
        <v>7302.66</v>
      </c>
    </row>
    <row r="5419" spans="1:4" ht="13.5" x14ac:dyDescent="0.25">
      <c r="A5419" s="90">
        <v>103523</v>
      </c>
      <c r="B5419" s="90" t="s">
        <v>6008</v>
      </c>
      <c r="C5419" s="90" t="s">
        <v>17</v>
      </c>
      <c r="D5419" s="99">
        <v>10977.23</v>
      </c>
    </row>
    <row r="5420" spans="1:4" ht="13.5" x14ac:dyDescent="0.25">
      <c r="A5420" s="90">
        <v>104660</v>
      </c>
      <c r="B5420" s="90" t="s">
        <v>6009</v>
      </c>
      <c r="C5420" s="90" t="s">
        <v>17</v>
      </c>
      <c r="D5420" s="99">
        <v>1301.02</v>
      </c>
    </row>
    <row r="5421" spans="1:4" ht="13.5" x14ac:dyDescent="0.25">
      <c r="A5421" s="90">
        <v>104661</v>
      </c>
      <c r="B5421" s="90" t="s">
        <v>6010</v>
      </c>
      <c r="C5421" s="90" t="s">
        <v>17</v>
      </c>
      <c r="D5421" s="92">
        <v>568.84</v>
      </c>
    </row>
    <row r="5422" spans="1:4" ht="13.5" x14ac:dyDescent="0.25">
      <c r="A5422" s="90">
        <v>104662</v>
      </c>
      <c r="B5422" s="90" t="s">
        <v>6011</v>
      </c>
      <c r="C5422" s="90" t="s">
        <v>17</v>
      </c>
      <c r="D5422" s="92">
        <v>400.96</v>
      </c>
    </row>
    <row r="5423" spans="1:4" ht="13.5" x14ac:dyDescent="0.25">
      <c r="A5423" s="90">
        <v>104663</v>
      </c>
      <c r="B5423" s="90" t="s">
        <v>6012</v>
      </c>
      <c r="C5423" s="90" t="s">
        <v>17</v>
      </c>
      <c r="D5423" s="92">
        <v>507.42</v>
      </c>
    </row>
    <row r="5424" spans="1:4" ht="13.5" x14ac:dyDescent="0.25">
      <c r="A5424" s="90">
        <v>104664</v>
      </c>
      <c r="B5424" s="90" t="s">
        <v>6013</v>
      </c>
      <c r="C5424" s="90" t="s">
        <v>17</v>
      </c>
      <c r="D5424" s="92">
        <v>156.97999999999999</v>
      </c>
    </row>
    <row r="5425" spans="1:4" ht="13.5" x14ac:dyDescent="0.25">
      <c r="A5425" s="90">
        <v>104665</v>
      </c>
      <c r="B5425" s="90" t="s">
        <v>6014</v>
      </c>
      <c r="C5425" s="90" t="s">
        <v>17</v>
      </c>
      <c r="D5425" s="92">
        <v>650.67999999999995</v>
      </c>
    </row>
    <row r="5426" spans="1:4" ht="13.5" x14ac:dyDescent="0.25">
      <c r="A5426" s="90">
        <v>104666</v>
      </c>
      <c r="B5426" s="90" t="s">
        <v>6015</v>
      </c>
      <c r="C5426" s="90" t="s">
        <v>17</v>
      </c>
      <c r="D5426" s="92">
        <v>308.20999999999998</v>
      </c>
    </row>
    <row r="5427" spans="1:4" ht="13.5" x14ac:dyDescent="0.25">
      <c r="A5427" s="90">
        <v>104667</v>
      </c>
      <c r="B5427" s="90" t="s">
        <v>6016</v>
      </c>
      <c r="C5427" s="90" t="s">
        <v>17</v>
      </c>
      <c r="D5427" s="92">
        <v>129.47</v>
      </c>
    </row>
    <row r="5428" spans="1:4" ht="13.5" x14ac:dyDescent="0.25">
      <c r="A5428" s="90">
        <v>104668</v>
      </c>
      <c r="B5428" s="90" t="s">
        <v>6017</v>
      </c>
      <c r="C5428" s="90" t="s">
        <v>6018</v>
      </c>
      <c r="D5428" s="92">
        <v>145.47999999999999</v>
      </c>
    </row>
    <row r="5429" spans="1:4" ht="13.5" x14ac:dyDescent="0.25">
      <c r="A5429" s="90">
        <v>104669</v>
      </c>
      <c r="B5429" s="90" t="s">
        <v>6019</v>
      </c>
      <c r="C5429" s="90" t="s">
        <v>6018</v>
      </c>
      <c r="D5429" s="92">
        <v>170.65</v>
      </c>
    </row>
    <row r="5430" spans="1:4" ht="13.5" x14ac:dyDescent="0.25">
      <c r="A5430" s="90">
        <v>104670</v>
      </c>
      <c r="B5430" s="90" t="s">
        <v>6020</v>
      </c>
      <c r="C5430" s="90" t="s">
        <v>6018</v>
      </c>
      <c r="D5430" s="92">
        <v>249.64</v>
      </c>
    </row>
    <row r="5431" spans="1:4" ht="13.5" x14ac:dyDescent="0.25">
      <c r="A5431" s="90">
        <v>104671</v>
      </c>
      <c r="B5431" s="90" t="s">
        <v>6021</v>
      </c>
      <c r="C5431" s="90" t="s">
        <v>17</v>
      </c>
      <c r="D5431" s="99">
        <v>1123.5899999999999</v>
      </c>
    </row>
    <row r="5432" spans="1:4" ht="13.5" x14ac:dyDescent="0.25">
      <c r="A5432" s="90">
        <v>104672</v>
      </c>
      <c r="B5432" s="90" t="s">
        <v>6022</v>
      </c>
      <c r="C5432" s="90" t="s">
        <v>17</v>
      </c>
      <c r="D5432" s="92">
        <v>407.82</v>
      </c>
    </row>
    <row r="5433" spans="1:4" ht="13.5" x14ac:dyDescent="0.25">
      <c r="A5433" s="90">
        <v>104673</v>
      </c>
      <c r="B5433" s="90" t="s">
        <v>6023</v>
      </c>
      <c r="C5433" s="90" t="s">
        <v>17</v>
      </c>
      <c r="D5433" s="92">
        <v>691.12</v>
      </c>
    </row>
    <row r="5434" spans="1:4" ht="13.5" x14ac:dyDescent="0.25">
      <c r="A5434" s="90">
        <v>104674</v>
      </c>
      <c r="B5434" s="90" t="s">
        <v>6024</v>
      </c>
      <c r="C5434" s="90" t="s">
        <v>17</v>
      </c>
      <c r="D5434" s="92">
        <v>236.11</v>
      </c>
    </row>
    <row r="5435" spans="1:4" ht="13.5" x14ac:dyDescent="0.25">
      <c r="A5435" s="90">
        <v>104675</v>
      </c>
      <c r="B5435" s="90" t="s">
        <v>6025</v>
      </c>
      <c r="C5435" s="90" t="s">
        <v>6026</v>
      </c>
      <c r="D5435" s="92">
        <v>1.92</v>
      </c>
    </row>
    <row r="5436" spans="1:4" ht="13.5" x14ac:dyDescent="0.25">
      <c r="A5436" s="90">
        <v>104676</v>
      </c>
      <c r="B5436" s="90" t="s">
        <v>6027</v>
      </c>
      <c r="C5436" s="90" t="s">
        <v>17</v>
      </c>
      <c r="D5436" s="92">
        <v>393.41</v>
      </c>
    </row>
    <row r="5437" spans="1:4" ht="13.5" x14ac:dyDescent="0.25">
      <c r="A5437" s="90">
        <v>104677</v>
      </c>
      <c r="B5437" s="90" t="s">
        <v>6028</v>
      </c>
      <c r="C5437" s="90" t="s">
        <v>17</v>
      </c>
      <c r="D5437" s="92">
        <v>643.6</v>
      </c>
    </row>
    <row r="5438" spans="1:4" ht="13.5" x14ac:dyDescent="0.25">
      <c r="A5438" s="90">
        <v>104678</v>
      </c>
      <c r="B5438" s="90" t="s">
        <v>6029</v>
      </c>
      <c r="C5438" s="90" t="s">
        <v>17</v>
      </c>
      <c r="D5438" s="92">
        <v>147.06</v>
      </c>
    </row>
    <row r="5439" spans="1:4" ht="13.5" x14ac:dyDescent="0.25">
      <c r="A5439" s="90">
        <v>104679</v>
      </c>
      <c r="B5439" s="90" t="s">
        <v>6030</v>
      </c>
      <c r="C5439" s="90" t="s">
        <v>17</v>
      </c>
      <c r="D5439" s="92">
        <v>158.25</v>
      </c>
    </row>
    <row r="5440" spans="1:4" ht="13.5" x14ac:dyDescent="0.25">
      <c r="A5440" s="90">
        <v>104680</v>
      </c>
      <c r="B5440" s="90" t="s">
        <v>6031</v>
      </c>
      <c r="C5440" s="90" t="s">
        <v>17</v>
      </c>
      <c r="D5440" s="92">
        <v>158.97</v>
      </c>
    </row>
    <row r="5441" spans="1:4" ht="13.5" x14ac:dyDescent="0.25">
      <c r="A5441" s="90">
        <v>104681</v>
      </c>
      <c r="B5441" s="90" t="s">
        <v>6032</v>
      </c>
      <c r="C5441" s="90" t="s">
        <v>17</v>
      </c>
      <c r="D5441" s="92">
        <v>114.64</v>
      </c>
    </row>
    <row r="5442" spans="1:4" ht="13.5" x14ac:dyDescent="0.25">
      <c r="A5442" s="90">
        <v>104682</v>
      </c>
      <c r="B5442" s="90" t="s">
        <v>6033</v>
      </c>
      <c r="C5442" s="90" t="s">
        <v>17</v>
      </c>
      <c r="D5442" s="92">
        <v>607.65</v>
      </c>
    </row>
    <row r="5443" spans="1:4" ht="13.5" x14ac:dyDescent="0.25">
      <c r="A5443" s="90">
        <v>104683</v>
      </c>
      <c r="B5443" s="90" t="s">
        <v>6034</v>
      </c>
      <c r="C5443" s="90" t="s">
        <v>17</v>
      </c>
      <c r="D5443" s="92">
        <v>95.8</v>
      </c>
    </row>
    <row r="5444" spans="1:4" ht="13.5" x14ac:dyDescent="0.25">
      <c r="A5444" s="90">
        <v>104767</v>
      </c>
      <c r="B5444" s="90" t="s">
        <v>6035</v>
      </c>
      <c r="C5444" s="90" t="s">
        <v>17</v>
      </c>
      <c r="D5444" s="92">
        <v>0.54</v>
      </c>
    </row>
    <row r="5445" spans="1:4" ht="13.5" x14ac:dyDescent="0.25">
      <c r="A5445" s="90">
        <v>104769</v>
      </c>
      <c r="B5445" s="90" t="s">
        <v>6036</v>
      </c>
      <c r="C5445" s="90" t="s">
        <v>17</v>
      </c>
      <c r="D5445" s="92">
        <v>1.46</v>
      </c>
    </row>
    <row r="5446" spans="1:4" ht="13.5" x14ac:dyDescent="0.25">
      <c r="A5446" s="90">
        <v>104771</v>
      </c>
      <c r="B5446" s="90" t="s">
        <v>6037</v>
      </c>
      <c r="C5446" s="90" t="s">
        <v>17</v>
      </c>
      <c r="D5446" s="92">
        <v>2.14</v>
      </c>
    </row>
    <row r="5447" spans="1:4" ht="13.5" x14ac:dyDescent="0.25">
      <c r="A5447" s="90">
        <v>104773</v>
      </c>
      <c r="B5447" s="90" t="s">
        <v>6038</v>
      </c>
      <c r="C5447" s="90" t="s">
        <v>17</v>
      </c>
      <c r="D5447" s="92">
        <v>1.99</v>
      </c>
    </row>
    <row r="5448" spans="1:4" ht="13.5" x14ac:dyDescent="0.25">
      <c r="A5448" s="90">
        <v>104775</v>
      </c>
      <c r="B5448" s="90" t="s">
        <v>6039</v>
      </c>
      <c r="C5448" s="90" t="s">
        <v>17</v>
      </c>
      <c r="D5448" s="92">
        <v>5.34</v>
      </c>
    </row>
    <row r="5449" spans="1:4" ht="13.5" x14ac:dyDescent="0.25">
      <c r="A5449" s="90">
        <v>104777</v>
      </c>
      <c r="B5449" s="90" t="s">
        <v>6040</v>
      </c>
      <c r="C5449" s="90" t="s">
        <v>17</v>
      </c>
      <c r="D5449" s="92">
        <v>7.82</v>
      </c>
    </row>
    <row r="5450" spans="1:4" ht="13.5" x14ac:dyDescent="0.25">
      <c r="A5450" s="90">
        <v>104779</v>
      </c>
      <c r="B5450" s="90" t="s">
        <v>6041</v>
      </c>
      <c r="C5450" s="90" t="s">
        <v>48</v>
      </c>
      <c r="D5450" s="92">
        <v>5.69</v>
      </c>
    </row>
    <row r="5451" spans="1:4" ht="13.5" x14ac:dyDescent="0.25">
      <c r="A5451" s="90">
        <v>104781</v>
      </c>
      <c r="B5451" s="90" t="s">
        <v>6042</v>
      </c>
      <c r="C5451" s="90" t="s">
        <v>48</v>
      </c>
      <c r="D5451" s="92">
        <v>6.57</v>
      </c>
    </row>
    <row r="5452" spans="1:4" ht="13.5" x14ac:dyDescent="0.25">
      <c r="A5452" s="90">
        <v>104782</v>
      </c>
      <c r="B5452" s="90" t="s">
        <v>6043</v>
      </c>
      <c r="C5452" s="90" t="s">
        <v>17</v>
      </c>
      <c r="D5452" s="92">
        <v>72.989999999999995</v>
      </c>
    </row>
    <row r="5453" spans="1:4" ht="13.5" x14ac:dyDescent="0.25">
      <c r="A5453" s="90">
        <v>104783</v>
      </c>
      <c r="B5453" s="90" t="s">
        <v>6044</v>
      </c>
      <c r="C5453" s="90" t="s">
        <v>17</v>
      </c>
      <c r="D5453" s="92">
        <v>4.8499999999999996</v>
      </c>
    </row>
    <row r="5454" spans="1:4" ht="13.5" x14ac:dyDescent="0.25">
      <c r="A5454" s="90">
        <v>104784</v>
      </c>
      <c r="B5454" s="90" t="s">
        <v>6045</v>
      </c>
      <c r="C5454" s="90" t="s">
        <v>17</v>
      </c>
      <c r="D5454" s="92">
        <v>13.37</v>
      </c>
    </row>
    <row r="5455" spans="1:4" ht="13.5" x14ac:dyDescent="0.25">
      <c r="A5455" s="90">
        <v>104786</v>
      </c>
      <c r="B5455" s="90" t="s">
        <v>6046</v>
      </c>
      <c r="C5455" s="90" t="s">
        <v>48</v>
      </c>
      <c r="D5455" s="92">
        <v>7.11</v>
      </c>
    </row>
    <row r="5456" spans="1:4" ht="13.5" x14ac:dyDescent="0.25">
      <c r="A5456" s="90">
        <v>104787</v>
      </c>
      <c r="B5456" s="90" t="s">
        <v>6047</v>
      </c>
      <c r="C5456" s="90" t="s">
        <v>48</v>
      </c>
      <c r="D5456" s="92">
        <v>9.43</v>
      </c>
    </row>
    <row r="5457" spans="1:4" ht="13.5" x14ac:dyDescent="0.25">
      <c r="A5457" s="90">
        <v>104788</v>
      </c>
      <c r="B5457" s="90" t="s">
        <v>6048</v>
      </c>
      <c r="C5457" s="90" t="s">
        <v>48</v>
      </c>
      <c r="D5457" s="92">
        <v>12.53</v>
      </c>
    </row>
    <row r="5458" spans="1:4" ht="13.5" x14ac:dyDescent="0.25">
      <c r="A5458" s="90">
        <v>104031</v>
      </c>
      <c r="B5458" s="90" t="s">
        <v>6049</v>
      </c>
      <c r="C5458" s="90" t="s">
        <v>17</v>
      </c>
      <c r="D5458" s="92">
        <v>19.690000000000001</v>
      </c>
    </row>
    <row r="5459" spans="1:4" ht="13.5" x14ac:dyDescent="0.25">
      <c r="A5459" s="90">
        <v>104032</v>
      </c>
      <c r="B5459" s="90" t="s">
        <v>6050</v>
      </c>
      <c r="C5459" s="90" t="s">
        <v>17</v>
      </c>
      <c r="D5459" s="92">
        <v>23.9</v>
      </c>
    </row>
    <row r="5460" spans="1:4" ht="13.5" x14ac:dyDescent="0.25">
      <c r="A5460" s="90">
        <v>104033</v>
      </c>
      <c r="B5460" s="90" t="s">
        <v>6051</v>
      </c>
      <c r="C5460" s="90" t="s">
        <v>17</v>
      </c>
      <c r="D5460" s="92">
        <v>22.18</v>
      </c>
    </row>
    <row r="5461" spans="1:4" ht="13.5" x14ac:dyDescent="0.25">
      <c r="A5461" s="90">
        <v>104034</v>
      </c>
      <c r="B5461" s="90" t="s">
        <v>6052</v>
      </c>
      <c r="C5461" s="90" t="s">
        <v>17</v>
      </c>
      <c r="D5461" s="92">
        <v>27.83</v>
      </c>
    </row>
    <row r="5462" spans="1:4" ht="13.5" x14ac:dyDescent="0.25">
      <c r="A5462" s="90">
        <v>104035</v>
      </c>
      <c r="B5462" s="90" t="s">
        <v>6053</v>
      </c>
      <c r="C5462" s="90" t="s">
        <v>17</v>
      </c>
      <c r="D5462" s="92">
        <v>40.85</v>
      </c>
    </row>
    <row r="5463" spans="1:4" ht="13.5" x14ac:dyDescent="0.25">
      <c r="A5463" s="90">
        <v>104036</v>
      </c>
      <c r="B5463" s="90" t="s">
        <v>6054</v>
      </c>
      <c r="C5463" s="90" t="s">
        <v>17</v>
      </c>
      <c r="D5463" s="92">
        <v>42.17</v>
      </c>
    </row>
    <row r="5464" spans="1:4" ht="13.5" x14ac:dyDescent="0.25">
      <c r="A5464" s="90">
        <v>104039</v>
      </c>
      <c r="B5464" s="90" t="s">
        <v>6055</v>
      </c>
      <c r="C5464" s="90" t="s">
        <v>17</v>
      </c>
      <c r="D5464" s="92">
        <v>72.72</v>
      </c>
    </row>
    <row r="5465" spans="1:4" ht="13.5" x14ac:dyDescent="0.25">
      <c r="A5465" s="90">
        <v>104043</v>
      </c>
      <c r="B5465" s="90" t="s">
        <v>6056</v>
      </c>
      <c r="C5465" s="90" t="s">
        <v>17</v>
      </c>
      <c r="D5465" s="92">
        <v>8.91</v>
      </c>
    </row>
    <row r="5466" spans="1:4" ht="13.5" x14ac:dyDescent="0.25">
      <c r="A5466" s="90">
        <v>104044</v>
      </c>
      <c r="B5466" s="90" t="s">
        <v>6057</v>
      </c>
      <c r="C5466" s="90" t="s">
        <v>17</v>
      </c>
      <c r="D5466" s="92">
        <v>9.6300000000000008</v>
      </c>
    </row>
    <row r="5467" spans="1:4" ht="13.5" x14ac:dyDescent="0.25">
      <c r="A5467" s="90">
        <v>104045</v>
      </c>
      <c r="B5467" s="90" t="s">
        <v>6058</v>
      </c>
      <c r="C5467" s="90" t="s">
        <v>17</v>
      </c>
      <c r="D5467" s="92">
        <v>14.47</v>
      </c>
    </row>
    <row r="5468" spans="1:4" ht="13.5" x14ac:dyDescent="0.25">
      <c r="A5468" s="90">
        <v>104046</v>
      </c>
      <c r="B5468" s="90" t="s">
        <v>6059</v>
      </c>
      <c r="C5468" s="90" t="s">
        <v>17</v>
      </c>
      <c r="D5468" s="92">
        <v>8.57</v>
      </c>
    </row>
    <row r="5469" spans="1:4" ht="13.5" x14ac:dyDescent="0.25">
      <c r="A5469" s="90">
        <v>104047</v>
      </c>
      <c r="B5469" s="90" t="s">
        <v>6060</v>
      </c>
      <c r="C5469" s="90" t="s">
        <v>17</v>
      </c>
      <c r="D5469" s="92">
        <v>9.9700000000000006</v>
      </c>
    </row>
    <row r="5470" spans="1:4" ht="13.5" x14ac:dyDescent="0.25">
      <c r="A5470" s="90">
        <v>104048</v>
      </c>
      <c r="B5470" s="90" t="s">
        <v>6061</v>
      </c>
      <c r="C5470" s="90" t="s">
        <v>17</v>
      </c>
      <c r="D5470" s="92">
        <v>14.17</v>
      </c>
    </row>
    <row r="5471" spans="1:4" ht="13.5" x14ac:dyDescent="0.25">
      <c r="A5471" s="90">
        <v>104049</v>
      </c>
      <c r="B5471" s="90" t="s">
        <v>6062</v>
      </c>
      <c r="C5471" s="90" t="s">
        <v>17</v>
      </c>
      <c r="D5471" s="92">
        <v>6.93</v>
      </c>
    </row>
    <row r="5472" spans="1:4" ht="13.5" x14ac:dyDescent="0.25">
      <c r="A5472" s="90">
        <v>104050</v>
      </c>
      <c r="B5472" s="90" t="s">
        <v>6063</v>
      </c>
      <c r="C5472" s="90" t="s">
        <v>17</v>
      </c>
      <c r="D5472" s="92">
        <v>10.34</v>
      </c>
    </row>
    <row r="5473" spans="1:4" ht="13.5" x14ac:dyDescent="0.25">
      <c r="A5473" s="90">
        <v>104051</v>
      </c>
      <c r="B5473" s="90" t="s">
        <v>6064</v>
      </c>
      <c r="C5473" s="90" t="s">
        <v>17</v>
      </c>
      <c r="D5473" s="92">
        <v>8.02</v>
      </c>
    </row>
    <row r="5474" spans="1:4" ht="13.5" x14ac:dyDescent="0.25">
      <c r="A5474" s="90">
        <v>104052</v>
      </c>
      <c r="B5474" s="90" t="s">
        <v>6065</v>
      </c>
      <c r="C5474" s="90" t="s">
        <v>17</v>
      </c>
      <c r="D5474" s="92">
        <v>11.18</v>
      </c>
    </row>
    <row r="5475" spans="1:4" ht="13.5" x14ac:dyDescent="0.25">
      <c r="A5475" s="90">
        <v>104053</v>
      </c>
      <c r="B5475" s="90" t="s">
        <v>6066</v>
      </c>
      <c r="C5475" s="90" t="s">
        <v>17</v>
      </c>
      <c r="D5475" s="92">
        <v>9.14</v>
      </c>
    </row>
    <row r="5476" spans="1:4" ht="13.5" x14ac:dyDescent="0.25">
      <c r="A5476" s="90">
        <v>104054</v>
      </c>
      <c r="B5476" s="90" t="s">
        <v>6067</v>
      </c>
      <c r="C5476" s="90" t="s">
        <v>17</v>
      </c>
      <c r="D5476" s="92">
        <v>17.350000000000001</v>
      </c>
    </row>
    <row r="5477" spans="1:4" ht="13.5" x14ac:dyDescent="0.25">
      <c r="A5477" s="90">
        <v>104055</v>
      </c>
      <c r="B5477" s="90" t="s">
        <v>6068</v>
      </c>
      <c r="C5477" s="90" t="s">
        <v>17</v>
      </c>
      <c r="D5477" s="92">
        <v>16.489999999999998</v>
      </c>
    </row>
    <row r="5478" spans="1:4" ht="13.5" x14ac:dyDescent="0.25">
      <c r="A5478" s="90">
        <v>104056</v>
      </c>
      <c r="B5478" s="90" t="s">
        <v>6069</v>
      </c>
      <c r="C5478" s="90" t="s">
        <v>17</v>
      </c>
      <c r="D5478" s="92">
        <v>24.43</v>
      </c>
    </row>
    <row r="5479" spans="1:4" ht="13.5" x14ac:dyDescent="0.25">
      <c r="A5479" s="90">
        <v>104058</v>
      </c>
      <c r="B5479" s="90" t="s">
        <v>6070</v>
      </c>
      <c r="C5479" s="90" t="s">
        <v>17</v>
      </c>
      <c r="D5479" s="92">
        <v>6.13</v>
      </c>
    </row>
    <row r="5480" spans="1:4" ht="13.5" x14ac:dyDescent="0.25">
      <c r="A5480" s="90">
        <v>104059</v>
      </c>
      <c r="B5480" s="90" t="s">
        <v>6071</v>
      </c>
      <c r="C5480" s="90" t="s">
        <v>17</v>
      </c>
      <c r="D5480" s="92">
        <v>12.59</v>
      </c>
    </row>
    <row r="5481" spans="1:4" ht="13.5" x14ac:dyDescent="0.25">
      <c r="A5481" s="90">
        <v>104060</v>
      </c>
      <c r="B5481" s="90" t="s">
        <v>6072</v>
      </c>
      <c r="C5481" s="90" t="s">
        <v>48</v>
      </c>
      <c r="D5481" s="92">
        <v>9.44</v>
      </c>
    </row>
    <row r="5482" spans="1:4" ht="13.5" x14ac:dyDescent="0.25">
      <c r="A5482" s="90">
        <v>104061</v>
      </c>
      <c r="B5482" s="90" t="s">
        <v>47</v>
      </c>
      <c r="C5482" s="90" t="s">
        <v>48</v>
      </c>
      <c r="D5482" s="92">
        <v>16.68</v>
      </c>
    </row>
    <row r="5483" spans="1:4" ht="13.5" x14ac:dyDescent="0.25">
      <c r="A5483" s="90">
        <v>104112</v>
      </c>
      <c r="B5483" s="90" t="s">
        <v>6073</v>
      </c>
      <c r="C5483" s="90" t="s">
        <v>17</v>
      </c>
      <c r="D5483" s="92">
        <v>147.47</v>
      </c>
    </row>
    <row r="5484" spans="1:4" ht="13.5" x14ac:dyDescent="0.25">
      <c r="A5484" s="90">
        <v>104114</v>
      </c>
      <c r="B5484" s="90" t="s">
        <v>6074</v>
      </c>
      <c r="C5484" s="90" t="s">
        <v>17</v>
      </c>
      <c r="D5484" s="92">
        <v>217.98</v>
      </c>
    </row>
    <row r="5485" spans="1:4" ht="13.5" x14ac:dyDescent="0.25">
      <c r="A5485" s="90">
        <v>104116</v>
      </c>
      <c r="B5485" s="90" t="s">
        <v>6075</v>
      </c>
      <c r="C5485" s="90" t="s">
        <v>17</v>
      </c>
      <c r="D5485" s="92">
        <v>288.5</v>
      </c>
    </row>
    <row r="5486" spans="1:4" ht="13.5" x14ac:dyDescent="0.25">
      <c r="A5486" s="90">
        <v>104118</v>
      </c>
      <c r="B5486" s="90" t="s">
        <v>6076</v>
      </c>
      <c r="C5486" s="90" t="s">
        <v>17</v>
      </c>
      <c r="D5486" s="92">
        <v>239.04</v>
      </c>
    </row>
    <row r="5487" spans="1:4" ht="13.5" x14ac:dyDescent="0.25">
      <c r="A5487" s="90">
        <v>104120</v>
      </c>
      <c r="B5487" s="90" t="s">
        <v>6077</v>
      </c>
      <c r="C5487" s="90" t="s">
        <v>17</v>
      </c>
      <c r="D5487" s="92">
        <v>373.1</v>
      </c>
    </row>
    <row r="5488" spans="1:4" ht="13.5" x14ac:dyDescent="0.25">
      <c r="A5488" s="90">
        <v>104122</v>
      </c>
      <c r="B5488" s="90" t="s">
        <v>6078</v>
      </c>
      <c r="C5488" s="90" t="s">
        <v>17</v>
      </c>
      <c r="D5488" s="92">
        <v>507.16</v>
      </c>
    </row>
    <row r="5489" spans="1:4" ht="13.5" x14ac:dyDescent="0.25">
      <c r="A5489" s="90">
        <v>104062</v>
      </c>
      <c r="B5489" s="90" t="s">
        <v>6079</v>
      </c>
      <c r="C5489" s="90" t="s">
        <v>17</v>
      </c>
      <c r="D5489" s="92">
        <v>77.989999999999995</v>
      </c>
    </row>
    <row r="5490" spans="1:4" ht="13.5" x14ac:dyDescent="0.25">
      <c r="A5490" s="90">
        <v>104063</v>
      </c>
      <c r="B5490" s="90" t="s">
        <v>6080</v>
      </c>
      <c r="C5490" s="90" t="s">
        <v>17</v>
      </c>
      <c r="D5490" s="92">
        <v>74.180000000000007</v>
      </c>
    </row>
    <row r="5491" spans="1:4" ht="13.5" x14ac:dyDescent="0.25">
      <c r="A5491" s="90">
        <v>104064</v>
      </c>
      <c r="B5491" s="90" t="s">
        <v>6081</v>
      </c>
      <c r="C5491" s="90" t="s">
        <v>17</v>
      </c>
      <c r="D5491" s="92">
        <v>187.78</v>
      </c>
    </row>
    <row r="5492" spans="1:4" ht="13.5" x14ac:dyDescent="0.25">
      <c r="A5492" s="90">
        <v>104065</v>
      </c>
      <c r="B5492" s="90" t="s">
        <v>6082</v>
      </c>
      <c r="C5492" s="90" t="s">
        <v>17</v>
      </c>
      <c r="D5492" s="92">
        <v>159.12</v>
      </c>
    </row>
    <row r="5493" spans="1:4" ht="13.5" x14ac:dyDescent="0.25">
      <c r="A5493" s="90">
        <v>104072</v>
      </c>
      <c r="B5493" s="90" t="s">
        <v>6083</v>
      </c>
      <c r="C5493" s="90" t="s">
        <v>17</v>
      </c>
      <c r="D5493" s="92">
        <v>289.97000000000003</v>
      </c>
    </row>
    <row r="5494" spans="1:4" ht="13.5" x14ac:dyDescent="0.25">
      <c r="A5494" s="90">
        <v>104076</v>
      </c>
      <c r="B5494" s="90" t="s">
        <v>6084</v>
      </c>
      <c r="C5494" s="90" t="s">
        <v>17</v>
      </c>
      <c r="D5494" s="92">
        <v>50.76</v>
      </c>
    </row>
    <row r="5495" spans="1:4" ht="13.5" x14ac:dyDescent="0.25">
      <c r="A5495" s="90">
        <v>104082</v>
      </c>
      <c r="B5495" s="90" t="s">
        <v>6085</v>
      </c>
      <c r="C5495" s="90" t="s">
        <v>17</v>
      </c>
      <c r="D5495" s="92">
        <v>32.07</v>
      </c>
    </row>
    <row r="5496" spans="1:4" ht="13.5" x14ac:dyDescent="0.25">
      <c r="A5496" s="90">
        <v>104083</v>
      </c>
      <c r="B5496" s="90" t="s">
        <v>6086</v>
      </c>
      <c r="C5496" s="90" t="s">
        <v>17</v>
      </c>
      <c r="D5496" s="92">
        <v>76.510000000000005</v>
      </c>
    </row>
    <row r="5497" spans="1:4" ht="13.5" x14ac:dyDescent="0.25">
      <c r="A5497" s="90">
        <v>104084</v>
      </c>
      <c r="B5497" s="90" t="s">
        <v>6087</v>
      </c>
      <c r="C5497" s="90" t="s">
        <v>17</v>
      </c>
      <c r="D5497" s="92">
        <v>87.32</v>
      </c>
    </row>
    <row r="5498" spans="1:4" ht="13.5" x14ac:dyDescent="0.25">
      <c r="A5498" s="90">
        <v>104085</v>
      </c>
      <c r="B5498" s="90" t="s">
        <v>6088</v>
      </c>
      <c r="C5498" s="90" t="s">
        <v>48</v>
      </c>
      <c r="D5498" s="92">
        <v>59.34</v>
      </c>
    </row>
    <row r="5499" spans="1:4" ht="13.5" x14ac:dyDescent="0.25">
      <c r="A5499" s="90">
        <v>104086</v>
      </c>
      <c r="B5499" s="90" t="s">
        <v>6089</v>
      </c>
      <c r="C5499" s="90" t="s">
        <v>48</v>
      </c>
      <c r="D5499" s="92">
        <v>105.01</v>
      </c>
    </row>
    <row r="5500" spans="1:4" ht="13.5" x14ac:dyDescent="0.25">
      <c r="A5500" s="90">
        <v>104124</v>
      </c>
      <c r="B5500" s="90" t="s">
        <v>6090</v>
      </c>
      <c r="C5500" s="90" t="s">
        <v>17</v>
      </c>
      <c r="D5500" s="92">
        <v>356.25</v>
      </c>
    </row>
    <row r="5501" spans="1:4" ht="13.5" x14ac:dyDescent="0.25">
      <c r="A5501" s="90">
        <v>104130</v>
      </c>
      <c r="B5501" s="90" t="s">
        <v>6091</v>
      </c>
      <c r="C5501" s="90" t="s">
        <v>17</v>
      </c>
      <c r="D5501" s="92">
        <v>542.76</v>
      </c>
    </row>
    <row r="5502" spans="1:4" ht="13.5" x14ac:dyDescent="0.25">
      <c r="A5502" s="90">
        <v>104136</v>
      </c>
      <c r="B5502" s="90" t="s">
        <v>6092</v>
      </c>
      <c r="C5502" s="90" t="s">
        <v>17</v>
      </c>
      <c r="D5502" s="92">
        <v>730.34</v>
      </c>
    </row>
    <row r="5503" spans="1:4" ht="13.5" x14ac:dyDescent="0.25">
      <c r="A5503" s="90">
        <v>104142</v>
      </c>
      <c r="B5503" s="90" t="s">
        <v>6093</v>
      </c>
      <c r="C5503" s="90" t="s">
        <v>17</v>
      </c>
      <c r="D5503" s="92">
        <v>490.31</v>
      </c>
    </row>
    <row r="5504" spans="1:4" ht="13.5" x14ac:dyDescent="0.25">
      <c r="A5504" s="90">
        <v>104148</v>
      </c>
      <c r="B5504" s="90" t="s">
        <v>6094</v>
      </c>
      <c r="C5504" s="90" t="s">
        <v>17</v>
      </c>
      <c r="D5504" s="92">
        <v>765.94</v>
      </c>
    </row>
    <row r="5505" spans="1:4" ht="13.5" x14ac:dyDescent="0.25">
      <c r="A5505" s="90">
        <v>104154</v>
      </c>
      <c r="B5505" s="90" t="s">
        <v>6095</v>
      </c>
      <c r="C5505" s="90" t="s">
        <v>17</v>
      </c>
      <c r="D5505" s="99">
        <v>1044.25</v>
      </c>
    </row>
    <row r="5506" spans="1:4" ht="13.5" x14ac:dyDescent="0.25">
      <c r="A5506" s="90">
        <v>96520</v>
      </c>
      <c r="B5506" s="90" t="s">
        <v>6096</v>
      </c>
      <c r="C5506" s="90" t="s">
        <v>2066</v>
      </c>
      <c r="D5506" s="92">
        <v>100.3</v>
      </c>
    </row>
    <row r="5507" spans="1:4" ht="13.5" x14ac:dyDescent="0.25">
      <c r="A5507" s="90">
        <v>96521</v>
      </c>
      <c r="B5507" s="90" t="s">
        <v>6097</v>
      </c>
      <c r="C5507" s="90" t="s">
        <v>2066</v>
      </c>
      <c r="D5507" s="92">
        <v>45.64</v>
      </c>
    </row>
    <row r="5508" spans="1:4" ht="13.5" x14ac:dyDescent="0.25">
      <c r="A5508" s="90">
        <v>96522</v>
      </c>
      <c r="B5508" s="90" t="s">
        <v>6098</v>
      </c>
      <c r="C5508" s="90" t="s">
        <v>2066</v>
      </c>
      <c r="D5508" s="92">
        <v>140.4</v>
      </c>
    </row>
    <row r="5509" spans="1:4" ht="13.5" x14ac:dyDescent="0.25">
      <c r="A5509" s="90">
        <v>96523</v>
      </c>
      <c r="B5509" s="90" t="s">
        <v>6099</v>
      </c>
      <c r="C5509" s="90" t="s">
        <v>2066</v>
      </c>
      <c r="D5509" s="92">
        <v>89.75</v>
      </c>
    </row>
    <row r="5510" spans="1:4" ht="13.5" x14ac:dyDescent="0.25">
      <c r="A5510" s="90">
        <v>96524</v>
      </c>
      <c r="B5510" s="90" t="s">
        <v>6100</v>
      </c>
      <c r="C5510" s="90" t="s">
        <v>2066</v>
      </c>
      <c r="D5510" s="92">
        <v>182.29</v>
      </c>
    </row>
    <row r="5511" spans="1:4" ht="13.5" x14ac:dyDescent="0.25">
      <c r="A5511" s="90">
        <v>96525</v>
      </c>
      <c r="B5511" s="90" t="s">
        <v>6101</v>
      </c>
      <c r="C5511" s="90" t="s">
        <v>2066</v>
      </c>
      <c r="D5511" s="92">
        <v>47.86</v>
      </c>
    </row>
    <row r="5512" spans="1:4" ht="13.5" x14ac:dyDescent="0.25">
      <c r="A5512" s="90">
        <v>96526</v>
      </c>
      <c r="B5512" s="90" t="s">
        <v>6102</v>
      </c>
      <c r="C5512" s="90" t="s">
        <v>2066</v>
      </c>
      <c r="D5512" s="92">
        <v>283.33999999999997</v>
      </c>
    </row>
    <row r="5513" spans="1:4" ht="13.5" x14ac:dyDescent="0.25">
      <c r="A5513" s="90">
        <v>96527</v>
      </c>
      <c r="B5513" s="90" t="s">
        <v>6103</v>
      </c>
      <c r="C5513" s="90" t="s">
        <v>2066</v>
      </c>
      <c r="D5513" s="92">
        <v>117.87</v>
      </c>
    </row>
    <row r="5514" spans="1:4" ht="13.5" x14ac:dyDescent="0.25">
      <c r="A5514" s="90">
        <v>96528</v>
      </c>
      <c r="B5514" s="90" t="s">
        <v>6104</v>
      </c>
      <c r="C5514" s="90" t="s">
        <v>941</v>
      </c>
      <c r="D5514" s="92">
        <v>213.49</v>
      </c>
    </row>
    <row r="5515" spans="1:4" ht="13.5" x14ac:dyDescent="0.25">
      <c r="A5515" s="90">
        <v>101114</v>
      </c>
      <c r="B5515" s="90" t="s">
        <v>6105</v>
      </c>
      <c r="C5515" s="90" t="s">
        <v>2066</v>
      </c>
      <c r="D5515" s="92">
        <v>4.1500000000000004</v>
      </c>
    </row>
    <row r="5516" spans="1:4" ht="13.5" x14ac:dyDescent="0.25">
      <c r="A5516" s="90">
        <v>101115</v>
      </c>
      <c r="B5516" s="90" t="s">
        <v>6106</v>
      </c>
      <c r="C5516" s="90" t="s">
        <v>2066</v>
      </c>
      <c r="D5516" s="92">
        <v>3.52</v>
      </c>
    </row>
    <row r="5517" spans="1:4" ht="13.5" x14ac:dyDescent="0.25">
      <c r="A5517" s="90">
        <v>101116</v>
      </c>
      <c r="B5517" s="90" t="s">
        <v>6107</v>
      </c>
      <c r="C5517" s="90" t="s">
        <v>2066</v>
      </c>
      <c r="D5517" s="92">
        <v>2.19</v>
      </c>
    </row>
    <row r="5518" spans="1:4" ht="13.5" x14ac:dyDescent="0.25">
      <c r="A5518" s="90">
        <v>101117</v>
      </c>
      <c r="B5518" s="90" t="s">
        <v>6108</v>
      </c>
      <c r="C5518" s="90" t="s">
        <v>2066</v>
      </c>
      <c r="D5518" s="92">
        <v>3.1</v>
      </c>
    </row>
    <row r="5519" spans="1:4" ht="13.5" x14ac:dyDescent="0.25">
      <c r="A5519" s="90">
        <v>101118</v>
      </c>
      <c r="B5519" s="90" t="s">
        <v>6109</v>
      </c>
      <c r="C5519" s="90" t="s">
        <v>2066</v>
      </c>
      <c r="D5519" s="92">
        <v>3.59</v>
      </c>
    </row>
    <row r="5520" spans="1:4" ht="13.5" x14ac:dyDescent="0.25">
      <c r="A5520" s="90">
        <v>101119</v>
      </c>
      <c r="B5520" s="90" t="s">
        <v>6110</v>
      </c>
      <c r="C5520" s="90" t="s">
        <v>2066</v>
      </c>
      <c r="D5520" s="92">
        <v>7.93</v>
      </c>
    </row>
    <row r="5521" spans="1:4" ht="13.5" x14ac:dyDescent="0.25">
      <c r="A5521" s="90">
        <v>101120</v>
      </c>
      <c r="B5521" s="90" t="s">
        <v>6111</v>
      </c>
      <c r="C5521" s="90" t="s">
        <v>2066</v>
      </c>
      <c r="D5521" s="92">
        <v>6.72</v>
      </c>
    </row>
    <row r="5522" spans="1:4" ht="13.5" x14ac:dyDescent="0.25">
      <c r="A5522" s="90">
        <v>101121</v>
      </c>
      <c r="B5522" s="90" t="s">
        <v>6112</v>
      </c>
      <c r="C5522" s="90" t="s">
        <v>2066</v>
      </c>
      <c r="D5522" s="92">
        <v>4.21</v>
      </c>
    </row>
    <row r="5523" spans="1:4" ht="13.5" x14ac:dyDescent="0.25">
      <c r="A5523" s="90">
        <v>101122</v>
      </c>
      <c r="B5523" s="90" t="s">
        <v>6113</v>
      </c>
      <c r="C5523" s="90" t="s">
        <v>2066</v>
      </c>
      <c r="D5523" s="92">
        <v>5.91</v>
      </c>
    </row>
    <row r="5524" spans="1:4" ht="13.5" x14ac:dyDescent="0.25">
      <c r="A5524" s="90">
        <v>101123</v>
      </c>
      <c r="B5524" s="90" t="s">
        <v>6114</v>
      </c>
      <c r="C5524" s="90" t="s">
        <v>2066</v>
      </c>
      <c r="D5524" s="92">
        <v>6.86</v>
      </c>
    </row>
    <row r="5525" spans="1:4" ht="13.5" x14ac:dyDescent="0.25">
      <c r="A5525" s="90">
        <v>101124</v>
      </c>
      <c r="B5525" s="90" t="s">
        <v>6115</v>
      </c>
      <c r="C5525" s="90" t="s">
        <v>2066</v>
      </c>
      <c r="D5525" s="92">
        <v>14.98</v>
      </c>
    </row>
    <row r="5526" spans="1:4" ht="13.5" x14ac:dyDescent="0.25">
      <c r="A5526" s="90">
        <v>101125</v>
      </c>
      <c r="B5526" s="90" t="s">
        <v>6116</v>
      </c>
      <c r="C5526" s="90" t="s">
        <v>2066</v>
      </c>
      <c r="D5526" s="92">
        <v>14.35</v>
      </c>
    </row>
    <row r="5527" spans="1:4" ht="13.5" x14ac:dyDescent="0.25">
      <c r="A5527" s="90">
        <v>101126</v>
      </c>
      <c r="B5527" s="90" t="s">
        <v>6117</v>
      </c>
      <c r="C5527" s="90" t="s">
        <v>2066</v>
      </c>
      <c r="D5527" s="92">
        <v>13.02</v>
      </c>
    </row>
    <row r="5528" spans="1:4" ht="13.5" x14ac:dyDescent="0.25">
      <c r="A5528" s="90">
        <v>101127</v>
      </c>
      <c r="B5528" s="90" t="s">
        <v>6118</v>
      </c>
      <c r="C5528" s="90" t="s">
        <v>2066</v>
      </c>
      <c r="D5528" s="92">
        <v>13.93</v>
      </c>
    </row>
    <row r="5529" spans="1:4" ht="13.5" x14ac:dyDescent="0.25">
      <c r="A5529" s="90">
        <v>101128</v>
      </c>
      <c r="B5529" s="90" t="s">
        <v>6119</v>
      </c>
      <c r="C5529" s="90" t="s">
        <v>2066</v>
      </c>
      <c r="D5529" s="92">
        <v>14.42</v>
      </c>
    </row>
    <row r="5530" spans="1:4" ht="13.5" x14ac:dyDescent="0.25">
      <c r="A5530" s="90">
        <v>101129</v>
      </c>
      <c r="B5530" s="90" t="s">
        <v>6120</v>
      </c>
      <c r="C5530" s="90" t="s">
        <v>2066</v>
      </c>
      <c r="D5530" s="92">
        <v>19.2</v>
      </c>
    </row>
    <row r="5531" spans="1:4" ht="13.5" x14ac:dyDescent="0.25">
      <c r="A5531" s="90">
        <v>101130</v>
      </c>
      <c r="B5531" s="90" t="s">
        <v>6121</v>
      </c>
      <c r="C5531" s="90" t="s">
        <v>2066</v>
      </c>
      <c r="D5531" s="92">
        <v>17.989999999999998</v>
      </c>
    </row>
    <row r="5532" spans="1:4" ht="13.5" x14ac:dyDescent="0.25">
      <c r="A5532" s="90">
        <v>101131</v>
      </c>
      <c r="B5532" s="90" t="s">
        <v>6122</v>
      </c>
      <c r="C5532" s="90" t="s">
        <v>2066</v>
      </c>
      <c r="D5532" s="92">
        <v>15.48</v>
      </c>
    </row>
    <row r="5533" spans="1:4" ht="13.5" x14ac:dyDescent="0.25">
      <c r="A5533" s="90">
        <v>101132</v>
      </c>
      <c r="B5533" s="90" t="s">
        <v>6123</v>
      </c>
      <c r="C5533" s="90" t="s">
        <v>2066</v>
      </c>
      <c r="D5533" s="92">
        <v>17.18</v>
      </c>
    </row>
    <row r="5534" spans="1:4" ht="13.5" x14ac:dyDescent="0.25">
      <c r="A5534" s="90">
        <v>101133</v>
      </c>
      <c r="B5534" s="90" t="s">
        <v>6124</v>
      </c>
      <c r="C5534" s="90" t="s">
        <v>2066</v>
      </c>
      <c r="D5534" s="92">
        <v>18.13</v>
      </c>
    </row>
    <row r="5535" spans="1:4" ht="13.5" x14ac:dyDescent="0.25">
      <c r="A5535" s="90">
        <v>101134</v>
      </c>
      <c r="B5535" s="90" t="s">
        <v>6125</v>
      </c>
      <c r="C5535" s="90" t="s">
        <v>2066</v>
      </c>
      <c r="D5535" s="92">
        <v>15.66</v>
      </c>
    </row>
    <row r="5536" spans="1:4" ht="13.5" x14ac:dyDescent="0.25">
      <c r="A5536" s="90">
        <v>101135</v>
      </c>
      <c r="B5536" s="90" t="s">
        <v>6126</v>
      </c>
      <c r="C5536" s="90" t="s">
        <v>2066</v>
      </c>
      <c r="D5536" s="92">
        <v>15.03</v>
      </c>
    </row>
    <row r="5537" spans="1:4" ht="13.5" x14ac:dyDescent="0.25">
      <c r="A5537" s="90">
        <v>101136</v>
      </c>
      <c r="B5537" s="90" t="s">
        <v>6127</v>
      </c>
      <c r="C5537" s="90" t="s">
        <v>2066</v>
      </c>
      <c r="D5537" s="92">
        <v>13.7</v>
      </c>
    </row>
    <row r="5538" spans="1:4" ht="13.5" x14ac:dyDescent="0.25">
      <c r="A5538" s="90">
        <v>101137</v>
      </c>
      <c r="B5538" s="90" t="s">
        <v>6128</v>
      </c>
      <c r="C5538" s="90" t="s">
        <v>2066</v>
      </c>
      <c r="D5538" s="92">
        <v>14.61</v>
      </c>
    </row>
    <row r="5539" spans="1:4" ht="13.5" x14ac:dyDescent="0.25">
      <c r="A5539" s="90">
        <v>101138</v>
      </c>
      <c r="B5539" s="90" t="s">
        <v>6129</v>
      </c>
      <c r="C5539" s="90" t="s">
        <v>2066</v>
      </c>
      <c r="D5539" s="92">
        <v>15.1</v>
      </c>
    </row>
    <row r="5540" spans="1:4" ht="13.5" x14ac:dyDescent="0.25">
      <c r="A5540" s="90">
        <v>101139</v>
      </c>
      <c r="B5540" s="90" t="s">
        <v>6130</v>
      </c>
      <c r="C5540" s="90" t="s">
        <v>2066</v>
      </c>
      <c r="D5540" s="92">
        <v>19.899999999999999</v>
      </c>
    </row>
    <row r="5541" spans="1:4" ht="13.5" x14ac:dyDescent="0.25">
      <c r="A5541" s="90">
        <v>101140</v>
      </c>
      <c r="B5541" s="90" t="s">
        <v>6131</v>
      </c>
      <c r="C5541" s="90" t="s">
        <v>2066</v>
      </c>
      <c r="D5541" s="92">
        <v>18.690000000000001</v>
      </c>
    </row>
    <row r="5542" spans="1:4" ht="13.5" x14ac:dyDescent="0.25">
      <c r="A5542" s="90">
        <v>101141</v>
      </c>
      <c r="B5542" s="90" t="s">
        <v>6132</v>
      </c>
      <c r="C5542" s="90" t="s">
        <v>2066</v>
      </c>
      <c r="D5542" s="92">
        <v>16.18</v>
      </c>
    </row>
    <row r="5543" spans="1:4" ht="13.5" x14ac:dyDescent="0.25">
      <c r="A5543" s="90">
        <v>101142</v>
      </c>
      <c r="B5543" s="90" t="s">
        <v>6133</v>
      </c>
      <c r="C5543" s="90" t="s">
        <v>2066</v>
      </c>
      <c r="D5543" s="92">
        <v>17.88</v>
      </c>
    </row>
    <row r="5544" spans="1:4" ht="13.5" x14ac:dyDescent="0.25">
      <c r="A5544" s="90">
        <v>101143</v>
      </c>
      <c r="B5544" s="90" t="s">
        <v>6134</v>
      </c>
      <c r="C5544" s="90" t="s">
        <v>2066</v>
      </c>
      <c r="D5544" s="92">
        <v>18.829999999999998</v>
      </c>
    </row>
    <row r="5545" spans="1:4" ht="13.5" x14ac:dyDescent="0.25">
      <c r="A5545" s="90">
        <v>101144</v>
      </c>
      <c r="B5545" s="90" t="s">
        <v>6135</v>
      </c>
      <c r="C5545" s="90" t="s">
        <v>2066</v>
      </c>
      <c r="D5545" s="92">
        <v>15.81</v>
      </c>
    </row>
    <row r="5546" spans="1:4" ht="13.5" x14ac:dyDescent="0.25">
      <c r="A5546" s="90">
        <v>101145</v>
      </c>
      <c r="B5546" s="90" t="s">
        <v>6136</v>
      </c>
      <c r="C5546" s="90" t="s">
        <v>2066</v>
      </c>
      <c r="D5546" s="92">
        <v>15.18</v>
      </c>
    </row>
    <row r="5547" spans="1:4" ht="13.5" x14ac:dyDescent="0.25">
      <c r="A5547" s="90">
        <v>101146</v>
      </c>
      <c r="B5547" s="90" t="s">
        <v>6137</v>
      </c>
      <c r="C5547" s="90" t="s">
        <v>2066</v>
      </c>
      <c r="D5547" s="92">
        <v>13.85</v>
      </c>
    </row>
    <row r="5548" spans="1:4" ht="13.5" x14ac:dyDescent="0.25">
      <c r="A5548" s="90">
        <v>101147</v>
      </c>
      <c r="B5548" s="90" t="s">
        <v>6138</v>
      </c>
      <c r="C5548" s="90" t="s">
        <v>2066</v>
      </c>
      <c r="D5548" s="92">
        <v>14.76</v>
      </c>
    </row>
    <row r="5549" spans="1:4" ht="13.5" x14ac:dyDescent="0.25">
      <c r="A5549" s="90">
        <v>101148</v>
      </c>
      <c r="B5549" s="90" t="s">
        <v>6139</v>
      </c>
      <c r="C5549" s="90" t="s">
        <v>2066</v>
      </c>
      <c r="D5549" s="92">
        <v>15.25</v>
      </c>
    </row>
    <row r="5550" spans="1:4" ht="13.5" x14ac:dyDescent="0.25">
      <c r="A5550" s="90">
        <v>101149</v>
      </c>
      <c r="B5550" s="90" t="s">
        <v>6140</v>
      </c>
      <c r="C5550" s="90" t="s">
        <v>2066</v>
      </c>
      <c r="D5550" s="92">
        <v>20.05</v>
      </c>
    </row>
    <row r="5551" spans="1:4" ht="13.5" x14ac:dyDescent="0.25">
      <c r="A5551" s="90">
        <v>101150</v>
      </c>
      <c r="B5551" s="90" t="s">
        <v>6141</v>
      </c>
      <c r="C5551" s="90" t="s">
        <v>2066</v>
      </c>
      <c r="D5551" s="92">
        <v>18.84</v>
      </c>
    </row>
    <row r="5552" spans="1:4" ht="13.5" x14ac:dyDescent="0.25">
      <c r="A5552" s="90">
        <v>101151</v>
      </c>
      <c r="B5552" s="90" t="s">
        <v>6142</v>
      </c>
      <c r="C5552" s="90" t="s">
        <v>2066</v>
      </c>
      <c r="D5552" s="92">
        <v>16.329999999999998</v>
      </c>
    </row>
    <row r="5553" spans="1:4" ht="13.5" x14ac:dyDescent="0.25">
      <c r="A5553" s="90">
        <v>101152</v>
      </c>
      <c r="B5553" s="90" t="s">
        <v>6143</v>
      </c>
      <c r="C5553" s="90" t="s">
        <v>2066</v>
      </c>
      <c r="D5553" s="92">
        <v>18.03</v>
      </c>
    </row>
    <row r="5554" spans="1:4" ht="13.5" x14ac:dyDescent="0.25">
      <c r="A5554" s="90">
        <v>101153</v>
      </c>
      <c r="B5554" s="90" t="s">
        <v>6144</v>
      </c>
      <c r="C5554" s="90" t="s">
        <v>2066</v>
      </c>
      <c r="D5554" s="92">
        <v>18.98</v>
      </c>
    </row>
    <row r="5555" spans="1:4" ht="13.5" x14ac:dyDescent="0.25">
      <c r="A5555" s="90">
        <v>101206</v>
      </c>
      <c r="B5555" s="90" t="s">
        <v>6145</v>
      </c>
      <c r="C5555" s="90" t="s">
        <v>2066</v>
      </c>
      <c r="D5555" s="92">
        <v>12.85</v>
      </c>
    </row>
    <row r="5556" spans="1:4" ht="13.5" x14ac:dyDescent="0.25">
      <c r="A5556" s="90">
        <v>101207</v>
      </c>
      <c r="B5556" s="90" t="s">
        <v>6146</v>
      </c>
      <c r="C5556" s="90" t="s">
        <v>2066</v>
      </c>
      <c r="D5556" s="92">
        <v>11.14</v>
      </c>
    </row>
    <row r="5557" spans="1:4" ht="13.5" x14ac:dyDescent="0.25">
      <c r="A5557" s="90">
        <v>101208</v>
      </c>
      <c r="B5557" s="90" t="s">
        <v>6147</v>
      </c>
      <c r="C5557" s="90" t="s">
        <v>2066</v>
      </c>
      <c r="D5557" s="92">
        <v>10.89</v>
      </c>
    </row>
    <row r="5558" spans="1:4" ht="13.5" x14ac:dyDescent="0.25">
      <c r="A5558" s="90">
        <v>101209</v>
      </c>
      <c r="B5558" s="90" t="s">
        <v>6148</v>
      </c>
      <c r="C5558" s="90" t="s">
        <v>2066</v>
      </c>
      <c r="D5558" s="92">
        <v>10.1</v>
      </c>
    </row>
    <row r="5559" spans="1:4" ht="13.5" x14ac:dyDescent="0.25">
      <c r="A5559" s="90">
        <v>101210</v>
      </c>
      <c r="B5559" s="90" t="s">
        <v>6149</v>
      </c>
      <c r="C5559" s="90" t="s">
        <v>2066</v>
      </c>
      <c r="D5559" s="92">
        <v>18.11</v>
      </c>
    </row>
    <row r="5560" spans="1:4" ht="13.5" x14ac:dyDescent="0.25">
      <c r="A5560" s="90">
        <v>101211</v>
      </c>
      <c r="B5560" s="90" t="s">
        <v>6150</v>
      </c>
      <c r="C5560" s="90" t="s">
        <v>2066</v>
      </c>
      <c r="D5560" s="92">
        <v>19.45</v>
      </c>
    </row>
    <row r="5561" spans="1:4" ht="13.5" x14ac:dyDescent="0.25">
      <c r="A5561" s="90">
        <v>101212</v>
      </c>
      <c r="B5561" s="90" t="s">
        <v>6151</v>
      </c>
      <c r="C5561" s="90" t="s">
        <v>2066</v>
      </c>
      <c r="D5561" s="92">
        <v>22.72</v>
      </c>
    </row>
    <row r="5562" spans="1:4" ht="13.5" x14ac:dyDescent="0.25">
      <c r="A5562" s="90">
        <v>101213</v>
      </c>
      <c r="B5562" s="90" t="s">
        <v>6152</v>
      </c>
      <c r="C5562" s="90" t="s">
        <v>2066</v>
      </c>
      <c r="D5562" s="92">
        <v>25.39</v>
      </c>
    </row>
    <row r="5563" spans="1:4" ht="13.5" x14ac:dyDescent="0.25">
      <c r="A5563" s="90">
        <v>101214</v>
      </c>
      <c r="B5563" s="90" t="s">
        <v>6153</v>
      </c>
      <c r="C5563" s="90" t="s">
        <v>2066</v>
      </c>
      <c r="D5563" s="92">
        <v>30.76</v>
      </c>
    </row>
    <row r="5564" spans="1:4" ht="13.5" x14ac:dyDescent="0.25">
      <c r="A5564" s="90">
        <v>101215</v>
      </c>
      <c r="B5564" s="90" t="s">
        <v>6154</v>
      </c>
      <c r="C5564" s="90" t="s">
        <v>2066</v>
      </c>
      <c r="D5564" s="92">
        <v>17.36</v>
      </c>
    </row>
    <row r="5565" spans="1:4" ht="13.5" x14ac:dyDescent="0.25">
      <c r="A5565" s="90">
        <v>101216</v>
      </c>
      <c r="B5565" s="90" t="s">
        <v>6155</v>
      </c>
      <c r="C5565" s="90" t="s">
        <v>2066</v>
      </c>
      <c r="D5565" s="92">
        <v>18.239999999999998</v>
      </c>
    </row>
    <row r="5566" spans="1:4" ht="13.5" x14ac:dyDescent="0.25">
      <c r="A5566" s="90">
        <v>101217</v>
      </c>
      <c r="B5566" s="90" t="s">
        <v>6156</v>
      </c>
      <c r="C5566" s="90" t="s">
        <v>2066</v>
      </c>
      <c r="D5566" s="92">
        <v>21.24</v>
      </c>
    </row>
    <row r="5567" spans="1:4" ht="13.5" x14ac:dyDescent="0.25">
      <c r="A5567" s="90">
        <v>101218</v>
      </c>
      <c r="B5567" s="90" t="s">
        <v>6157</v>
      </c>
      <c r="C5567" s="90" t="s">
        <v>2066</v>
      </c>
      <c r="D5567" s="92">
        <v>22.53</v>
      </c>
    </row>
    <row r="5568" spans="1:4" ht="13.5" x14ac:dyDescent="0.25">
      <c r="A5568" s="90">
        <v>101219</v>
      </c>
      <c r="B5568" s="90" t="s">
        <v>6158</v>
      </c>
      <c r="C5568" s="90" t="s">
        <v>2066</v>
      </c>
      <c r="D5568" s="92">
        <v>27.37</v>
      </c>
    </row>
    <row r="5569" spans="1:4" ht="13.5" x14ac:dyDescent="0.25">
      <c r="A5569" s="90">
        <v>101220</v>
      </c>
      <c r="B5569" s="90" t="s">
        <v>6159</v>
      </c>
      <c r="C5569" s="90" t="s">
        <v>2066</v>
      </c>
      <c r="D5569" s="92">
        <v>17.09</v>
      </c>
    </row>
    <row r="5570" spans="1:4" ht="13.5" x14ac:dyDescent="0.25">
      <c r="A5570" s="90">
        <v>101221</v>
      </c>
      <c r="B5570" s="90" t="s">
        <v>6160</v>
      </c>
      <c r="C5570" s="90" t="s">
        <v>2066</v>
      </c>
      <c r="D5570" s="92">
        <v>18.100000000000001</v>
      </c>
    </row>
    <row r="5571" spans="1:4" ht="13.5" x14ac:dyDescent="0.25">
      <c r="A5571" s="90">
        <v>101222</v>
      </c>
      <c r="B5571" s="90" t="s">
        <v>6161</v>
      </c>
      <c r="C5571" s="90" t="s">
        <v>2066</v>
      </c>
      <c r="D5571" s="92">
        <v>21.07</v>
      </c>
    </row>
    <row r="5572" spans="1:4" ht="13.5" x14ac:dyDescent="0.25">
      <c r="A5572" s="90">
        <v>101223</v>
      </c>
      <c r="B5572" s="90" t="s">
        <v>6162</v>
      </c>
      <c r="C5572" s="90" t="s">
        <v>2066</v>
      </c>
      <c r="D5572" s="92">
        <v>23.45</v>
      </c>
    </row>
    <row r="5573" spans="1:4" ht="13.5" x14ac:dyDescent="0.25">
      <c r="A5573" s="90">
        <v>101224</v>
      </c>
      <c r="B5573" s="90" t="s">
        <v>6163</v>
      </c>
      <c r="C5573" s="90" t="s">
        <v>2066</v>
      </c>
      <c r="D5573" s="92">
        <v>29.45</v>
      </c>
    </row>
    <row r="5574" spans="1:4" ht="13.5" x14ac:dyDescent="0.25">
      <c r="A5574" s="90">
        <v>101225</v>
      </c>
      <c r="B5574" s="90" t="s">
        <v>6164</v>
      </c>
      <c r="C5574" s="90" t="s">
        <v>2066</v>
      </c>
      <c r="D5574" s="92">
        <v>15.68</v>
      </c>
    </row>
    <row r="5575" spans="1:4" ht="13.5" x14ac:dyDescent="0.25">
      <c r="A5575" s="90">
        <v>101226</v>
      </c>
      <c r="B5575" s="90" t="s">
        <v>6165</v>
      </c>
      <c r="C5575" s="90" t="s">
        <v>2066</v>
      </c>
      <c r="D5575" s="92">
        <v>16.55</v>
      </c>
    </row>
    <row r="5576" spans="1:4" ht="13.5" x14ac:dyDescent="0.25">
      <c r="A5576" s="90">
        <v>101227</v>
      </c>
      <c r="B5576" s="90" t="s">
        <v>6166</v>
      </c>
      <c r="C5576" s="90" t="s">
        <v>2066</v>
      </c>
      <c r="D5576" s="92">
        <v>19.21</v>
      </c>
    </row>
    <row r="5577" spans="1:4" ht="13.5" x14ac:dyDescent="0.25">
      <c r="A5577" s="90">
        <v>101228</v>
      </c>
      <c r="B5577" s="90" t="s">
        <v>6167</v>
      </c>
      <c r="C5577" s="90" t="s">
        <v>2066</v>
      </c>
      <c r="D5577" s="92">
        <v>20.52</v>
      </c>
    </row>
    <row r="5578" spans="1:4" ht="13.5" x14ac:dyDescent="0.25">
      <c r="A5578" s="90">
        <v>101229</v>
      </c>
      <c r="B5578" s="90" t="s">
        <v>6168</v>
      </c>
      <c r="C5578" s="90" t="s">
        <v>2066</v>
      </c>
      <c r="D5578" s="92">
        <v>25.91</v>
      </c>
    </row>
    <row r="5579" spans="1:4" ht="13.5" x14ac:dyDescent="0.25">
      <c r="A5579" s="90">
        <v>101230</v>
      </c>
      <c r="B5579" s="90" t="s">
        <v>6169</v>
      </c>
      <c r="C5579" s="90" t="s">
        <v>2066</v>
      </c>
      <c r="D5579" s="92">
        <v>11.34</v>
      </c>
    </row>
    <row r="5580" spans="1:4" ht="13.5" x14ac:dyDescent="0.25">
      <c r="A5580" s="90">
        <v>101231</v>
      </c>
      <c r="B5580" s="90" t="s">
        <v>6170</v>
      </c>
      <c r="C5580" s="90" t="s">
        <v>2066</v>
      </c>
      <c r="D5580" s="92">
        <v>10.79</v>
      </c>
    </row>
    <row r="5581" spans="1:4" ht="13.5" x14ac:dyDescent="0.25">
      <c r="A5581" s="90">
        <v>101232</v>
      </c>
      <c r="B5581" s="90" t="s">
        <v>6171</v>
      </c>
      <c r="C5581" s="90" t="s">
        <v>2066</v>
      </c>
      <c r="D5581" s="92">
        <v>9.74</v>
      </c>
    </row>
    <row r="5582" spans="1:4" ht="13.5" x14ac:dyDescent="0.25">
      <c r="A5582" s="90">
        <v>101233</v>
      </c>
      <c r="B5582" s="90" t="s">
        <v>6172</v>
      </c>
      <c r="C5582" s="90" t="s">
        <v>2066</v>
      </c>
      <c r="D5582" s="92">
        <v>8.98</v>
      </c>
    </row>
    <row r="5583" spans="1:4" ht="13.5" x14ac:dyDescent="0.25">
      <c r="A5583" s="90">
        <v>101234</v>
      </c>
      <c r="B5583" s="90" t="s">
        <v>6173</v>
      </c>
      <c r="C5583" s="90" t="s">
        <v>2066</v>
      </c>
      <c r="D5583" s="92">
        <v>17.739999999999998</v>
      </c>
    </row>
    <row r="5584" spans="1:4" ht="13.5" x14ac:dyDescent="0.25">
      <c r="A5584" s="90">
        <v>101235</v>
      </c>
      <c r="B5584" s="90" t="s">
        <v>6174</v>
      </c>
      <c r="C5584" s="90" t="s">
        <v>2066</v>
      </c>
      <c r="D5584" s="92">
        <v>18.72</v>
      </c>
    </row>
    <row r="5585" spans="1:4" ht="13.5" x14ac:dyDescent="0.25">
      <c r="A5585" s="90">
        <v>101236</v>
      </c>
      <c r="B5585" s="90" t="s">
        <v>6175</v>
      </c>
      <c r="C5585" s="90" t="s">
        <v>2066</v>
      </c>
      <c r="D5585" s="92">
        <v>21.83</v>
      </c>
    </row>
    <row r="5586" spans="1:4" ht="13.5" x14ac:dyDescent="0.25">
      <c r="A5586" s="90">
        <v>101237</v>
      </c>
      <c r="B5586" s="90" t="s">
        <v>6176</v>
      </c>
      <c r="C5586" s="90" t="s">
        <v>2066</v>
      </c>
      <c r="D5586" s="92">
        <v>23.3</v>
      </c>
    </row>
    <row r="5587" spans="1:4" ht="13.5" x14ac:dyDescent="0.25">
      <c r="A5587" s="90">
        <v>101238</v>
      </c>
      <c r="B5587" s="90" t="s">
        <v>6177</v>
      </c>
      <c r="C5587" s="90" t="s">
        <v>2066</v>
      </c>
      <c r="D5587" s="92">
        <v>29.51</v>
      </c>
    </row>
    <row r="5588" spans="1:4" ht="13.5" x14ac:dyDescent="0.25">
      <c r="A5588" s="90">
        <v>101239</v>
      </c>
      <c r="B5588" s="90" t="s">
        <v>6178</v>
      </c>
      <c r="C5588" s="90" t="s">
        <v>2066</v>
      </c>
      <c r="D5588" s="92">
        <v>15.61</v>
      </c>
    </row>
    <row r="5589" spans="1:4" ht="13.5" x14ac:dyDescent="0.25">
      <c r="A5589" s="90">
        <v>101240</v>
      </c>
      <c r="B5589" s="90" t="s">
        <v>6179</v>
      </c>
      <c r="C5589" s="90" t="s">
        <v>2066</v>
      </c>
      <c r="D5589" s="92">
        <v>16.5</v>
      </c>
    </row>
    <row r="5590" spans="1:4" ht="13.5" x14ac:dyDescent="0.25">
      <c r="A5590" s="90">
        <v>101241</v>
      </c>
      <c r="B5590" s="90" t="s">
        <v>6180</v>
      </c>
      <c r="C5590" s="90" t="s">
        <v>2066</v>
      </c>
      <c r="D5590" s="92">
        <v>19.29</v>
      </c>
    </row>
    <row r="5591" spans="1:4" ht="13.5" x14ac:dyDescent="0.25">
      <c r="A5591" s="90">
        <v>101242</v>
      </c>
      <c r="B5591" s="90" t="s">
        <v>6181</v>
      </c>
      <c r="C5591" s="90" t="s">
        <v>2066</v>
      </c>
      <c r="D5591" s="92">
        <v>21.56</v>
      </c>
    </row>
    <row r="5592" spans="1:4" ht="13.5" x14ac:dyDescent="0.25">
      <c r="A5592" s="90">
        <v>101243</v>
      </c>
      <c r="B5592" s="90" t="s">
        <v>6182</v>
      </c>
      <c r="C5592" s="90" t="s">
        <v>2066</v>
      </c>
      <c r="D5592" s="92">
        <v>26.2</v>
      </c>
    </row>
    <row r="5593" spans="1:4" ht="13.5" x14ac:dyDescent="0.25">
      <c r="A5593" s="90">
        <v>101244</v>
      </c>
      <c r="B5593" s="90" t="s">
        <v>6183</v>
      </c>
      <c r="C5593" s="90" t="s">
        <v>2066</v>
      </c>
      <c r="D5593" s="92">
        <v>16.43</v>
      </c>
    </row>
    <row r="5594" spans="1:4" ht="13.5" x14ac:dyDescent="0.25">
      <c r="A5594" s="90">
        <v>101245</v>
      </c>
      <c r="B5594" s="90" t="s">
        <v>6184</v>
      </c>
      <c r="C5594" s="90" t="s">
        <v>2066</v>
      </c>
      <c r="D5594" s="92">
        <v>17.41</v>
      </c>
    </row>
    <row r="5595" spans="1:4" ht="13.5" x14ac:dyDescent="0.25">
      <c r="A5595" s="90">
        <v>101246</v>
      </c>
      <c r="B5595" s="90" t="s">
        <v>6185</v>
      </c>
      <c r="C5595" s="90" t="s">
        <v>2066</v>
      </c>
      <c r="D5595" s="92">
        <v>20.260000000000002</v>
      </c>
    </row>
    <row r="5596" spans="1:4" ht="13.5" x14ac:dyDescent="0.25">
      <c r="A5596" s="90">
        <v>101247</v>
      </c>
      <c r="B5596" s="90" t="s">
        <v>6186</v>
      </c>
      <c r="C5596" s="90" t="s">
        <v>2066</v>
      </c>
      <c r="D5596" s="92">
        <v>22.5</v>
      </c>
    </row>
    <row r="5597" spans="1:4" ht="13.5" x14ac:dyDescent="0.25">
      <c r="A5597" s="90">
        <v>101248</v>
      </c>
      <c r="B5597" s="90" t="s">
        <v>6187</v>
      </c>
      <c r="C5597" s="90" t="s">
        <v>2066</v>
      </c>
      <c r="D5597" s="92">
        <v>28.22</v>
      </c>
    </row>
    <row r="5598" spans="1:4" ht="13.5" x14ac:dyDescent="0.25">
      <c r="A5598" s="90">
        <v>101249</v>
      </c>
      <c r="B5598" s="90" t="s">
        <v>6188</v>
      </c>
      <c r="C5598" s="90" t="s">
        <v>2066</v>
      </c>
      <c r="D5598" s="92">
        <v>14.3</v>
      </c>
    </row>
    <row r="5599" spans="1:4" ht="13.5" x14ac:dyDescent="0.25">
      <c r="A5599" s="90">
        <v>101250</v>
      </c>
      <c r="B5599" s="90" t="s">
        <v>6189</v>
      </c>
      <c r="C5599" s="90" t="s">
        <v>2066</v>
      </c>
      <c r="D5599" s="92">
        <v>15.87</v>
      </c>
    </row>
    <row r="5600" spans="1:4" ht="13.5" x14ac:dyDescent="0.25">
      <c r="A5600" s="90">
        <v>101251</v>
      </c>
      <c r="B5600" s="90" t="s">
        <v>6190</v>
      </c>
      <c r="C5600" s="90" t="s">
        <v>2066</v>
      </c>
      <c r="D5600" s="92">
        <v>18.100000000000001</v>
      </c>
    </row>
    <row r="5601" spans="1:4" ht="13.5" x14ac:dyDescent="0.25">
      <c r="A5601" s="90">
        <v>101252</v>
      </c>
      <c r="B5601" s="90" t="s">
        <v>6191</v>
      </c>
      <c r="C5601" s="90" t="s">
        <v>2066</v>
      </c>
      <c r="D5601" s="92">
        <v>19.690000000000001</v>
      </c>
    </row>
    <row r="5602" spans="1:4" ht="13.5" x14ac:dyDescent="0.25">
      <c r="A5602" s="90">
        <v>101253</v>
      </c>
      <c r="B5602" s="90" t="s">
        <v>6192</v>
      </c>
      <c r="C5602" s="90" t="s">
        <v>2066</v>
      </c>
      <c r="D5602" s="92">
        <v>24.83</v>
      </c>
    </row>
    <row r="5603" spans="1:4" ht="13.5" x14ac:dyDescent="0.25">
      <c r="A5603" s="90">
        <v>101254</v>
      </c>
      <c r="B5603" s="90" t="s">
        <v>6193</v>
      </c>
      <c r="C5603" s="90" t="s">
        <v>2066</v>
      </c>
      <c r="D5603" s="92">
        <v>12.9</v>
      </c>
    </row>
    <row r="5604" spans="1:4" ht="13.5" x14ac:dyDescent="0.25">
      <c r="A5604" s="90">
        <v>101255</v>
      </c>
      <c r="B5604" s="90" t="s">
        <v>6194</v>
      </c>
      <c r="C5604" s="90" t="s">
        <v>2066</v>
      </c>
      <c r="D5604" s="92">
        <v>11.43</v>
      </c>
    </row>
    <row r="5605" spans="1:4" ht="13.5" x14ac:dyDescent="0.25">
      <c r="A5605" s="90">
        <v>101256</v>
      </c>
      <c r="B5605" s="90" t="s">
        <v>6195</v>
      </c>
      <c r="C5605" s="90" t="s">
        <v>2066</v>
      </c>
      <c r="D5605" s="92">
        <v>20.010000000000002</v>
      </c>
    </row>
    <row r="5606" spans="1:4" ht="13.5" x14ac:dyDescent="0.25">
      <c r="A5606" s="90">
        <v>101257</v>
      </c>
      <c r="B5606" s="90" t="s">
        <v>6196</v>
      </c>
      <c r="C5606" s="90" t="s">
        <v>2066</v>
      </c>
      <c r="D5606" s="92">
        <v>21.14</v>
      </c>
    </row>
    <row r="5607" spans="1:4" ht="13.5" x14ac:dyDescent="0.25">
      <c r="A5607" s="90">
        <v>101258</v>
      </c>
      <c r="B5607" s="90" t="s">
        <v>6197</v>
      </c>
      <c r="C5607" s="90" t="s">
        <v>2066</v>
      </c>
      <c r="D5607" s="92">
        <v>24.53</v>
      </c>
    </row>
    <row r="5608" spans="1:4" ht="13.5" x14ac:dyDescent="0.25">
      <c r="A5608" s="90">
        <v>101259</v>
      </c>
      <c r="B5608" s="90" t="s">
        <v>6198</v>
      </c>
      <c r="C5608" s="90" t="s">
        <v>2066</v>
      </c>
      <c r="D5608" s="92">
        <v>27.25</v>
      </c>
    </row>
    <row r="5609" spans="1:4" ht="13.5" x14ac:dyDescent="0.25">
      <c r="A5609" s="90">
        <v>101260</v>
      </c>
      <c r="B5609" s="90" t="s">
        <v>6199</v>
      </c>
      <c r="C5609" s="90" t="s">
        <v>2066</v>
      </c>
      <c r="D5609" s="92">
        <v>34.11</v>
      </c>
    </row>
    <row r="5610" spans="1:4" ht="13.5" x14ac:dyDescent="0.25">
      <c r="A5610" s="90">
        <v>101261</v>
      </c>
      <c r="B5610" s="90" t="s">
        <v>6200</v>
      </c>
      <c r="C5610" s="90" t="s">
        <v>2066</v>
      </c>
      <c r="D5610" s="92">
        <v>18.96</v>
      </c>
    </row>
    <row r="5611" spans="1:4" ht="13.5" x14ac:dyDescent="0.25">
      <c r="A5611" s="90">
        <v>101262</v>
      </c>
      <c r="B5611" s="90" t="s">
        <v>6201</v>
      </c>
      <c r="C5611" s="90" t="s">
        <v>2066</v>
      </c>
      <c r="D5611" s="92">
        <v>20.05</v>
      </c>
    </row>
    <row r="5612" spans="1:4" ht="13.5" x14ac:dyDescent="0.25">
      <c r="A5612" s="90">
        <v>101263</v>
      </c>
      <c r="B5612" s="90" t="s">
        <v>6202</v>
      </c>
      <c r="C5612" s="90" t="s">
        <v>2066</v>
      </c>
      <c r="D5612" s="92">
        <v>23.22</v>
      </c>
    </row>
    <row r="5613" spans="1:4" ht="13.5" x14ac:dyDescent="0.25">
      <c r="A5613" s="90">
        <v>101264</v>
      </c>
      <c r="B5613" s="90" t="s">
        <v>6203</v>
      </c>
      <c r="C5613" s="90" t="s">
        <v>2066</v>
      </c>
      <c r="D5613" s="92">
        <v>25.75</v>
      </c>
    </row>
    <row r="5614" spans="1:4" ht="13.5" x14ac:dyDescent="0.25">
      <c r="A5614" s="90">
        <v>101265</v>
      </c>
      <c r="B5614" s="90" t="s">
        <v>6204</v>
      </c>
      <c r="C5614" s="90" t="s">
        <v>2066</v>
      </c>
      <c r="D5614" s="92">
        <v>32.15</v>
      </c>
    </row>
    <row r="5615" spans="1:4" ht="13.5" x14ac:dyDescent="0.25">
      <c r="A5615" s="90">
        <v>101266</v>
      </c>
      <c r="B5615" s="90" t="s">
        <v>6205</v>
      </c>
      <c r="C5615" s="90" t="s">
        <v>2066</v>
      </c>
      <c r="D5615" s="92">
        <v>11.5</v>
      </c>
    </row>
    <row r="5616" spans="1:4" ht="13.5" x14ac:dyDescent="0.25">
      <c r="A5616" s="90">
        <v>101267</v>
      </c>
      <c r="B5616" s="90" t="s">
        <v>6206</v>
      </c>
      <c r="C5616" s="90" t="s">
        <v>2066</v>
      </c>
      <c r="D5616" s="92">
        <v>11.05</v>
      </c>
    </row>
    <row r="5617" spans="1:4" ht="13.5" x14ac:dyDescent="0.25">
      <c r="A5617" s="90">
        <v>101268</v>
      </c>
      <c r="B5617" s="90" t="s">
        <v>6207</v>
      </c>
      <c r="C5617" s="90" t="s">
        <v>2066</v>
      </c>
      <c r="D5617" s="92">
        <v>18.23</v>
      </c>
    </row>
    <row r="5618" spans="1:4" ht="13.5" x14ac:dyDescent="0.25">
      <c r="A5618" s="90">
        <v>101269</v>
      </c>
      <c r="B5618" s="90" t="s">
        <v>6208</v>
      </c>
      <c r="C5618" s="90" t="s">
        <v>2066</v>
      </c>
      <c r="D5618" s="92">
        <v>20.29</v>
      </c>
    </row>
    <row r="5619" spans="1:4" ht="13.5" x14ac:dyDescent="0.25">
      <c r="A5619" s="90">
        <v>101270</v>
      </c>
      <c r="B5619" s="90" t="s">
        <v>6209</v>
      </c>
      <c r="C5619" s="90" t="s">
        <v>2066</v>
      </c>
      <c r="D5619" s="92">
        <v>23.52</v>
      </c>
    </row>
    <row r="5620" spans="1:4" ht="13.5" x14ac:dyDescent="0.25">
      <c r="A5620" s="90">
        <v>101271</v>
      </c>
      <c r="B5620" s="90" t="s">
        <v>6210</v>
      </c>
      <c r="C5620" s="90" t="s">
        <v>2066</v>
      </c>
      <c r="D5620" s="92">
        <v>26.1</v>
      </c>
    </row>
    <row r="5621" spans="1:4" ht="13.5" x14ac:dyDescent="0.25">
      <c r="A5621" s="90">
        <v>101272</v>
      </c>
      <c r="B5621" s="90" t="s">
        <v>6211</v>
      </c>
      <c r="C5621" s="90" t="s">
        <v>2066</v>
      </c>
      <c r="D5621" s="92">
        <v>32.619999999999997</v>
      </c>
    </row>
    <row r="5622" spans="1:4" ht="13.5" x14ac:dyDescent="0.25">
      <c r="A5622" s="90">
        <v>101273</v>
      </c>
      <c r="B5622" s="90" t="s">
        <v>6212</v>
      </c>
      <c r="C5622" s="90" t="s">
        <v>2066</v>
      </c>
      <c r="D5622" s="92">
        <v>17.45</v>
      </c>
    </row>
    <row r="5623" spans="1:4" ht="13.5" x14ac:dyDescent="0.25">
      <c r="A5623" s="90">
        <v>101274</v>
      </c>
      <c r="B5623" s="90" t="s">
        <v>6213</v>
      </c>
      <c r="C5623" s="90" t="s">
        <v>2066</v>
      </c>
      <c r="D5623" s="92">
        <v>19.29</v>
      </c>
    </row>
    <row r="5624" spans="1:4" ht="13.5" x14ac:dyDescent="0.25">
      <c r="A5624" s="90">
        <v>101275</v>
      </c>
      <c r="B5624" s="90" t="s">
        <v>6214</v>
      </c>
      <c r="C5624" s="90" t="s">
        <v>2066</v>
      </c>
      <c r="D5624" s="92">
        <v>22.37</v>
      </c>
    </row>
    <row r="5625" spans="1:4" ht="13.5" x14ac:dyDescent="0.25">
      <c r="A5625" s="90">
        <v>101276</v>
      </c>
      <c r="B5625" s="90" t="s">
        <v>6215</v>
      </c>
      <c r="C5625" s="90" t="s">
        <v>2066</v>
      </c>
      <c r="D5625" s="92">
        <v>24.73</v>
      </c>
    </row>
    <row r="5626" spans="1:4" ht="13.5" x14ac:dyDescent="0.25">
      <c r="A5626" s="90">
        <v>101277</v>
      </c>
      <c r="B5626" s="90" t="s">
        <v>6216</v>
      </c>
      <c r="C5626" s="90" t="s">
        <v>2066</v>
      </c>
      <c r="D5626" s="92">
        <v>31.62</v>
      </c>
    </row>
    <row r="5627" spans="1:4" ht="13.5" x14ac:dyDescent="0.25">
      <c r="A5627" s="90">
        <v>102354</v>
      </c>
      <c r="B5627" s="90" t="s">
        <v>6217</v>
      </c>
      <c r="C5627" s="90" t="s">
        <v>2066</v>
      </c>
      <c r="D5627" s="92">
        <v>173.48</v>
      </c>
    </row>
    <row r="5628" spans="1:4" ht="13.5" x14ac:dyDescent="0.25">
      <c r="A5628" s="90">
        <v>102355</v>
      </c>
      <c r="B5628" s="90" t="s">
        <v>6218</v>
      </c>
      <c r="C5628" s="90" t="s">
        <v>2066</v>
      </c>
      <c r="D5628" s="92">
        <v>205.01</v>
      </c>
    </row>
    <row r="5629" spans="1:4" ht="13.5" x14ac:dyDescent="0.25">
      <c r="A5629" s="90">
        <v>102360</v>
      </c>
      <c r="B5629" s="90" t="s">
        <v>6219</v>
      </c>
      <c r="C5629" s="90" t="s">
        <v>2066</v>
      </c>
      <c r="D5629" s="92">
        <v>23.61</v>
      </c>
    </row>
    <row r="5630" spans="1:4" ht="13.5" x14ac:dyDescent="0.25">
      <c r="A5630" s="90">
        <v>102361</v>
      </c>
      <c r="B5630" s="90" t="s">
        <v>6220</v>
      </c>
      <c r="C5630" s="90" t="s">
        <v>2066</v>
      </c>
      <c r="D5630" s="92">
        <v>37.21</v>
      </c>
    </row>
    <row r="5631" spans="1:4" ht="13.5" x14ac:dyDescent="0.25">
      <c r="A5631" s="90">
        <v>90082</v>
      </c>
      <c r="B5631" s="90" t="s">
        <v>6221</v>
      </c>
      <c r="C5631" s="90" t="s">
        <v>2066</v>
      </c>
      <c r="D5631" s="92">
        <v>11.05</v>
      </c>
    </row>
    <row r="5632" spans="1:4" ht="13.5" x14ac:dyDescent="0.25">
      <c r="A5632" s="90">
        <v>90084</v>
      </c>
      <c r="B5632" s="90" t="s">
        <v>6222</v>
      </c>
      <c r="C5632" s="90" t="s">
        <v>2066</v>
      </c>
      <c r="D5632" s="92">
        <v>10.7</v>
      </c>
    </row>
    <row r="5633" spans="1:4" ht="13.5" x14ac:dyDescent="0.25">
      <c r="A5633" s="90">
        <v>90086</v>
      </c>
      <c r="B5633" s="90" t="s">
        <v>6223</v>
      </c>
      <c r="C5633" s="90" t="s">
        <v>2066</v>
      </c>
      <c r="D5633" s="92">
        <v>10.119999999999999</v>
      </c>
    </row>
    <row r="5634" spans="1:4" ht="13.5" x14ac:dyDescent="0.25">
      <c r="A5634" s="90">
        <v>90087</v>
      </c>
      <c r="B5634" s="90" t="s">
        <v>6224</v>
      </c>
      <c r="C5634" s="90" t="s">
        <v>2066</v>
      </c>
      <c r="D5634" s="92">
        <v>9.2799999999999994</v>
      </c>
    </row>
    <row r="5635" spans="1:4" ht="13.5" x14ac:dyDescent="0.25">
      <c r="A5635" s="90">
        <v>90090</v>
      </c>
      <c r="B5635" s="90" t="s">
        <v>6225</v>
      </c>
      <c r="C5635" s="90" t="s">
        <v>2066</v>
      </c>
      <c r="D5635" s="92">
        <v>9.06</v>
      </c>
    </row>
    <row r="5636" spans="1:4" ht="13.5" x14ac:dyDescent="0.25">
      <c r="A5636" s="90">
        <v>90091</v>
      </c>
      <c r="B5636" s="90" t="s">
        <v>6226</v>
      </c>
      <c r="C5636" s="90" t="s">
        <v>2066</v>
      </c>
      <c r="D5636" s="92">
        <v>5.97</v>
      </c>
    </row>
    <row r="5637" spans="1:4" ht="13.5" x14ac:dyDescent="0.25">
      <c r="A5637" s="90">
        <v>90092</v>
      </c>
      <c r="B5637" s="90" t="s">
        <v>6227</v>
      </c>
      <c r="C5637" s="90" t="s">
        <v>2066</v>
      </c>
      <c r="D5637" s="92">
        <v>5.89</v>
      </c>
    </row>
    <row r="5638" spans="1:4" ht="13.5" x14ac:dyDescent="0.25">
      <c r="A5638" s="90">
        <v>90094</v>
      </c>
      <c r="B5638" s="90" t="s">
        <v>6228</v>
      </c>
      <c r="C5638" s="90" t="s">
        <v>2066</v>
      </c>
      <c r="D5638" s="92">
        <v>5.59</v>
      </c>
    </row>
    <row r="5639" spans="1:4" ht="13.5" x14ac:dyDescent="0.25">
      <c r="A5639" s="90">
        <v>90095</v>
      </c>
      <c r="B5639" s="90" t="s">
        <v>6229</v>
      </c>
      <c r="C5639" s="90" t="s">
        <v>2066</v>
      </c>
      <c r="D5639" s="92">
        <v>5.1100000000000003</v>
      </c>
    </row>
    <row r="5640" spans="1:4" ht="13.5" x14ac:dyDescent="0.25">
      <c r="A5640" s="90">
        <v>90098</v>
      </c>
      <c r="B5640" s="90" t="s">
        <v>6230</v>
      </c>
      <c r="C5640" s="90" t="s">
        <v>2066</v>
      </c>
      <c r="D5640" s="92">
        <v>5.0199999999999996</v>
      </c>
    </row>
    <row r="5641" spans="1:4" ht="13.5" x14ac:dyDescent="0.25">
      <c r="A5641" s="90">
        <v>90099</v>
      </c>
      <c r="B5641" s="90" t="s">
        <v>6231</v>
      </c>
      <c r="C5641" s="90" t="s">
        <v>2066</v>
      </c>
      <c r="D5641" s="92">
        <v>15.98</v>
      </c>
    </row>
    <row r="5642" spans="1:4" ht="13.5" x14ac:dyDescent="0.25">
      <c r="A5642" s="90">
        <v>90100</v>
      </c>
      <c r="B5642" s="90" t="s">
        <v>6232</v>
      </c>
      <c r="C5642" s="90" t="s">
        <v>2066</v>
      </c>
      <c r="D5642" s="92">
        <v>13.56</v>
      </c>
    </row>
    <row r="5643" spans="1:4" ht="13.5" x14ac:dyDescent="0.25">
      <c r="A5643" s="90">
        <v>90101</v>
      </c>
      <c r="B5643" s="90" t="s">
        <v>6233</v>
      </c>
      <c r="C5643" s="90" t="s">
        <v>2066</v>
      </c>
      <c r="D5643" s="92">
        <v>13.41</v>
      </c>
    </row>
    <row r="5644" spans="1:4" ht="13.5" x14ac:dyDescent="0.25">
      <c r="A5644" s="90">
        <v>90102</v>
      </c>
      <c r="B5644" s="90" t="s">
        <v>6234</v>
      </c>
      <c r="C5644" s="90" t="s">
        <v>2066</v>
      </c>
      <c r="D5644" s="92">
        <v>12.19</v>
      </c>
    </row>
    <row r="5645" spans="1:4" ht="13.5" x14ac:dyDescent="0.25">
      <c r="A5645" s="90">
        <v>90105</v>
      </c>
      <c r="B5645" s="90" t="s">
        <v>6235</v>
      </c>
      <c r="C5645" s="90" t="s">
        <v>2066</v>
      </c>
      <c r="D5645" s="92">
        <v>8.81</v>
      </c>
    </row>
    <row r="5646" spans="1:4" ht="13.5" x14ac:dyDescent="0.25">
      <c r="A5646" s="90">
        <v>90106</v>
      </c>
      <c r="B5646" s="90" t="s">
        <v>6236</v>
      </c>
      <c r="C5646" s="90" t="s">
        <v>2066</v>
      </c>
      <c r="D5646" s="92">
        <v>7.49</v>
      </c>
    </row>
    <row r="5647" spans="1:4" ht="13.5" x14ac:dyDescent="0.25">
      <c r="A5647" s="90">
        <v>90107</v>
      </c>
      <c r="B5647" s="90" t="s">
        <v>6237</v>
      </c>
      <c r="C5647" s="90" t="s">
        <v>2066</v>
      </c>
      <c r="D5647" s="92">
        <v>7.39</v>
      </c>
    </row>
    <row r="5648" spans="1:4" ht="13.5" x14ac:dyDescent="0.25">
      <c r="A5648" s="90">
        <v>90108</v>
      </c>
      <c r="B5648" s="90" t="s">
        <v>6238</v>
      </c>
      <c r="C5648" s="90" t="s">
        <v>2066</v>
      </c>
      <c r="D5648" s="92">
        <v>6.73</v>
      </c>
    </row>
    <row r="5649" spans="1:4" ht="13.5" x14ac:dyDescent="0.25">
      <c r="A5649" s="90">
        <v>93358</v>
      </c>
      <c r="B5649" s="90" t="s">
        <v>6239</v>
      </c>
      <c r="C5649" s="90" t="s">
        <v>2066</v>
      </c>
      <c r="D5649" s="92">
        <v>78.13</v>
      </c>
    </row>
    <row r="5650" spans="1:4" ht="13.5" x14ac:dyDescent="0.25">
      <c r="A5650" s="90">
        <v>102276</v>
      </c>
      <c r="B5650" s="90" t="s">
        <v>6240</v>
      </c>
      <c r="C5650" s="90" t="s">
        <v>2066</v>
      </c>
      <c r="D5650" s="92">
        <v>12.43</v>
      </c>
    </row>
    <row r="5651" spans="1:4" ht="13.5" x14ac:dyDescent="0.25">
      <c r="A5651" s="90">
        <v>102277</v>
      </c>
      <c r="B5651" s="90" t="s">
        <v>6241</v>
      </c>
      <c r="C5651" s="90" t="s">
        <v>2066</v>
      </c>
      <c r="D5651" s="92">
        <v>9.82</v>
      </c>
    </row>
    <row r="5652" spans="1:4" ht="13.5" x14ac:dyDescent="0.25">
      <c r="A5652" s="90">
        <v>102278</v>
      </c>
      <c r="B5652" s="90" t="s">
        <v>6242</v>
      </c>
      <c r="C5652" s="90" t="s">
        <v>2066</v>
      </c>
      <c r="D5652" s="92">
        <v>9.67</v>
      </c>
    </row>
    <row r="5653" spans="1:4" ht="13.5" x14ac:dyDescent="0.25">
      <c r="A5653" s="90">
        <v>102279</v>
      </c>
      <c r="B5653" s="90" t="s">
        <v>6243</v>
      </c>
      <c r="C5653" s="90" t="s">
        <v>2066</v>
      </c>
      <c r="D5653" s="92">
        <v>6.86</v>
      </c>
    </row>
    <row r="5654" spans="1:4" ht="13.5" x14ac:dyDescent="0.25">
      <c r="A5654" s="90">
        <v>102280</v>
      </c>
      <c r="B5654" s="90" t="s">
        <v>6244</v>
      </c>
      <c r="C5654" s="90" t="s">
        <v>2066</v>
      </c>
      <c r="D5654" s="92">
        <v>5.42</v>
      </c>
    </row>
    <row r="5655" spans="1:4" ht="13.5" x14ac:dyDescent="0.25">
      <c r="A5655" s="90">
        <v>102281</v>
      </c>
      <c r="B5655" s="90" t="s">
        <v>6245</v>
      </c>
      <c r="C5655" s="90" t="s">
        <v>2066</v>
      </c>
      <c r="D5655" s="92">
        <v>5.33</v>
      </c>
    </row>
    <row r="5656" spans="1:4" ht="13.5" x14ac:dyDescent="0.25">
      <c r="A5656" s="90">
        <v>102282</v>
      </c>
      <c r="B5656" s="90" t="s">
        <v>6246</v>
      </c>
      <c r="C5656" s="90" t="s">
        <v>2066</v>
      </c>
      <c r="D5656" s="92">
        <v>13.8</v>
      </c>
    </row>
    <row r="5657" spans="1:4" ht="13.5" x14ac:dyDescent="0.25">
      <c r="A5657" s="90">
        <v>102283</v>
      </c>
      <c r="B5657" s="90" t="s">
        <v>6247</v>
      </c>
      <c r="C5657" s="90" t="s">
        <v>2066</v>
      </c>
      <c r="D5657" s="92">
        <v>12.27</v>
      </c>
    </row>
    <row r="5658" spans="1:4" ht="13.5" x14ac:dyDescent="0.25">
      <c r="A5658" s="90">
        <v>102284</v>
      </c>
      <c r="B5658" s="90" t="s">
        <v>6248</v>
      </c>
      <c r="C5658" s="90" t="s">
        <v>2066</v>
      </c>
      <c r="D5658" s="92">
        <v>11.88</v>
      </c>
    </row>
    <row r="5659" spans="1:4" ht="13.5" x14ac:dyDescent="0.25">
      <c r="A5659" s="90">
        <v>102285</v>
      </c>
      <c r="B5659" s="90" t="s">
        <v>6249</v>
      </c>
      <c r="C5659" s="90" t="s">
        <v>2066</v>
      </c>
      <c r="D5659" s="92">
        <v>11.23</v>
      </c>
    </row>
    <row r="5660" spans="1:4" ht="13.5" x14ac:dyDescent="0.25">
      <c r="A5660" s="90">
        <v>102286</v>
      </c>
      <c r="B5660" s="90" t="s">
        <v>6250</v>
      </c>
      <c r="C5660" s="90" t="s">
        <v>2066</v>
      </c>
      <c r="D5660" s="92">
        <v>10.92</v>
      </c>
    </row>
    <row r="5661" spans="1:4" ht="13.5" x14ac:dyDescent="0.25">
      <c r="A5661" s="90">
        <v>102287</v>
      </c>
      <c r="B5661" s="90" t="s">
        <v>6251</v>
      </c>
      <c r="C5661" s="90" t="s">
        <v>2066</v>
      </c>
      <c r="D5661" s="92">
        <v>10.74</v>
      </c>
    </row>
    <row r="5662" spans="1:4" ht="13.5" x14ac:dyDescent="0.25">
      <c r="A5662" s="90">
        <v>102288</v>
      </c>
      <c r="B5662" s="90" t="s">
        <v>6252</v>
      </c>
      <c r="C5662" s="90" t="s">
        <v>2066</v>
      </c>
      <c r="D5662" s="92">
        <v>10.32</v>
      </c>
    </row>
    <row r="5663" spans="1:4" ht="13.5" x14ac:dyDescent="0.25">
      <c r="A5663" s="90">
        <v>102289</v>
      </c>
      <c r="B5663" s="90" t="s">
        <v>6253</v>
      </c>
      <c r="C5663" s="90" t="s">
        <v>2066</v>
      </c>
      <c r="D5663" s="92">
        <v>10.08</v>
      </c>
    </row>
    <row r="5664" spans="1:4" ht="13.5" x14ac:dyDescent="0.25">
      <c r="A5664" s="90">
        <v>102290</v>
      </c>
      <c r="B5664" s="90" t="s">
        <v>6254</v>
      </c>
      <c r="C5664" s="90" t="s">
        <v>2066</v>
      </c>
      <c r="D5664" s="92">
        <v>7.61</v>
      </c>
    </row>
    <row r="5665" spans="1:4" ht="13.5" x14ac:dyDescent="0.25">
      <c r="A5665" s="90">
        <v>102291</v>
      </c>
      <c r="B5665" s="90" t="s">
        <v>6255</v>
      </c>
      <c r="C5665" s="90" t="s">
        <v>2066</v>
      </c>
      <c r="D5665" s="92">
        <v>6.77</v>
      </c>
    </row>
    <row r="5666" spans="1:4" ht="13.5" x14ac:dyDescent="0.25">
      <c r="A5666" s="90">
        <v>102292</v>
      </c>
      <c r="B5666" s="90" t="s">
        <v>6256</v>
      </c>
      <c r="C5666" s="90" t="s">
        <v>2066</v>
      </c>
      <c r="D5666" s="92">
        <v>6.55</v>
      </c>
    </row>
    <row r="5667" spans="1:4" ht="13.5" x14ac:dyDescent="0.25">
      <c r="A5667" s="90">
        <v>102293</v>
      </c>
      <c r="B5667" s="90" t="s">
        <v>6257</v>
      </c>
      <c r="C5667" s="90" t="s">
        <v>2066</v>
      </c>
      <c r="D5667" s="92">
        <v>6.2</v>
      </c>
    </row>
    <row r="5668" spans="1:4" ht="13.5" x14ac:dyDescent="0.25">
      <c r="A5668" s="90">
        <v>102294</v>
      </c>
      <c r="B5668" s="90" t="s">
        <v>6258</v>
      </c>
      <c r="C5668" s="90" t="s">
        <v>2066</v>
      </c>
      <c r="D5668" s="92">
        <v>6.03</v>
      </c>
    </row>
    <row r="5669" spans="1:4" ht="13.5" x14ac:dyDescent="0.25">
      <c r="A5669" s="90">
        <v>102295</v>
      </c>
      <c r="B5669" s="90" t="s">
        <v>6259</v>
      </c>
      <c r="C5669" s="90" t="s">
        <v>2066</v>
      </c>
      <c r="D5669" s="92">
        <v>5.92</v>
      </c>
    </row>
    <row r="5670" spans="1:4" ht="13.5" x14ac:dyDescent="0.25">
      <c r="A5670" s="90">
        <v>102296</v>
      </c>
      <c r="B5670" s="90" t="s">
        <v>6260</v>
      </c>
      <c r="C5670" s="90" t="s">
        <v>2066</v>
      </c>
      <c r="D5670" s="92">
        <v>5.69</v>
      </c>
    </row>
    <row r="5671" spans="1:4" ht="13.5" x14ac:dyDescent="0.25">
      <c r="A5671" s="90">
        <v>102297</v>
      </c>
      <c r="B5671" s="90" t="s">
        <v>6261</v>
      </c>
      <c r="C5671" s="90" t="s">
        <v>2066</v>
      </c>
      <c r="D5671" s="92">
        <v>5.55</v>
      </c>
    </row>
    <row r="5672" spans="1:4" ht="13.5" x14ac:dyDescent="0.25">
      <c r="A5672" s="90">
        <v>102298</v>
      </c>
      <c r="B5672" s="90" t="s">
        <v>6262</v>
      </c>
      <c r="C5672" s="90" t="s">
        <v>2066</v>
      </c>
      <c r="D5672" s="92">
        <v>17.75</v>
      </c>
    </row>
    <row r="5673" spans="1:4" ht="13.5" x14ac:dyDescent="0.25">
      <c r="A5673" s="90">
        <v>102299</v>
      </c>
      <c r="B5673" s="90" t="s">
        <v>6263</v>
      </c>
      <c r="C5673" s="90" t="s">
        <v>2066</v>
      </c>
      <c r="D5673" s="92">
        <v>15.08</v>
      </c>
    </row>
    <row r="5674" spans="1:4" ht="13.5" x14ac:dyDescent="0.25">
      <c r="A5674" s="90">
        <v>102300</v>
      </c>
      <c r="B5674" s="90" t="s">
        <v>6264</v>
      </c>
      <c r="C5674" s="90" t="s">
        <v>2066</v>
      </c>
      <c r="D5674" s="92">
        <v>14.89</v>
      </c>
    </row>
    <row r="5675" spans="1:4" ht="13.5" x14ac:dyDescent="0.25">
      <c r="A5675" s="90">
        <v>102301</v>
      </c>
      <c r="B5675" s="90" t="s">
        <v>6265</v>
      </c>
      <c r="C5675" s="90" t="s">
        <v>2066</v>
      </c>
      <c r="D5675" s="92">
        <v>13.54</v>
      </c>
    </row>
    <row r="5676" spans="1:4" ht="13.5" x14ac:dyDescent="0.25">
      <c r="A5676" s="90">
        <v>102302</v>
      </c>
      <c r="B5676" s="90" t="s">
        <v>6266</v>
      </c>
      <c r="C5676" s="90" t="s">
        <v>2066</v>
      </c>
      <c r="D5676" s="92">
        <v>9.7899999999999991</v>
      </c>
    </row>
    <row r="5677" spans="1:4" ht="13.5" x14ac:dyDescent="0.25">
      <c r="A5677" s="90">
        <v>102303</v>
      </c>
      <c r="B5677" s="90" t="s">
        <v>6267</v>
      </c>
      <c r="C5677" s="90" t="s">
        <v>2066</v>
      </c>
      <c r="D5677" s="92">
        <v>8.32</v>
      </c>
    </row>
    <row r="5678" spans="1:4" ht="13.5" x14ac:dyDescent="0.25">
      <c r="A5678" s="90">
        <v>102304</v>
      </c>
      <c r="B5678" s="90" t="s">
        <v>6268</v>
      </c>
      <c r="C5678" s="90" t="s">
        <v>2066</v>
      </c>
      <c r="D5678" s="92">
        <v>8.1999999999999993</v>
      </c>
    </row>
    <row r="5679" spans="1:4" ht="13.5" x14ac:dyDescent="0.25">
      <c r="A5679" s="90">
        <v>102305</v>
      </c>
      <c r="B5679" s="90" t="s">
        <v>6269</v>
      </c>
      <c r="C5679" s="90" t="s">
        <v>2066</v>
      </c>
      <c r="D5679" s="92">
        <v>7.48</v>
      </c>
    </row>
    <row r="5680" spans="1:4" ht="13.5" x14ac:dyDescent="0.25">
      <c r="A5680" s="90">
        <v>102306</v>
      </c>
      <c r="B5680" s="90" t="s">
        <v>6270</v>
      </c>
      <c r="C5680" s="90" t="s">
        <v>2066</v>
      </c>
      <c r="D5680" s="92">
        <v>15.54</v>
      </c>
    </row>
    <row r="5681" spans="1:4" ht="13.5" x14ac:dyDescent="0.25">
      <c r="A5681" s="90">
        <v>102307</v>
      </c>
      <c r="B5681" s="90" t="s">
        <v>6271</v>
      </c>
      <c r="C5681" s="90" t="s">
        <v>2066</v>
      </c>
      <c r="D5681" s="92">
        <v>13.8</v>
      </c>
    </row>
    <row r="5682" spans="1:4" ht="13.5" x14ac:dyDescent="0.25">
      <c r="A5682" s="90">
        <v>102308</v>
      </c>
      <c r="B5682" s="90" t="s">
        <v>6272</v>
      </c>
      <c r="C5682" s="90" t="s">
        <v>2066</v>
      </c>
      <c r="D5682" s="92">
        <v>13.38</v>
      </c>
    </row>
    <row r="5683" spans="1:4" ht="13.5" x14ac:dyDescent="0.25">
      <c r="A5683" s="90">
        <v>102309</v>
      </c>
      <c r="B5683" s="90" t="s">
        <v>6273</v>
      </c>
      <c r="C5683" s="90" t="s">
        <v>2066</v>
      </c>
      <c r="D5683" s="92">
        <v>12.66</v>
      </c>
    </row>
    <row r="5684" spans="1:4" ht="13.5" x14ac:dyDescent="0.25">
      <c r="A5684" s="90">
        <v>102310</v>
      </c>
      <c r="B5684" s="90" t="s">
        <v>6274</v>
      </c>
      <c r="C5684" s="90" t="s">
        <v>2066</v>
      </c>
      <c r="D5684" s="92">
        <v>12.29</v>
      </c>
    </row>
    <row r="5685" spans="1:4" ht="13.5" x14ac:dyDescent="0.25">
      <c r="A5685" s="90">
        <v>102311</v>
      </c>
      <c r="B5685" s="90" t="s">
        <v>6275</v>
      </c>
      <c r="C5685" s="90" t="s">
        <v>2066</v>
      </c>
      <c r="D5685" s="92">
        <v>12.07</v>
      </c>
    </row>
    <row r="5686" spans="1:4" ht="13.5" x14ac:dyDescent="0.25">
      <c r="A5686" s="90">
        <v>102312</v>
      </c>
      <c r="B5686" s="90" t="s">
        <v>6276</v>
      </c>
      <c r="C5686" s="90" t="s">
        <v>2066</v>
      </c>
      <c r="D5686" s="92">
        <v>11.6</v>
      </c>
    </row>
    <row r="5687" spans="1:4" ht="13.5" x14ac:dyDescent="0.25">
      <c r="A5687" s="90">
        <v>102313</v>
      </c>
      <c r="B5687" s="90" t="s">
        <v>6277</v>
      </c>
      <c r="C5687" s="90" t="s">
        <v>2066</v>
      </c>
      <c r="D5687" s="92">
        <v>11.35</v>
      </c>
    </row>
    <row r="5688" spans="1:4" ht="13.5" x14ac:dyDescent="0.25">
      <c r="A5688" s="90">
        <v>102314</v>
      </c>
      <c r="B5688" s="90" t="s">
        <v>6278</v>
      </c>
      <c r="C5688" s="90" t="s">
        <v>2066</v>
      </c>
      <c r="D5688" s="92">
        <v>8.59</v>
      </c>
    </row>
    <row r="5689" spans="1:4" ht="13.5" x14ac:dyDescent="0.25">
      <c r="A5689" s="90">
        <v>102315</v>
      </c>
      <c r="B5689" s="90" t="s">
        <v>6279</v>
      </c>
      <c r="C5689" s="90" t="s">
        <v>2066</v>
      </c>
      <c r="D5689" s="92">
        <v>7.61</v>
      </c>
    </row>
    <row r="5690" spans="1:4" ht="13.5" x14ac:dyDescent="0.25">
      <c r="A5690" s="90">
        <v>102316</v>
      </c>
      <c r="B5690" s="90" t="s">
        <v>6280</v>
      </c>
      <c r="C5690" s="90" t="s">
        <v>2066</v>
      </c>
      <c r="D5690" s="92">
        <v>7.37</v>
      </c>
    </row>
    <row r="5691" spans="1:4" ht="13.5" x14ac:dyDescent="0.25">
      <c r="A5691" s="90">
        <v>102317</v>
      </c>
      <c r="B5691" s="90" t="s">
        <v>6281</v>
      </c>
      <c r="C5691" s="90" t="s">
        <v>2066</v>
      </c>
      <c r="D5691" s="92">
        <v>6.96</v>
      </c>
    </row>
    <row r="5692" spans="1:4" ht="13.5" x14ac:dyDescent="0.25">
      <c r="A5692" s="90">
        <v>102318</v>
      </c>
      <c r="B5692" s="90" t="s">
        <v>6282</v>
      </c>
      <c r="C5692" s="90" t="s">
        <v>2066</v>
      </c>
      <c r="D5692" s="92">
        <v>6.79</v>
      </c>
    </row>
    <row r="5693" spans="1:4" ht="13.5" x14ac:dyDescent="0.25">
      <c r="A5693" s="90">
        <v>102319</v>
      </c>
      <c r="B5693" s="90" t="s">
        <v>6283</v>
      </c>
      <c r="C5693" s="90" t="s">
        <v>2066</v>
      </c>
      <c r="D5693" s="92">
        <v>6.66</v>
      </c>
    </row>
    <row r="5694" spans="1:4" ht="13.5" x14ac:dyDescent="0.25">
      <c r="A5694" s="90">
        <v>102320</v>
      </c>
      <c r="B5694" s="90" t="s">
        <v>6284</v>
      </c>
      <c r="C5694" s="90" t="s">
        <v>2066</v>
      </c>
      <c r="D5694" s="92">
        <v>6.39</v>
      </c>
    </row>
    <row r="5695" spans="1:4" ht="13.5" x14ac:dyDescent="0.25">
      <c r="A5695" s="90">
        <v>102321</v>
      </c>
      <c r="B5695" s="90" t="s">
        <v>6285</v>
      </c>
      <c r="C5695" s="90" t="s">
        <v>2066</v>
      </c>
      <c r="D5695" s="92">
        <v>6.26</v>
      </c>
    </row>
    <row r="5696" spans="1:4" ht="13.5" x14ac:dyDescent="0.25">
      <c r="A5696" s="90">
        <v>102322</v>
      </c>
      <c r="B5696" s="90" t="s">
        <v>6286</v>
      </c>
      <c r="C5696" s="90" t="s">
        <v>2066</v>
      </c>
      <c r="D5696" s="92">
        <v>19.98</v>
      </c>
    </row>
    <row r="5697" spans="1:4" ht="13.5" x14ac:dyDescent="0.25">
      <c r="A5697" s="90">
        <v>102323</v>
      </c>
      <c r="B5697" s="90" t="s">
        <v>6287</v>
      </c>
      <c r="C5697" s="90" t="s">
        <v>2066</v>
      </c>
      <c r="D5697" s="92">
        <v>16.97</v>
      </c>
    </row>
    <row r="5698" spans="1:4" ht="13.5" x14ac:dyDescent="0.25">
      <c r="A5698" s="90">
        <v>102324</v>
      </c>
      <c r="B5698" s="90" t="s">
        <v>6288</v>
      </c>
      <c r="C5698" s="90" t="s">
        <v>2066</v>
      </c>
      <c r="D5698" s="92">
        <v>16.75</v>
      </c>
    </row>
    <row r="5699" spans="1:4" ht="13.5" x14ac:dyDescent="0.25">
      <c r="A5699" s="90">
        <v>102325</v>
      </c>
      <c r="B5699" s="90" t="s">
        <v>6289</v>
      </c>
      <c r="C5699" s="90" t="s">
        <v>2066</v>
      </c>
      <c r="D5699" s="92">
        <v>15.25</v>
      </c>
    </row>
    <row r="5700" spans="1:4" ht="13.5" x14ac:dyDescent="0.25">
      <c r="A5700" s="90">
        <v>102326</v>
      </c>
      <c r="B5700" s="90" t="s">
        <v>6290</v>
      </c>
      <c r="C5700" s="90" t="s">
        <v>2066</v>
      </c>
      <c r="D5700" s="92">
        <v>11.02</v>
      </c>
    </row>
    <row r="5701" spans="1:4" ht="13.5" x14ac:dyDescent="0.25">
      <c r="A5701" s="90">
        <v>102327</v>
      </c>
      <c r="B5701" s="90" t="s">
        <v>6291</v>
      </c>
      <c r="C5701" s="90" t="s">
        <v>2066</v>
      </c>
      <c r="D5701" s="92">
        <v>9.3699999999999992</v>
      </c>
    </row>
    <row r="5702" spans="1:4" ht="13.5" x14ac:dyDescent="0.25">
      <c r="A5702" s="90">
        <v>102328</v>
      </c>
      <c r="B5702" s="90" t="s">
        <v>6292</v>
      </c>
      <c r="C5702" s="90" t="s">
        <v>2066</v>
      </c>
      <c r="D5702" s="92">
        <v>9.24</v>
      </c>
    </row>
    <row r="5703" spans="1:4" ht="13.5" x14ac:dyDescent="0.25">
      <c r="A5703" s="90">
        <v>102329</v>
      </c>
      <c r="B5703" s="90" t="s">
        <v>6293</v>
      </c>
      <c r="C5703" s="90" t="s">
        <v>2066</v>
      </c>
      <c r="D5703" s="92">
        <v>8.42</v>
      </c>
    </row>
    <row r="5704" spans="1:4" ht="13.5" x14ac:dyDescent="0.25">
      <c r="A5704" s="90">
        <v>94304</v>
      </c>
      <c r="B5704" s="90" t="s">
        <v>6294</v>
      </c>
      <c r="C5704" s="90" t="s">
        <v>2066</v>
      </c>
      <c r="D5704" s="92">
        <v>73.239999999999995</v>
      </c>
    </row>
    <row r="5705" spans="1:4" ht="13.5" x14ac:dyDescent="0.25">
      <c r="A5705" s="90">
        <v>94306</v>
      </c>
      <c r="B5705" s="90" t="s">
        <v>6295</v>
      </c>
      <c r="C5705" s="90" t="s">
        <v>2066</v>
      </c>
      <c r="D5705" s="92">
        <v>66.95</v>
      </c>
    </row>
    <row r="5706" spans="1:4" ht="13.5" x14ac:dyDescent="0.25">
      <c r="A5706" s="90">
        <v>94310</v>
      </c>
      <c r="B5706" s="90" t="s">
        <v>6296</v>
      </c>
      <c r="C5706" s="90" t="s">
        <v>2066</v>
      </c>
      <c r="D5706" s="92">
        <v>64.099999999999994</v>
      </c>
    </row>
    <row r="5707" spans="1:4" ht="13.5" x14ac:dyDescent="0.25">
      <c r="A5707" s="90">
        <v>94316</v>
      </c>
      <c r="B5707" s="90" t="s">
        <v>6297</v>
      </c>
      <c r="C5707" s="90" t="s">
        <v>2066</v>
      </c>
      <c r="D5707" s="92">
        <v>68.62</v>
      </c>
    </row>
    <row r="5708" spans="1:4" ht="13.5" x14ac:dyDescent="0.25">
      <c r="A5708" s="90">
        <v>94318</v>
      </c>
      <c r="B5708" s="90" t="s">
        <v>6298</v>
      </c>
      <c r="C5708" s="90" t="s">
        <v>2066</v>
      </c>
      <c r="D5708" s="92">
        <v>63.06</v>
      </c>
    </row>
    <row r="5709" spans="1:4" ht="13.5" x14ac:dyDescent="0.25">
      <c r="A5709" s="90">
        <v>94319</v>
      </c>
      <c r="B5709" s="90" t="s">
        <v>6299</v>
      </c>
      <c r="C5709" s="90" t="s">
        <v>2066</v>
      </c>
      <c r="D5709" s="92">
        <v>75.010000000000005</v>
      </c>
    </row>
    <row r="5710" spans="1:4" ht="13.5" x14ac:dyDescent="0.25">
      <c r="A5710" s="90">
        <v>94327</v>
      </c>
      <c r="B5710" s="90" t="s">
        <v>6300</v>
      </c>
      <c r="C5710" s="90" t="s">
        <v>2066</v>
      </c>
      <c r="D5710" s="92">
        <v>88.51</v>
      </c>
    </row>
    <row r="5711" spans="1:4" ht="13.5" x14ac:dyDescent="0.25">
      <c r="A5711" s="90">
        <v>94329</v>
      </c>
      <c r="B5711" s="90" t="s">
        <v>6301</v>
      </c>
      <c r="C5711" s="90" t="s">
        <v>2066</v>
      </c>
      <c r="D5711" s="92">
        <v>82.22</v>
      </c>
    </row>
    <row r="5712" spans="1:4" ht="13.5" x14ac:dyDescent="0.25">
      <c r="A5712" s="90">
        <v>94333</v>
      </c>
      <c r="B5712" s="90" t="s">
        <v>6302</v>
      </c>
      <c r="C5712" s="90" t="s">
        <v>2066</v>
      </c>
      <c r="D5712" s="92">
        <v>79.37</v>
      </c>
    </row>
    <row r="5713" spans="1:4" ht="13.5" x14ac:dyDescent="0.25">
      <c r="A5713" s="90">
        <v>94339</v>
      </c>
      <c r="B5713" s="90" t="s">
        <v>6303</v>
      </c>
      <c r="C5713" s="90" t="s">
        <v>2066</v>
      </c>
      <c r="D5713" s="92">
        <v>83.89</v>
      </c>
    </row>
    <row r="5714" spans="1:4" ht="13.5" x14ac:dyDescent="0.25">
      <c r="A5714" s="90">
        <v>94341</v>
      </c>
      <c r="B5714" s="90" t="s">
        <v>6304</v>
      </c>
      <c r="C5714" s="90" t="s">
        <v>2066</v>
      </c>
      <c r="D5714" s="92">
        <v>78.33</v>
      </c>
    </row>
    <row r="5715" spans="1:4" ht="13.5" x14ac:dyDescent="0.25">
      <c r="A5715" s="90">
        <v>94342</v>
      </c>
      <c r="B5715" s="90" t="s">
        <v>6305</v>
      </c>
      <c r="C5715" s="90" t="s">
        <v>2066</v>
      </c>
      <c r="D5715" s="92">
        <v>90.28</v>
      </c>
    </row>
    <row r="5716" spans="1:4" ht="13.5" x14ac:dyDescent="0.25">
      <c r="A5716" s="90">
        <v>96385</v>
      </c>
      <c r="B5716" s="90" t="s">
        <v>6306</v>
      </c>
      <c r="C5716" s="90" t="s">
        <v>2066</v>
      </c>
      <c r="D5716" s="92">
        <v>11.56</v>
      </c>
    </row>
    <row r="5717" spans="1:4" ht="13.5" x14ac:dyDescent="0.25">
      <c r="A5717" s="90">
        <v>96386</v>
      </c>
      <c r="B5717" s="90" t="s">
        <v>6307</v>
      </c>
      <c r="C5717" s="90" t="s">
        <v>2066</v>
      </c>
      <c r="D5717" s="92">
        <v>8.7100000000000009</v>
      </c>
    </row>
    <row r="5718" spans="1:4" ht="13.5" x14ac:dyDescent="0.25">
      <c r="A5718" s="90">
        <v>93367</v>
      </c>
      <c r="B5718" s="90" t="s">
        <v>6308</v>
      </c>
      <c r="C5718" s="90" t="s">
        <v>2066</v>
      </c>
      <c r="D5718" s="92">
        <v>22.54</v>
      </c>
    </row>
    <row r="5719" spans="1:4" ht="13.5" x14ac:dyDescent="0.25">
      <c r="A5719" s="90">
        <v>93368</v>
      </c>
      <c r="B5719" s="90" t="s">
        <v>6309</v>
      </c>
      <c r="C5719" s="90" t="s">
        <v>2066</v>
      </c>
      <c r="D5719" s="92">
        <v>19.75</v>
      </c>
    </row>
    <row r="5720" spans="1:4" ht="13.5" x14ac:dyDescent="0.25">
      <c r="A5720" s="90">
        <v>93369</v>
      </c>
      <c r="B5720" s="90" t="s">
        <v>6310</v>
      </c>
      <c r="C5720" s="90" t="s">
        <v>2066</v>
      </c>
      <c r="D5720" s="92">
        <v>16.25</v>
      </c>
    </row>
    <row r="5721" spans="1:4" ht="13.5" x14ac:dyDescent="0.25">
      <c r="A5721" s="90">
        <v>93372</v>
      </c>
      <c r="B5721" s="90" t="s">
        <v>6311</v>
      </c>
      <c r="C5721" s="90" t="s">
        <v>2066</v>
      </c>
      <c r="D5721" s="92">
        <v>15.64</v>
      </c>
    </row>
    <row r="5722" spans="1:4" ht="13.5" x14ac:dyDescent="0.25">
      <c r="A5722" s="90">
        <v>93373</v>
      </c>
      <c r="B5722" s="90" t="s">
        <v>6312</v>
      </c>
      <c r="C5722" s="90" t="s">
        <v>2066</v>
      </c>
      <c r="D5722" s="92">
        <v>13.4</v>
      </c>
    </row>
    <row r="5723" spans="1:4" ht="13.5" x14ac:dyDescent="0.25">
      <c r="A5723" s="90">
        <v>93378</v>
      </c>
      <c r="B5723" s="90" t="s">
        <v>6313</v>
      </c>
      <c r="C5723" s="90" t="s">
        <v>2066</v>
      </c>
      <c r="D5723" s="92">
        <v>23.31</v>
      </c>
    </row>
    <row r="5724" spans="1:4" ht="13.5" x14ac:dyDescent="0.25">
      <c r="A5724" s="90">
        <v>93379</v>
      </c>
      <c r="B5724" s="90" t="s">
        <v>6314</v>
      </c>
      <c r="C5724" s="90" t="s">
        <v>2066</v>
      </c>
      <c r="D5724" s="92">
        <v>17.920000000000002</v>
      </c>
    </row>
    <row r="5725" spans="1:4" ht="13.5" x14ac:dyDescent="0.25">
      <c r="A5725" s="90">
        <v>93380</v>
      </c>
      <c r="B5725" s="90" t="s">
        <v>6315</v>
      </c>
      <c r="C5725" s="90" t="s">
        <v>2066</v>
      </c>
      <c r="D5725" s="92">
        <v>15.27</v>
      </c>
    </row>
    <row r="5726" spans="1:4" ht="13.5" x14ac:dyDescent="0.25">
      <c r="A5726" s="90">
        <v>93381</v>
      </c>
      <c r="B5726" s="90" t="s">
        <v>6316</v>
      </c>
      <c r="C5726" s="90" t="s">
        <v>2066</v>
      </c>
      <c r="D5726" s="92">
        <v>12.36</v>
      </c>
    </row>
    <row r="5727" spans="1:4" ht="13.5" x14ac:dyDescent="0.25">
      <c r="A5727" s="90">
        <v>93382</v>
      </c>
      <c r="B5727" s="90" t="s">
        <v>6317</v>
      </c>
      <c r="C5727" s="90" t="s">
        <v>2066</v>
      </c>
      <c r="D5727" s="92">
        <v>24.31</v>
      </c>
    </row>
    <row r="5728" spans="1:4" ht="13.5" x14ac:dyDescent="0.25">
      <c r="A5728" s="90">
        <v>104728</v>
      </c>
      <c r="B5728" s="90" t="s">
        <v>6318</v>
      </c>
      <c r="C5728" s="90" t="s">
        <v>2066</v>
      </c>
      <c r="D5728" s="92">
        <v>18.72</v>
      </c>
    </row>
    <row r="5729" spans="1:4" ht="13.5" x14ac:dyDescent="0.25">
      <c r="A5729" s="90">
        <v>104729</v>
      </c>
      <c r="B5729" s="90" t="s">
        <v>6319</v>
      </c>
      <c r="C5729" s="90" t="s">
        <v>2066</v>
      </c>
      <c r="D5729" s="92">
        <v>15.97</v>
      </c>
    </row>
    <row r="5730" spans="1:4" ht="13.5" x14ac:dyDescent="0.25">
      <c r="A5730" s="90">
        <v>104730</v>
      </c>
      <c r="B5730" s="90" t="s">
        <v>6320</v>
      </c>
      <c r="C5730" s="90" t="s">
        <v>2066</v>
      </c>
      <c r="D5730" s="92">
        <v>12.48</v>
      </c>
    </row>
    <row r="5731" spans="1:4" ht="13.5" x14ac:dyDescent="0.25">
      <c r="A5731" s="90">
        <v>104731</v>
      </c>
      <c r="B5731" s="90" t="s">
        <v>6321</v>
      </c>
      <c r="C5731" s="90" t="s">
        <v>2066</v>
      </c>
      <c r="D5731" s="92">
        <v>11.87</v>
      </c>
    </row>
    <row r="5732" spans="1:4" ht="13.5" x14ac:dyDescent="0.25">
      <c r="A5732" s="90">
        <v>104732</v>
      </c>
      <c r="B5732" s="90" t="s">
        <v>6322</v>
      </c>
      <c r="C5732" s="90" t="s">
        <v>2066</v>
      </c>
      <c r="D5732" s="92">
        <v>9.64</v>
      </c>
    </row>
    <row r="5733" spans="1:4" ht="13.5" x14ac:dyDescent="0.25">
      <c r="A5733" s="90">
        <v>104733</v>
      </c>
      <c r="B5733" s="90" t="s">
        <v>6323</v>
      </c>
      <c r="C5733" s="90" t="s">
        <v>2066</v>
      </c>
      <c r="D5733" s="92">
        <v>19.13</v>
      </c>
    </row>
    <row r="5734" spans="1:4" ht="13.5" x14ac:dyDescent="0.25">
      <c r="A5734" s="90">
        <v>104734</v>
      </c>
      <c r="B5734" s="90" t="s">
        <v>6324</v>
      </c>
      <c r="C5734" s="90" t="s">
        <v>2066</v>
      </c>
      <c r="D5734" s="92">
        <v>13.94</v>
      </c>
    </row>
    <row r="5735" spans="1:4" ht="13.5" x14ac:dyDescent="0.25">
      <c r="A5735" s="90">
        <v>104735</v>
      </c>
      <c r="B5735" s="90" t="s">
        <v>6325</v>
      </c>
      <c r="C5735" s="90" t="s">
        <v>2066</v>
      </c>
      <c r="D5735" s="92">
        <v>11.4</v>
      </c>
    </row>
    <row r="5736" spans="1:4" ht="13.5" x14ac:dyDescent="0.25">
      <c r="A5736" s="90">
        <v>104736</v>
      </c>
      <c r="B5736" s="90" t="s">
        <v>6326</v>
      </c>
      <c r="C5736" s="90" t="s">
        <v>2066</v>
      </c>
      <c r="D5736" s="92">
        <v>8.59</v>
      </c>
    </row>
    <row r="5737" spans="1:4" ht="13.5" x14ac:dyDescent="0.25">
      <c r="A5737" s="90">
        <v>104737</v>
      </c>
      <c r="B5737" s="90" t="s">
        <v>6327</v>
      </c>
      <c r="C5737" s="90" t="s">
        <v>2066</v>
      </c>
      <c r="D5737" s="92">
        <v>20.12</v>
      </c>
    </row>
    <row r="5738" spans="1:4" ht="13.5" x14ac:dyDescent="0.25">
      <c r="A5738" s="90">
        <v>104738</v>
      </c>
      <c r="B5738" s="90" t="s">
        <v>6328</v>
      </c>
      <c r="C5738" s="90" t="s">
        <v>2066</v>
      </c>
      <c r="D5738" s="92">
        <v>77.510000000000005</v>
      </c>
    </row>
    <row r="5739" spans="1:4" ht="13.5" x14ac:dyDescent="0.25">
      <c r="A5739" s="90">
        <v>104739</v>
      </c>
      <c r="B5739" s="90" t="s">
        <v>6329</v>
      </c>
      <c r="C5739" s="90" t="s">
        <v>2066</v>
      </c>
      <c r="D5739" s="92">
        <v>92.78</v>
      </c>
    </row>
    <row r="5740" spans="1:4" ht="13.5" x14ac:dyDescent="0.25">
      <c r="A5740" s="90">
        <v>104740</v>
      </c>
      <c r="B5740" s="90" t="s">
        <v>6330</v>
      </c>
      <c r="C5740" s="90" t="s">
        <v>2066</v>
      </c>
      <c r="D5740" s="92">
        <v>26.81</v>
      </c>
    </row>
    <row r="5741" spans="1:4" ht="13.5" x14ac:dyDescent="0.25">
      <c r="A5741" s="90">
        <v>104741</v>
      </c>
      <c r="B5741" s="90" t="s">
        <v>6331</v>
      </c>
      <c r="C5741" s="90" t="s">
        <v>2066</v>
      </c>
      <c r="D5741" s="92">
        <v>22.63</v>
      </c>
    </row>
    <row r="5742" spans="1:4" ht="13.5" x14ac:dyDescent="0.25">
      <c r="A5742" s="90">
        <v>104742</v>
      </c>
      <c r="B5742" s="90" t="s">
        <v>6332</v>
      </c>
      <c r="C5742" s="90" t="s">
        <v>941</v>
      </c>
      <c r="D5742" s="92">
        <v>8.5</v>
      </c>
    </row>
    <row r="5743" spans="1:4" ht="13.5" x14ac:dyDescent="0.25">
      <c r="A5743" s="90">
        <v>97916</v>
      </c>
      <c r="B5743" s="90" t="s">
        <v>6333</v>
      </c>
      <c r="C5743" s="90" t="s">
        <v>6334</v>
      </c>
      <c r="D5743" s="92">
        <v>2.5</v>
      </c>
    </row>
    <row r="5744" spans="1:4" ht="13.5" x14ac:dyDescent="0.25">
      <c r="A5744" s="90">
        <v>97917</v>
      </c>
      <c r="B5744" s="90" t="s">
        <v>6335</v>
      </c>
      <c r="C5744" s="90" t="s">
        <v>6334</v>
      </c>
      <c r="D5744" s="92">
        <v>2.15</v>
      </c>
    </row>
    <row r="5745" spans="1:4" ht="13.5" x14ac:dyDescent="0.25">
      <c r="A5745" s="90">
        <v>97918</v>
      </c>
      <c r="B5745" s="90" t="s">
        <v>6336</v>
      </c>
      <c r="C5745" s="90" t="s">
        <v>6334</v>
      </c>
      <c r="D5745" s="92">
        <v>1.98</v>
      </c>
    </row>
    <row r="5746" spans="1:4" ht="13.5" x14ac:dyDescent="0.25">
      <c r="A5746" s="90">
        <v>97919</v>
      </c>
      <c r="B5746" s="90" t="s">
        <v>6337</v>
      </c>
      <c r="C5746" s="90" t="s">
        <v>6334</v>
      </c>
      <c r="D5746" s="92">
        <v>0.78</v>
      </c>
    </row>
    <row r="5747" spans="1:4" ht="13.5" x14ac:dyDescent="0.25">
      <c r="A5747" s="90">
        <v>101616</v>
      </c>
      <c r="B5747" s="90" t="s">
        <v>6338</v>
      </c>
      <c r="C5747" s="90" t="s">
        <v>941</v>
      </c>
      <c r="D5747" s="92">
        <v>5.76</v>
      </c>
    </row>
    <row r="5748" spans="1:4" ht="13.5" x14ac:dyDescent="0.25">
      <c r="A5748" s="90">
        <v>101617</v>
      </c>
      <c r="B5748" s="90" t="s">
        <v>6339</v>
      </c>
      <c r="C5748" s="90" t="s">
        <v>941</v>
      </c>
      <c r="D5748" s="92">
        <v>2.84</v>
      </c>
    </row>
    <row r="5749" spans="1:4" ht="13.5" x14ac:dyDescent="0.25">
      <c r="A5749" s="90">
        <v>101618</v>
      </c>
      <c r="B5749" s="90" t="s">
        <v>6340</v>
      </c>
      <c r="C5749" s="90" t="s">
        <v>2066</v>
      </c>
      <c r="D5749" s="92">
        <v>218.93</v>
      </c>
    </row>
    <row r="5750" spans="1:4" ht="13.5" x14ac:dyDescent="0.25">
      <c r="A5750" s="90">
        <v>101619</v>
      </c>
      <c r="B5750" s="90" t="s">
        <v>6341</v>
      </c>
      <c r="C5750" s="90" t="s">
        <v>2066</v>
      </c>
      <c r="D5750" s="92">
        <v>266.42</v>
      </c>
    </row>
    <row r="5751" spans="1:4" ht="13.5" x14ac:dyDescent="0.25">
      <c r="A5751" s="90">
        <v>101620</v>
      </c>
      <c r="B5751" s="90" t="s">
        <v>6342</v>
      </c>
      <c r="C5751" s="90" t="s">
        <v>2066</v>
      </c>
      <c r="D5751" s="92">
        <v>195.58</v>
      </c>
    </row>
    <row r="5752" spans="1:4" ht="13.5" x14ac:dyDescent="0.25">
      <c r="A5752" s="90">
        <v>101621</v>
      </c>
      <c r="B5752" s="90" t="s">
        <v>6343</v>
      </c>
      <c r="C5752" s="90" t="s">
        <v>2066</v>
      </c>
      <c r="D5752" s="92">
        <v>243.07</v>
      </c>
    </row>
    <row r="5753" spans="1:4" ht="13.5" x14ac:dyDescent="0.25">
      <c r="A5753" s="90">
        <v>101622</v>
      </c>
      <c r="B5753" s="90" t="s">
        <v>6344</v>
      </c>
      <c r="C5753" s="90" t="s">
        <v>2066</v>
      </c>
      <c r="D5753" s="92">
        <v>198.36</v>
      </c>
    </row>
    <row r="5754" spans="1:4" ht="13.5" x14ac:dyDescent="0.25">
      <c r="A5754" s="90">
        <v>101623</v>
      </c>
      <c r="B5754" s="90" t="s">
        <v>6345</v>
      </c>
      <c r="C5754" s="90" t="s">
        <v>2066</v>
      </c>
      <c r="D5754" s="92">
        <v>241.07</v>
      </c>
    </row>
    <row r="5755" spans="1:4" ht="13.5" x14ac:dyDescent="0.25">
      <c r="A5755" s="90">
        <v>101624</v>
      </c>
      <c r="B5755" s="90" t="s">
        <v>6346</v>
      </c>
      <c r="C5755" s="90" t="s">
        <v>2066</v>
      </c>
      <c r="D5755" s="92">
        <v>196.8</v>
      </c>
    </row>
    <row r="5756" spans="1:4" ht="13.5" x14ac:dyDescent="0.25">
      <c r="A5756" s="90">
        <v>101625</v>
      </c>
      <c r="B5756" s="90" t="s">
        <v>6347</v>
      </c>
      <c r="C5756" s="90" t="s">
        <v>2066</v>
      </c>
      <c r="D5756" s="92">
        <v>159.66</v>
      </c>
    </row>
    <row r="5757" spans="1:4" ht="13.5" x14ac:dyDescent="0.25">
      <c r="A5757" s="90">
        <v>101159</v>
      </c>
      <c r="B5757" s="90" t="s">
        <v>6348</v>
      </c>
      <c r="C5757" s="90" t="s">
        <v>941</v>
      </c>
      <c r="D5757" s="92">
        <v>137.13999999999999</v>
      </c>
    </row>
    <row r="5758" spans="1:4" ht="13.5" x14ac:dyDescent="0.25">
      <c r="A5758" s="90">
        <v>103322</v>
      </c>
      <c r="B5758" s="90" t="s">
        <v>6349</v>
      </c>
      <c r="C5758" s="90" t="s">
        <v>941</v>
      </c>
      <c r="D5758" s="92">
        <v>57.6</v>
      </c>
    </row>
    <row r="5759" spans="1:4" ht="13.5" x14ac:dyDescent="0.25">
      <c r="A5759" s="90">
        <v>103323</v>
      </c>
      <c r="B5759" s="90" t="s">
        <v>6350</v>
      </c>
      <c r="C5759" s="90" t="s">
        <v>941</v>
      </c>
      <c r="D5759" s="92">
        <v>58.68</v>
      </c>
    </row>
    <row r="5760" spans="1:4" ht="13.5" x14ac:dyDescent="0.25">
      <c r="A5760" s="90">
        <v>103324</v>
      </c>
      <c r="B5760" s="90" t="s">
        <v>6351</v>
      </c>
      <c r="C5760" s="90" t="s">
        <v>941</v>
      </c>
      <c r="D5760" s="92">
        <v>76.56</v>
      </c>
    </row>
    <row r="5761" spans="1:4" ht="13.5" x14ac:dyDescent="0.25">
      <c r="A5761" s="90">
        <v>103325</v>
      </c>
      <c r="B5761" s="90" t="s">
        <v>6352</v>
      </c>
      <c r="C5761" s="90" t="s">
        <v>941</v>
      </c>
      <c r="D5761" s="92">
        <v>77.790000000000006</v>
      </c>
    </row>
    <row r="5762" spans="1:4" ht="13.5" x14ac:dyDescent="0.25">
      <c r="A5762" s="90">
        <v>103326</v>
      </c>
      <c r="B5762" s="90" t="s">
        <v>6353</v>
      </c>
      <c r="C5762" s="90" t="s">
        <v>941</v>
      </c>
      <c r="D5762" s="92">
        <v>92.5</v>
      </c>
    </row>
    <row r="5763" spans="1:4" ht="13.5" x14ac:dyDescent="0.25">
      <c r="A5763" s="90">
        <v>103327</v>
      </c>
      <c r="B5763" s="90" t="s">
        <v>6354</v>
      </c>
      <c r="C5763" s="90" t="s">
        <v>941</v>
      </c>
      <c r="D5763" s="92">
        <v>93.93</v>
      </c>
    </row>
    <row r="5764" spans="1:4" ht="13.5" x14ac:dyDescent="0.25">
      <c r="A5764" s="90">
        <v>103328</v>
      </c>
      <c r="B5764" s="90" t="s">
        <v>6355</v>
      </c>
      <c r="C5764" s="90" t="s">
        <v>941</v>
      </c>
      <c r="D5764" s="92">
        <v>86.32</v>
      </c>
    </row>
    <row r="5765" spans="1:4" ht="13.5" x14ac:dyDescent="0.25">
      <c r="A5765" s="90">
        <v>103329</v>
      </c>
      <c r="B5765" s="90" t="s">
        <v>6356</v>
      </c>
      <c r="C5765" s="90" t="s">
        <v>941</v>
      </c>
      <c r="D5765" s="92">
        <v>87.27</v>
      </c>
    </row>
    <row r="5766" spans="1:4" ht="13.5" x14ac:dyDescent="0.25">
      <c r="A5766" s="90">
        <v>103330</v>
      </c>
      <c r="B5766" s="90" t="s">
        <v>6357</v>
      </c>
      <c r="C5766" s="90" t="s">
        <v>941</v>
      </c>
      <c r="D5766" s="92">
        <v>80.94</v>
      </c>
    </row>
    <row r="5767" spans="1:4" ht="13.5" x14ac:dyDescent="0.25">
      <c r="A5767" s="90">
        <v>103331</v>
      </c>
      <c r="B5767" s="90" t="s">
        <v>6358</v>
      </c>
      <c r="C5767" s="90" t="s">
        <v>941</v>
      </c>
      <c r="D5767" s="92">
        <v>81.96</v>
      </c>
    </row>
    <row r="5768" spans="1:4" ht="13.5" x14ac:dyDescent="0.25">
      <c r="A5768" s="90">
        <v>103332</v>
      </c>
      <c r="B5768" s="90" t="s">
        <v>6359</v>
      </c>
      <c r="C5768" s="90" t="s">
        <v>941</v>
      </c>
      <c r="D5768" s="92">
        <v>113.03</v>
      </c>
    </row>
    <row r="5769" spans="1:4" ht="13.5" x14ac:dyDescent="0.25">
      <c r="A5769" s="90">
        <v>103333</v>
      </c>
      <c r="B5769" s="90" t="s">
        <v>6360</v>
      </c>
      <c r="C5769" s="90" t="s">
        <v>941</v>
      </c>
      <c r="D5769" s="92">
        <v>114.13</v>
      </c>
    </row>
    <row r="5770" spans="1:4" ht="13.5" x14ac:dyDescent="0.25">
      <c r="A5770" s="90">
        <v>103334</v>
      </c>
      <c r="B5770" s="90" t="s">
        <v>6361</v>
      </c>
      <c r="C5770" s="90" t="s">
        <v>941</v>
      </c>
      <c r="D5770" s="92">
        <v>138.4</v>
      </c>
    </row>
    <row r="5771" spans="1:4" ht="13.5" x14ac:dyDescent="0.25">
      <c r="A5771" s="90">
        <v>103335</v>
      </c>
      <c r="B5771" s="90" t="s">
        <v>6362</v>
      </c>
      <c r="C5771" s="90" t="s">
        <v>941</v>
      </c>
      <c r="D5771" s="92">
        <v>140.30000000000001</v>
      </c>
    </row>
    <row r="5772" spans="1:4" ht="13.5" x14ac:dyDescent="0.25">
      <c r="A5772" s="90">
        <v>103350</v>
      </c>
      <c r="B5772" s="90" t="s">
        <v>6363</v>
      </c>
      <c r="C5772" s="90" t="s">
        <v>941</v>
      </c>
      <c r="D5772" s="92">
        <v>170.56</v>
      </c>
    </row>
    <row r="5773" spans="1:4" ht="13.5" x14ac:dyDescent="0.25">
      <c r="A5773" s="90">
        <v>103351</v>
      </c>
      <c r="B5773" s="90" t="s">
        <v>6364</v>
      </c>
      <c r="C5773" s="90" t="s">
        <v>941</v>
      </c>
      <c r="D5773" s="92">
        <v>171.96</v>
      </c>
    </row>
    <row r="5774" spans="1:4" ht="13.5" x14ac:dyDescent="0.25">
      <c r="A5774" s="90">
        <v>103356</v>
      </c>
      <c r="B5774" s="90" t="s">
        <v>6365</v>
      </c>
      <c r="C5774" s="90" t="s">
        <v>941</v>
      </c>
      <c r="D5774" s="92">
        <v>54.6</v>
      </c>
    </row>
    <row r="5775" spans="1:4" ht="13.5" x14ac:dyDescent="0.25">
      <c r="A5775" s="90">
        <v>103357</v>
      </c>
      <c r="B5775" s="90" t="s">
        <v>6366</v>
      </c>
      <c r="C5775" s="90" t="s">
        <v>941</v>
      </c>
      <c r="D5775" s="92">
        <v>55.4</v>
      </c>
    </row>
    <row r="5776" spans="1:4" ht="13.5" x14ac:dyDescent="0.25">
      <c r="A5776" s="90">
        <v>89282</v>
      </c>
      <c r="B5776" s="90" t="s">
        <v>6367</v>
      </c>
      <c r="C5776" s="90" t="s">
        <v>941</v>
      </c>
      <c r="D5776" s="92">
        <v>71.73</v>
      </c>
    </row>
    <row r="5777" spans="1:4" ht="13.5" x14ac:dyDescent="0.25">
      <c r="A5777" s="90">
        <v>89283</v>
      </c>
      <c r="B5777" s="90" t="s">
        <v>6368</v>
      </c>
      <c r="C5777" s="90" t="s">
        <v>941</v>
      </c>
      <c r="D5777" s="92">
        <v>72.959999999999994</v>
      </c>
    </row>
    <row r="5778" spans="1:4" ht="13.5" x14ac:dyDescent="0.25">
      <c r="A5778" s="90">
        <v>89290</v>
      </c>
      <c r="B5778" s="90" t="s">
        <v>6369</v>
      </c>
      <c r="C5778" s="90" t="s">
        <v>941</v>
      </c>
      <c r="D5778" s="92">
        <v>80.510000000000005</v>
      </c>
    </row>
    <row r="5779" spans="1:4" ht="13.5" x14ac:dyDescent="0.25">
      <c r="A5779" s="90">
        <v>89291</v>
      </c>
      <c r="B5779" s="90" t="s">
        <v>6370</v>
      </c>
      <c r="C5779" s="90" t="s">
        <v>941</v>
      </c>
      <c r="D5779" s="92">
        <v>81.88</v>
      </c>
    </row>
    <row r="5780" spans="1:4" ht="13.5" x14ac:dyDescent="0.25">
      <c r="A5780" s="90">
        <v>89298</v>
      </c>
      <c r="B5780" s="90" t="s">
        <v>6371</v>
      </c>
      <c r="C5780" s="90" t="s">
        <v>941</v>
      </c>
      <c r="D5780" s="92">
        <v>82.13</v>
      </c>
    </row>
    <row r="5781" spans="1:4" ht="13.5" x14ac:dyDescent="0.25">
      <c r="A5781" s="90">
        <v>89299</v>
      </c>
      <c r="B5781" s="90" t="s">
        <v>6372</v>
      </c>
      <c r="C5781" s="90" t="s">
        <v>941</v>
      </c>
      <c r="D5781" s="92">
        <v>83.77</v>
      </c>
    </row>
    <row r="5782" spans="1:4" ht="13.5" x14ac:dyDescent="0.25">
      <c r="A5782" s="90">
        <v>89306</v>
      </c>
      <c r="B5782" s="90" t="s">
        <v>6373</v>
      </c>
      <c r="C5782" s="90" t="s">
        <v>941</v>
      </c>
      <c r="D5782" s="92">
        <v>95.16</v>
      </c>
    </row>
    <row r="5783" spans="1:4" ht="13.5" x14ac:dyDescent="0.25">
      <c r="A5783" s="90">
        <v>89307</v>
      </c>
      <c r="B5783" s="90" t="s">
        <v>6374</v>
      </c>
      <c r="C5783" s="90" t="s">
        <v>941</v>
      </c>
      <c r="D5783" s="92">
        <v>96.99</v>
      </c>
    </row>
    <row r="5784" spans="1:4" ht="13.5" x14ac:dyDescent="0.25">
      <c r="A5784" s="90">
        <v>101157</v>
      </c>
      <c r="B5784" s="90" t="s">
        <v>6375</v>
      </c>
      <c r="C5784" s="90" t="s">
        <v>941</v>
      </c>
      <c r="D5784" s="92">
        <v>64.180000000000007</v>
      </c>
    </row>
    <row r="5785" spans="1:4" ht="13.5" x14ac:dyDescent="0.25">
      <c r="A5785" s="90">
        <v>101158</v>
      </c>
      <c r="B5785" s="90" t="s">
        <v>6376</v>
      </c>
      <c r="C5785" s="90" t="s">
        <v>941</v>
      </c>
      <c r="D5785" s="92">
        <v>84.3</v>
      </c>
    </row>
    <row r="5786" spans="1:4" ht="13.5" x14ac:dyDescent="0.25">
      <c r="A5786" s="90">
        <v>101162</v>
      </c>
      <c r="B5786" s="90" t="s">
        <v>6377</v>
      </c>
      <c r="C5786" s="90" t="s">
        <v>941</v>
      </c>
      <c r="D5786" s="92">
        <v>152.11000000000001</v>
      </c>
    </row>
    <row r="5787" spans="1:4" ht="13.5" x14ac:dyDescent="0.25">
      <c r="A5787" s="90">
        <v>103316</v>
      </c>
      <c r="B5787" s="90" t="s">
        <v>6378</v>
      </c>
      <c r="C5787" s="90" t="s">
        <v>941</v>
      </c>
      <c r="D5787" s="92">
        <v>75.73</v>
      </c>
    </row>
    <row r="5788" spans="1:4" ht="13.5" x14ac:dyDescent="0.25">
      <c r="A5788" s="90">
        <v>103317</v>
      </c>
      <c r="B5788" s="90" t="s">
        <v>6379</v>
      </c>
      <c r="C5788" s="90" t="s">
        <v>941</v>
      </c>
      <c r="D5788" s="92">
        <v>76.63</v>
      </c>
    </row>
    <row r="5789" spans="1:4" ht="13.5" x14ac:dyDescent="0.25">
      <c r="A5789" s="90">
        <v>103318</v>
      </c>
      <c r="B5789" s="90" t="s">
        <v>6380</v>
      </c>
      <c r="C5789" s="90" t="s">
        <v>941</v>
      </c>
      <c r="D5789" s="92">
        <v>97.75</v>
      </c>
    </row>
    <row r="5790" spans="1:4" ht="13.5" x14ac:dyDescent="0.25">
      <c r="A5790" s="90">
        <v>103319</v>
      </c>
      <c r="B5790" s="90" t="s">
        <v>6381</v>
      </c>
      <c r="C5790" s="90" t="s">
        <v>941</v>
      </c>
      <c r="D5790" s="92">
        <v>98.81</v>
      </c>
    </row>
    <row r="5791" spans="1:4" ht="13.5" x14ac:dyDescent="0.25">
      <c r="A5791" s="90">
        <v>103320</v>
      </c>
      <c r="B5791" s="90" t="s">
        <v>6382</v>
      </c>
      <c r="C5791" s="90" t="s">
        <v>941</v>
      </c>
      <c r="D5791" s="92">
        <v>118.12</v>
      </c>
    </row>
    <row r="5792" spans="1:4" ht="13.5" x14ac:dyDescent="0.25">
      <c r="A5792" s="90">
        <v>103321</v>
      </c>
      <c r="B5792" s="90" t="s">
        <v>6383</v>
      </c>
      <c r="C5792" s="90" t="s">
        <v>941</v>
      </c>
      <c r="D5792" s="92">
        <v>119.45</v>
      </c>
    </row>
    <row r="5793" spans="1:4" ht="13.5" x14ac:dyDescent="0.25">
      <c r="A5793" s="90">
        <v>103336</v>
      </c>
      <c r="B5793" s="90" t="s">
        <v>6384</v>
      </c>
      <c r="C5793" s="90" t="s">
        <v>941</v>
      </c>
      <c r="D5793" s="92">
        <v>84.18</v>
      </c>
    </row>
    <row r="5794" spans="1:4" ht="13.5" x14ac:dyDescent="0.25">
      <c r="A5794" s="90">
        <v>103337</v>
      </c>
      <c r="B5794" s="90" t="s">
        <v>6385</v>
      </c>
      <c r="C5794" s="90" t="s">
        <v>941</v>
      </c>
      <c r="D5794" s="92">
        <v>85.08</v>
      </c>
    </row>
    <row r="5795" spans="1:4" ht="13.5" x14ac:dyDescent="0.25">
      <c r="A5795" s="90">
        <v>103338</v>
      </c>
      <c r="B5795" s="90" t="s">
        <v>6386</v>
      </c>
      <c r="C5795" s="90" t="s">
        <v>941</v>
      </c>
      <c r="D5795" s="92">
        <v>110.32</v>
      </c>
    </row>
    <row r="5796" spans="1:4" ht="13.5" x14ac:dyDescent="0.25">
      <c r="A5796" s="90">
        <v>103339</v>
      </c>
      <c r="B5796" s="90" t="s">
        <v>6387</v>
      </c>
      <c r="C5796" s="90" t="s">
        <v>941</v>
      </c>
      <c r="D5796" s="92">
        <v>111.38</v>
      </c>
    </row>
    <row r="5797" spans="1:4" ht="13.5" x14ac:dyDescent="0.25">
      <c r="A5797" s="90">
        <v>103340</v>
      </c>
      <c r="B5797" s="90" t="s">
        <v>6388</v>
      </c>
      <c r="C5797" s="90" t="s">
        <v>941</v>
      </c>
      <c r="D5797" s="92">
        <v>134.25</v>
      </c>
    </row>
    <row r="5798" spans="1:4" ht="13.5" x14ac:dyDescent="0.25">
      <c r="A5798" s="90">
        <v>103341</v>
      </c>
      <c r="B5798" s="90" t="s">
        <v>6389</v>
      </c>
      <c r="C5798" s="90" t="s">
        <v>941</v>
      </c>
      <c r="D5798" s="92">
        <v>135.58000000000001</v>
      </c>
    </row>
    <row r="5799" spans="1:4" ht="13.5" x14ac:dyDescent="0.25">
      <c r="A5799" s="90">
        <v>103342</v>
      </c>
      <c r="B5799" s="90" t="s">
        <v>6390</v>
      </c>
      <c r="C5799" s="90" t="s">
        <v>941</v>
      </c>
      <c r="D5799" s="92">
        <v>114.61</v>
      </c>
    </row>
    <row r="5800" spans="1:4" ht="13.5" x14ac:dyDescent="0.25">
      <c r="A5800" s="90">
        <v>103343</v>
      </c>
      <c r="B5800" s="90" t="s">
        <v>6391</v>
      </c>
      <c r="C5800" s="90" t="s">
        <v>941</v>
      </c>
      <c r="D5800" s="92">
        <v>115.79</v>
      </c>
    </row>
    <row r="5801" spans="1:4" ht="13.5" x14ac:dyDescent="0.25">
      <c r="A5801" s="90">
        <v>89453</v>
      </c>
      <c r="B5801" s="90" t="s">
        <v>6392</v>
      </c>
      <c r="C5801" s="90" t="s">
        <v>941</v>
      </c>
      <c r="D5801" s="92">
        <v>88.67</v>
      </c>
    </row>
    <row r="5802" spans="1:4" ht="13.5" x14ac:dyDescent="0.25">
      <c r="A5802" s="90">
        <v>89455</v>
      </c>
      <c r="B5802" s="90" t="s">
        <v>6393</v>
      </c>
      <c r="C5802" s="90" t="s">
        <v>941</v>
      </c>
      <c r="D5802" s="92">
        <v>108.38</v>
      </c>
    </row>
    <row r="5803" spans="1:4" ht="13.5" x14ac:dyDescent="0.25">
      <c r="A5803" s="90">
        <v>89462</v>
      </c>
      <c r="B5803" s="90" t="s">
        <v>6394</v>
      </c>
      <c r="C5803" s="90" t="s">
        <v>941</v>
      </c>
      <c r="D5803" s="92">
        <v>115.54</v>
      </c>
    </row>
    <row r="5804" spans="1:4" ht="13.5" x14ac:dyDescent="0.25">
      <c r="A5804" s="90">
        <v>89464</v>
      </c>
      <c r="B5804" s="90" t="s">
        <v>6395</v>
      </c>
      <c r="C5804" s="90" t="s">
        <v>941</v>
      </c>
      <c r="D5804" s="92">
        <v>136.94</v>
      </c>
    </row>
    <row r="5805" spans="1:4" ht="13.5" x14ac:dyDescent="0.25">
      <c r="A5805" s="90">
        <v>89470</v>
      </c>
      <c r="B5805" s="90" t="s">
        <v>6396</v>
      </c>
      <c r="C5805" s="90" t="s">
        <v>941</v>
      </c>
      <c r="D5805" s="92">
        <v>99.25</v>
      </c>
    </row>
    <row r="5806" spans="1:4" ht="13.5" x14ac:dyDescent="0.25">
      <c r="A5806" s="90">
        <v>89472</v>
      </c>
      <c r="B5806" s="90" t="s">
        <v>6397</v>
      </c>
      <c r="C5806" s="90" t="s">
        <v>941</v>
      </c>
      <c r="D5806" s="92">
        <v>119.93</v>
      </c>
    </row>
    <row r="5807" spans="1:4" ht="13.5" x14ac:dyDescent="0.25">
      <c r="A5807" s="90">
        <v>89478</v>
      </c>
      <c r="B5807" s="90" t="s">
        <v>6398</v>
      </c>
      <c r="C5807" s="90" t="s">
        <v>941</v>
      </c>
      <c r="D5807" s="92">
        <v>132.74</v>
      </c>
    </row>
    <row r="5808" spans="1:4" ht="13.5" x14ac:dyDescent="0.25">
      <c r="A5808" s="90">
        <v>89480</v>
      </c>
      <c r="B5808" s="90" t="s">
        <v>6399</v>
      </c>
      <c r="C5808" s="90" t="s">
        <v>941</v>
      </c>
      <c r="D5808" s="92">
        <v>155.11000000000001</v>
      </c>
    </row>
    <row r="5809" spans="1:4" ht="13.5" x14ac:dyDescent="0.25">
      <c r="A5809" s="90">
        <v>91815</v>
      </c>
      <c r="B5809" s="90" t="s">
        <v>6400</v>
      </c>
      <c r="C5809" s="90" t="s">
        <v>941</v>
      </c>
      <c r="D5809" s="92">
        <v>88.67</v>
      </c>
    </row>
    <row r="5810" spans="1:4" ht="13.5" x14ac:dyDescent="0.25">
      <c r="A5810" s="90">
        <v>91816</v>
      </c>
      <c r="B5810" s="90" t="s">
        <v>6401</v>
      </c>
      <c r="C5810" s="90" t="s">
        <v>941</v>
      </c>
      <c r="D5810" s="92">
        <v>115.54</v>
      </c>
    </row>
    <row r="5811" spans="1:4" ht="13.5" x14ac:dyDescent="0.25">
      <c r="A5811" s="90">
        <v>101161</v>
      </c>
      <c r="B5811" s="90" t="s">
        <v>6402</v>
      </c>
      <c r="C5811" s="90" t="s">
        <v>941</v>
      </c>
      <c r="D5811" s="92">
        <v>227.48</v>
      </c>
    </row>
    <row r="5812" spans="1:4" ht="13.5" x14ac:dyDescent="0.25">
      <c r="A5812" s="90">
        <v>101163</v>
      </c>
      <c r="B5812" s="90" t="s">
        <v>6403</v>
      </c>
      <c r="C5812" s="90" t="s">
        <v>941</v>
      </c>
      <c r="D5812" s="92">
        <v>581.74</v>
      </c>
    </row>
    <row r="5813" spans="1:4" ht="13.5" x14ac:dyDescent="0.25">
      <c r="A5813" s="90">
        <v>101164</v>
      </c>
      <c r="B5813" s="90" t="s">
        <v>6404</v>
      </c>
      <c r="C5813" s="90" t="s">
        <v>941</v>
      </c>
      <c r="D5813" s="92">
        <v>590.95000000000005</v>
      </c>
    </row>
    <row r="5814" spans="1:4" ht="13.5" x14ac:dyDescent="0.25">
      <c r="A5814" s="90">
        <v>96358</v>
      </c>
      <c r="B5814" s="90" t="s">
        <v>6405</v>
      </c>
      <c r="C5814" s="90" t="s">
        <v>941</v>
      </c>
      <c r="D5814" s="92">
        <v>98.8</v>
      </c>
    </row>
    <row r="5815" spans="1:4" ht="13.5" x14ac:dyDescent="0.25">
      <c r="A5815" s="90">
        <v>96359</v>
      </c>
      <c r="B5815" s="90" t="s">
        <v>6406</v>
      </c>
      <c r="C5815" s="90" t="s">
        <v>941</v>
      </c>
      <c r="D5815" s="92">
        <v>111.21</v>
      </c>
    </row>
    <row r="5816" spans="1:4" ht="13.5" x14ac:dyDescent="0.25">
      <c r="A5816" s="90">
        <v>96360</v>
      </c>
      <c r="B5816" s="90" t="s">
        <v>6407</v>
      </c>
      <c r="C5816" s="90" t="s">
        <v>941</v>
      </c>
      <c r="D5816" s="92">
        <v>129.88</v>
      </c>
    </row>
    <row r="5817" spans="1:4" ht="13.5" x14ac:dyDescent="0.25">
      <c r="A5817" s="90">
        <v>96361</v>
      </c>
      <c r="B5817" s="90" t="s">
        <v>6408</v>
      </c>
      <c r="C5817" s="90" t="s">
        <v>941</v>
      </c>
      <c r="D5817" s="92">
        <v>153.55000000000001</v>
      </c>
    </row>
    <row r="5818" spans="1:4" ht="13.5" x14ac:dyDescent="0.25">
      <c r="A5818" s="90">
        <v>96362</v>
      </c>
      <c r="B5818" s="90" t="s">
        <v>6409</v>
      </c>
      <c r="C5818" s="90" t="s">
        <v>941</v>
      </c>
      <c r="D5818" s="92">
        <v>127.75</v>
      </c>
    </row>
    <row r="5819" spans="1:4" ht="13.5" x14ac:dyDescent="0.25">
      <c r="A5819" s="90">
        <v>96363</v>
      </c>
      <c r="B5819" s="90" t="s">
        <v>6410</v>
      </c>
      <c r="C5819" s="90" t="s">
        <v>941</v>
      </c>
      <c r="D5819" s="92">
        <v>140.74</v>
      </c>
    </row>
    <row r="5820" spans="1:4" ht="13.5" x14ac:dyDescent="0.25">
      <c r="A5820" s="90">
        <v>96364</v>
      </c>
      <c r="B5820" s="90" t="s">
        <v>6411</v>
      </c>
      <c r="C5820" s="90" t="s">
        <v>941</v>
      </c>
      <c r="D5820" s="92">
        <v>158.85</v>
      </c>
    </row>
    <row r="5821" spans="1:4" ht="13.5" x14ac:dyDescent="0.25">
      <c r="A5821" s="90">
        <v>96365</v>
      </c>
      <c r="B5821" s="90" t="s">
        <v>6412</v>
      </c>
      <c r="C5821" s="90" t="s">
        <v>941</v>
      </c>
      <c r="D5821" s="92">
        <v>183.09</v>
      </c>
    </row>
    <row r="5822" spans="1:4" ht="13.5" x14ac:dyDescent="0.25">
      <c r="A5822" s="90">
        <v>96366</v>
      </c>
      <c r="B5822" s="90" t="s">
        <v>6413</v>
      </c>
      <c r="C5822" s="90" t="s">
        <v>941</v>
      </c>
      <c r="D5822" s="92">
        <v>156.72999999999999</v>
      </c>
    </row>
    <row r="5823" spans="1:4" ht="13.5" x14ac:dyDescent="0.25">
      <c r="A5823" s="90">
        <v>96367</v>
      </c>
      <c r="B5823" s="90" t="s">
        <v>6414</v>
      </c>
      <c r="C5823" s="90" t="s">
        <v>941</v>
      </c>
      <c r="D5823" s="92">
        <v>170.27</v>
      </c>
    </row>
    <row r="5824" spans="1:4" ht="13.5" x14ac:dyDescent="0.25">
      <c r="A5824" s="90">
        <v>96368</v>
      </c>
      <c r="B5824" s="90" t="s">
        <v>6415</v>
      </c>
      <c r="C5824" s="90" t="s">
        <v>941</v>
      </c>
      <c r="D5824" s="92">
        <v>187.83</v>
      </c>
    </row>
    <row r="5825" spans="1:4" ht="13.5" x14ac:dyDescent="0.25">
      <c r="A5825" s="90">
        <v>96369</v>
      </c>
      <c r="B5825" s="90" t="s">
        <v>6416</v>
      </c>
      <c r="C5825" s="90" t="s">
        <v>941</v>
      </c>
      <c r="D5825" s="92">
        <v>212.63</v>
      </c>
    </row>
    <row r="5826" spans="1:4" ht="13.5" x14ac:dyDescent="0.25">
      <c r="A5826" s="90">
        <v>96370</v>
      </c>
      <c r="B5826" s="90" t="s">
        <v>6417</v>
      </c>
      <c r="C5826" s="90" t="s">
        <v>941</v>
      </c>
      <c r="D5826" s="92">
        <v>66.13</v>
      </c>
    </row>
    <row r="5827" spans="1:4" ht="13.5" x14ac:dyDescent="0.25">
      <c r="A5827" s="90">
        <v>96371</v>
      </c>
      <c r="B5827" s="90" t="s">
        <v>6418</v>
      </c>
      <c r="C5827" s="90" t="s">
        <v>941</v>
      </c>
      <c r="D5827" s="92">
        <v>77.930000000000007</v>
      </c>
    </row>
    <row r="5828" spans="1:4" ht="13.5" x14ac:dyDescent="0.25">
      <c r="A5828" s="90">
        <v>96373</v>
      </c>
      <c r="B5828" s="90" t="s">
        <v>6419</v>
      </c>
      <c r="C5828" s="90" t="s">
        <v>48</v>
      </c>
      <c r="D5828" s="92">
        <v>12.78</v>
      </c>
    </row>
    <row r="5829" spans="1:4" ht="13.5" x14ac:dyDescent="0.25">
      <c r="A5829" s="90">
        <v>96374</v>
      </c>
      <c r="B5829" s="90" t="s">
        <v>6420</v>
      </c>
      <c r="C5829" s="90" t="s">
        <v>48</v>
      </c>
      <c r="D5829" s="92">
        <v>33.229999999999997</v>
      </c>
    </row>
    <row r="5830" spans="1:4" ht="13.5" x14ac:dyDescent="0.25">
      <c r="A5830" s="90">
        <v>102235</v>
      </c>
      <c r="B5830" s="90" t="s">
        <v>6421</v>
      </c>
      <c r="C5830" s="90" t="s">
        <v>941</v>
      </c>
      <c r="D5830" s="92">
        <v>478.62</v>
      </c>
    </row>
    <row r="5831" spans="1:4" ht="13.5" x14ac:dyDescent="0.25">
      <c r="A5831" s="90">
        <v>102253</v>
      </c>
      <c r="B5831" s="90" t="s">
        <v>6422</v>
      </c>
      <c r="C5831" s="90" t="s">
        <v>941</v>
      </c>
      <c r="D5831" s="92">
        <v>853.5</v>
      </c>
    </row>
    <row r="5832" spans="1:4" ht="13.5" x14ac:dyDescent="0.25">
      <c r="A5832" s="90">
        <v>102254</v>
      </c>
      <c r="B5832" s="90" t="s">
        <v>6423</v>
      </c>
      <c r="C5832" s="90" t="s">
        <v>941</v>
      </c>
      <c r="D5832" s="99">
        <v>1182.68</v>
      </c>
    </row>
    <row r="5833" spans="1:4" ht="13.5" x14ac:dyDescent="0.25">
      <c r="A5833" s="90">
        <v>102255</v>
      </c>
      <c r="B5833" s="90" t="s">
        <v>6424</v>
      </c>
      <c r="C5833" s="90" t="s">
        <v>941</v>
      </c>
      <c r="D5833" s="92">
        <v>874.16</v>
      </c>
    </row>
    <row r="5834" spans="1:4" ht="13.5" x14ac:dyDescent="0.25">
      <c r="A5834" s="90">
        <v>102256</v>
      </c>
      <c r="B5834" s="90" t="s">
        <v>6425</v>
      </c>
      <c r="C5834" s="90" t="s">
        <v>941</v>
      </c>
      <c r="D5834" s="99">
        <v>1187.67</v>
      </c>
    </row>
    <row r="5835" spans="1:4" ht="13.5" x14ac:dyDescent="0.25">
      <c r="A5835" s="90">
        <v>102257</v>
      </c>
      <c r="B5835" s="90" t="s">
        <v>6426</v>
      </c>
      <c r="C5835" s="90" t="s">
        <v>941</v>
      </c>
      <c r="D5835" s="92">
        <v>324.92</v>
      </c>
    </row>
    <row r="5836" spans="1:4" ht="13.5" x14ac:dyDescent="0.25">
      <c r="A5836" s="90">
        <v>102258</v>
      </c>
      <c r="B5836" s="90" t="s">
        <v>6427</v>
      </c>
      <c r="C5836" s="90" t="s">
        <v>941</v>
      </c>
      <c r="D5836" s="92">
        <v>363.53</v>
      </c>
    </row>
    <row r="5837" spans="1:4" ht="13.5" x14ac:dyDescent="0.25">
      <c r="A5837" s="90">
        <v>104718</v>
      </c>
      <c r="B5837" s="90" t="s">
        <v>6428</v>
      </c>
      <c r="C5837" s="90" t="s">
        <v>941</v>
      </c>
      <c r="D5837" s="92">
        <v>133.34</v>
      </c>
    </row>
    <row r="5838" spans="1:4" ht="13.5" x14ac:dyDescent="0.25">
      <c r="A5838" s="90">
        <v>104719</v>
      </c>
      <c r="B5838" s="90" t="s">
        <v>6429</v>
      </c>
      <c r="C5838" s="90" t="s">
        <v>941</v>
      </c>
      <c r="D5838" s="92">
        <v>194.88</v>
      </c>
    </row>
    <row r="5839" spans="1:4" ht="13.5" x14ac:dyDescent="0.25">
      <c r="A5839" s="90">
        <v>104720</v>
      </c>
      <c r="B5839" s="90" t="s">
        <v>6430</v>
      </c>
      <c r="C5839" s="90" t="s">
        <v>941</v>
      </c>
      <c r="D5839" s="92">
        <v>164.01</v>
      </c>
    </row>
    <row r="5840" spans="1:4" ht="13.5" x14ac:dyDescent="0.25">
      <c r="A5840" s="90">
        <v>104721</v>
      </c>
      <c r="B5840" s="90" t="s">
        <v>6431</v>
      </c>
      <c r="C5840" s="90" t="s">
        <v>941</v>
      </c>
      <c r="D5840" s="92">
        <v>225.54</v>
      </c>
    </row>
    <row r="5841" spans="1:4" ht="13.5" x14ac:dyDescent="0.25">
      <c r="A5841" s="90">
        <v>104722</v>
      </c>
      <c r="B5841" s="90" t="s">
        <v>6432</v>
      </c>
      <c r="C5841" s="90" t="s">
        <v>941</v>
      </c>
      <c r="D5841" s="92">
        <v>194.69</v>
      </c>
    </row>
    <row r="5842" spans="1:4" ht="13.5" x14ac:dyDescent="0.25">
      <c r="A5842" s="90">
        <v>104723</v>
      </c>
      <c r="B5842" s="90" t="s">
        <v>6433</v>
      </c>
      <c r="C5842" s="90" t="s">
        <v>941</v>
      </c>
      <c r="D5842" s="92">
        <v>256.22000000000003</v>
      </c>
    </row>
    <row r="5843" spans="1:4" ht="13.5" x14ac:dyDescent="0.25">
      <c r="A5843" s="90">
        <v>104724</v>
      </c>
      <c r="B5843" s="90" t="s">
        <v>6434</v>
      </c>
      <c r="C5843" s="90" t="s">
        <v>941</v>
      </c>
      <c r="D5843" s="92">
        <v>98.93</v>
      </c>
    </row>
    <row r="5844" spans="1:4" ht="13.5" x14ac:dyDescent="0.25">
      <c r="A5844" s="90">
        <v>101154</v>
      </c>
      <c r="B5844" s="90" t="s">
        <v>6435</v>
      </c>
      <c r="C5844" s="90" t="s">
        <v>941</v>
      </c>
      <c r="D5844" s="92">
        <v>125.52</v>
      </c>
    </row>
    <row r="5845" spans="1:4" ht="13.5" x14ac:dyDescent="0.25">
      <c r="A5845" s="90">
        <v>101155</v>
      </c>
      <c r="B5845" s="90" t="s">
        <v>6436</v>
      </c>
      <c r="C5845" s="90" t="s">
        <v>941</v>
      </c>
      <c r="D5845" s="92">
        <v>176.51</v>
      </c>
    </row>
    <row r="5846" spans="1:4" ht="13.5" x14ac:dyDescent="0.25">
      <c r="A5846" s="90">
        <v>101156</v>
      </c>
      <c r="B5846" s="90" t="s">
        <v>6437</v>
      </c>
      <c r="C5846" s="90" t="s">
        <v>941</v>
      </c>
      <c r="D5846" s="92">
        <v>259.49</v>
      </c>
    </row>
    <row r="5847" spans="1:4" ht="13.5" x14ac:dyDescent="0.25">
      <c r="A5847" s="90">
        <v>101814</v>
      </c>
      <c r="B5847" s="90" t="s">
        <v>6438</v>
      </c>
      <c r="C5847" s="90" t="s">
        <v>941</v>
      </c>
      <c r="D5847" s="92">
        <v>43</v>
      </c>
    </row>
    <row r="5848" spans="1:4" ht="13.5" x14ac:dyDescent="0.25">
      <c r="A5848" s="90">
        <v>101816</v>
      </c>
      <c r="B5848" s="90" t="s">
        <v>6439</v>
      </c>
      <c r="C5848" s="90" t="s">
        <v>941</v>
      </c>
      <c r="D5848" s="92">
        <v>68</v>
      </c>
    </row>
    <row r="5849" spans="1:4" ht="13.5" x14ac:dyDescent="0.25">
      <c r="A5849" s="90">
        <v>101817</v>
      </c>
      <c r="B5849" s="90" t="s">
        <v>6440</v>
      </c>
      <c r="C5849" s="90" t="s">
        <v>941</v>
      </c>
      <c r="D5849" s="92">
        <v>46.82</v>
      </c>
    </row>
    <row r="5850" spans="1:4" ht="13.5" x14ac:dyDescent="0.25">
      <c r="A5850" s="90">
        <v>101819</v>
      </c>
      <c r="B5850" s="90" t="s">
        <v>6441</v>
      </c>
      <c r="C5850" s="90" t="s">
        <v>941</v>
      </c>
      <c r="D5850" s="92">
        <v>60.58</v>
      </c>
    </row>
    <row r="5851" spans="1:4" ht="13.5" x14ac:dyDescent="0.25">
      <c r="A5851" s="90">
        <v>101820</v>
      </c>
      <c r="B5851" s="90" t="s">
        <v>6442</v>
      </c>
      <c r="C5851" s="90" t="s">
        <v>941</v>
      </c>
      <c r="D5851" s="92">
        <v>39.24</v>
      </c>
    </row>
    <row r="5852" spans="1:4" ht="13.5" x14ac:dyDescent="0.25">
      <c r="A5852" s="90">
        <v>101822</v>
      </c>
      <c r="B5852" s="90" t="s">
        <v>6443</v>
      </c>
      <c r="C5852" s="90" t="s">
        <v>2066</v>
      </c>
      <c r="D5852" s="92">
        <v>114.29</v>
      </c>
    </row>
    <row r="5853" spans="1:4" ht="13.5" x14ac:dyDescent="0.25">
      <c r="A5853" s="90">
        <v>101823</v>
      </c>
      <c r="B5853" s="90" t="s">
        <v>6444</v>
      </c>
      <c r="C5853" s="90" t="s">
        <v>2066</v>
      </c>
      <c r="D5853" s="92">
        <v>152.82</v>
      </c>
    </row>
    <row r="5854" spans="1:4" ht="13.5" x14ac:dyDescent="0.25">
      <c r="A5854" s="90">
        <v>101824</v>
      </c>
      <c r="B5854" s="90" t="s">
        <v>6445</v>
      </c>
      <c r="C5854" s="90" t="s">
        <v>2066</v>
      </c>
      <c r="D5854" s="92">
        <v>188.7</v>
      </c>
    </row>
    <row r="5855" spans="1:4" ht="13.5" x14ac:dyDescent="0.25">
      <c r="A5855" s="90">
        <v>101825</v>
      </c>
      <c r="B5855" s="90" t="s">
        <v>6446</v>
      </c>
      <c r="C5855" s="90" t="s">
        <v>2066</v>
      </c>
      <c r="D5855" s="92">
        <v>223.62</v>
      </c>
    </row>
    <row r="5856" spans="1:4" ht="13.5" x14ac:dyDescent="0.25">
      <c r="A5856" s="90">
        <v>101826</v>
      </c>
      <c r="B5856" s="90" t="s">
        <v>6447</v>
      </c>
      <c r="C5856" s="90" t="s">
        <v>2066</v>
      </c>
      <c r="D5856" s="92">
        <v>258.07</v>
      </c>
    </row>
    <row r="5857" spans="1:4" ht="13.5" x14ac:dyDescent="0.25">
      <c r="A5857" s="90">
        <v>101827</v>
      </c>
      <c r="B5857" s="90" t="s">
        <v>6448</v>
      </c>
      <c r="C5857" s="90" t="s">
        <v>2066</v>
      </c>
      <c r="D5857" s="92">
        <v>196.37</v>
      </c>
    </row>
    <row r="5858" spans="1:4" ht="13.5" x14ac:dyDescent="0.25">
      <c r="A5858" s="90">
        <v>101828</v>
      </c>
      <c r="B5858" s="90" t="s">
        <v>6449</v>
      </c>
      <c r="C5858" s="90" t="s">
        <v>2066</v>
      </c>
      <c r="D5858" s="92">
        <v>182.69</v>
      </c>
    </row>
    <row r="5859" spans="1:4" ht="13.5" x14ac:dyDescent="0.25">
      <c r="A5859" s="90">
        <v>101829</v>
      </c>
      <c r="B5859" s="90" t="s">
        <v>6450</v>
      </c>
      <c r="C5859" s="90" t="s">
        <v>2066</v>
      </c>
      <c r="D5859" s="92">
        <v>267.5</v>
      </c>
    </row>
    <row r="5860" spans="1:4" ht="13.5" x14ac:dyDescent="0.25">
      <c r="A5860" s="90">
        <v>101830</v>
      </c>
      <c r="B5860" s="90" t="s">
        <v>6451</v>
      </c>
      <c r="C5860" s="90" t="s">
        <v>2066</v>
      </c>
      <c r="D5860" s="92">
        <v>300.77</v>
      </c>
    </row>
    <row r="5861" spans="1:4" ht="13.5" x14ac:dyDescent="0.25">
      <c r="A5861" s="90">
        <v>101831</v>
      </c>
      <c r="B5861" s="90" t="s">
        <v>6452</v>
      </c>
      <c r="C5861" s="90" t="s">
        <v>2066</v>
      </c>
      <c r="D5861" s="92">
        <v>333.58</v>
      </c>
    </row>
    <row r="5862" spans="1:4" ht="13.5" x14ac:dyDescent="0.25">
      <c r="A5862" s="90">
        <v>101832</v>
      </c>
      <c r="B5862" s="90" t="s">
        <v>6453</v>
      </c>
      <c r="C5862" s="90" t="s">
        <v>2066</v>
      </c>
      <c r="D5862" s="92">
        <v>254.37</v>
      </c>
    </row>
    <row r="5863" spans="1:4" ht="13.5" x14ac:dyDescent="0.25">
      <c r="A5863" s="90">
        <v>101833</v>
      </c>
      <c r="B5863" s="90" t="s">
        <v>6454</v>
      </c>
      <c r="C5863" s="90" t="s">
        <v>2066</v>
      </c>
      <c r="D5863" s="92">
        <v>287.91000000000003</v>
      </c>
    </row>
    <row r="5864" spans="1:4" ht="13.5" x14ac:dyDescent="0.25">
      <c r="A5864" s="90">
        <v>101834</v>
      </c>
      <c r="B5864" s="90" t="s">
        <v>6455</v>
      </c>
      <c r="C5864" s="90" t="s">
        <v>2066</v>
      </c>
      <c r="D5864" s="92">
        <v>321</v>
      </c>
    </row>
    <row r="5865" spans="1:4" ht="13.5" x14ac:dyDescent="0.25">
      <c r="A5865" s="90">
        <v>101835</v>
      </c>
      <c r="B5865" s="90" t="s">
        <v>6456</v>
      </c>
      <c r="C5865" s="90" t="s">
        <v>2066</v>
      </c>
      <c r="D5865" s="92">
        <v>272</v>
      </c>
    </row>
    <row r="5866" spans="1:4" ht="13.5" x14ac:dyDescent="0.25">
      <c r="A5866" s="90">
        <v>101836</v>
      </c>
      <c r="B5866" s="90" t="s">
        <v>6457</v>
      </c>
      <c r="C5866" s="90" t="s">
        <v>2066</v>
      </c>
      <c r="D5866" s="92">
        <v>26.85</v>
      </c>
    </row>
    <row r="5867" spans="1:4" ht="13.5" x14ac:dyDescent="0.25">
      <c r="A5867" s="90">
        <v>101837</v>
      </c>
      <c r="B5867" s="90" t="s">
        <v>6458</v>
      </c>
      <c r="C5867" s="90" t="s">
        <v>2066</v>
      </c>
      <c r="D5867" s="92">
        <v>65.38</v>
      </c>
    </row>
    <row r="5868" spans="1:4" ht="13.5" x14ac:dyDescent="0.25">
      <c r="A5868" s="90">
        <v>101838</v>
      </c>
      <c r="B5868" s="90" t="s">
        <v>6459</v>
      </c>
      <c r="C5868" s="90" t="s">
        <v>2066</v>
      </c>
      <c r="D5868" s="92">
        <v>101.26</v>
      </c>
    </row>
    <row r="5869" spans="1:4" ht="13.5" x14ac:dyDescent="0.25">
      <c r="A5869" s="90">
        <v>101839</v>
      </c>
      <c r="B5869" s="90" t="s">
        <v>6460</v>
      </c>
      <c r="C5869" s="90" t="s">
        <v>2066</v>
      </c>
      <c r="D5869" s="92">
        <v>136.16999999999999</v>
      </c>
    </row>
    <row r="5870" spans="1:4" ht="13.5" x14ac:dyDescent="0.25">
      <c r="A5870" s="90">
        <v>101840</v>
      </c>
      <c r="B5870" s="90" t="s">
        <v>6461</v>
      </c>
      <c r="C5870" s="90" t="s">
        <v>2066</v>
      </c>
      <c r="D5870" s="92">
        <v>219.63</v>
      </c>
    </row>
    <row r="5871" spans="1:4" ht="13.5" x14ac:dyDescent="0.25">
      <c r="A5871" s="90">
        <v>101841</v>
      </c>
      <c r="B5871" s="90" t="s">
        <v>6462</v>
      </c>
      <c r="C5871" s="90" t="s">
        <v>2066</v>
      </c>
      <c r="D5871" s="92">
        <v>108.93</v>
      </c>
    </row>
    <row r="5872" spans="1:4" ht="13.5" x14ac:dyDescent="0.25">
      <c r="A5872" s="90">
        <v>101842</v>
      </c>
      <c r="B5872" s="90" t="s">
        <v>6463</v>
      </c>
      <c r="C5872" s="90" t="s">
        <v>2066</v>
      </c>
      <c r="D5872" s="92">
        <v>95.25</v>
      </c>
    </row>
    <row r="5873" spans="1:4" ht="13.5" x14ac:dyDescent="0.25">
      <c r="A5873" s="90">
        <v>101843</v>
      </c>
      <c r="B5873" s="90" t="s">
        <v>6464</v>
      </c>
      <c r="C5873" s="90" t="s">
        <v>2066</v>
      </c>
      <c r="D5873" s="92">
        <v>180.06</v>
      </c>
    </row>
    <row r="5874" spans="1:4" ht="13.5" x14ac:dyDescent="0.25">
      <c r="A5874" s="90">
        <v>101844</v>
      </c>
      <c r="B5874" s="90" t="s">
        <v>6465</v>
      </c>
      <c r="C5874" s="90" t="s">
        <v>2066</v>
      </c>
      <c r="D5874" s="92">
        <v>213.33</v>
      </c>
    </row>
    <row r="5875" spans="1:4" ht="13.5" x14ac:dyDescent="0.25">
      <c r="A5875" s="90">
        <v>101845</v>
      </c>
      <c r="B5875" s="90" t="s">
        <v>6466</v>
      </c>
      <c r="C5875" s="90" t="s">
        <v>2066</v>
      </c>
      <c r="D5875" s="92">
        <v>246.14</v>
      </c>
    </row>
    <row r="5876" spans="1:4" ht="13.5" x14ac:dyDescent="0.25">
      <c r="A5876" s="90">
        <v>101846</v>
      </c>
      <c r="B5876" s="90" t="s">
        <v>6467</v>
      </c>
      <c r="C5876" s="90" t="s">
        <v>2066</v>
      </c>
      <c r="D5876" s="92">
        <v>166.93</v>
      </c>
    </row>
    <row r="5877" spans="1:4" ht="13.5" x14ac:dyDescent="0.25">
      <c r="A5877" s="90">
        <v>101847</v>
      </c>
      <c r="B5877" s="90" t="s">
        <v>6468</v>
      </c>
      <c r="C5877" s="90" t="s">
        <v>2066</v>
      </c>
      <c r="D5877" s="92">
        <v>200.47</v>
      </c>
    </row>
    <row r="5878" spans="1:4" ht="13.5" x14ac:dyDescent="0.25">
      <c r="A5878" s="90">
        <v>101848</v>
      </c>
      <c r="B5878" s="90" t="s">
        <v>6469</v>
      </c>
      <c r="C5878" s="90" t="s">
        <v>2066</v>
      </c>
      <c r="D5878" s="92">
        <v>233.56</v>
      </c>
    </row>
    <row r="5879" spans="1:4" ht="13.5" x14ac:dyDescent="0.25">
      <c r="A5879" s="90">
        <v>101849</v>
      </c>
      <c r="B5879" s="90" t="s">
        <v>6470</v>
      </c>
      <c r="C5879" s="90" t="s">
        <v>2066</v>
      </c>
      <c r="D5879" s="92">
        <v>184.56</v>
      </c>
    </row>
    <row r="5880" spans="1:4" ht="13.5" x14ac:dyDescent="0.25">
      <c r="A5880" s="90">
        <v>101850</v>
      </c>
      <c r="B5880" s="90" t="s">
        <v>6471</v>
      </c>
      <c r="C5880" s="90" t="s">
        <v>941</v>
      </c>
      <c r="D5880" s="92">
        <v>56.84</v>
      </c>
    </row>
    <row r="5881" spans="1:4" ht="13.5" x14ac:dyDescent="0.25">
      <c r="A5881" s="90">
        <v>101852</v>
      </c>
      <c r="B5881" s="90" t="s">
        <v>6472</v>
      </c>
      <c r="C5881" s="90" t="s">
        <v>941</v>
      </c>
      <c r="D5881" s="92">
        <v>71.14</v>
      </c>
    </row>
    <row r="5882" spans="1:4" ht="13.5" x14ac:dyDescent="0.25">
      <c r="A5882" s="90">
        <v>101853</v>
      </c>
      <c r="B5882" s="90" t="s">
        <v>6473</v>
      </c>
      <c r="C5882" s="90" t="s">
        <v>941</v>
      </c>
      <c r="D5882" s="92">
        <v>51.01</v>
      </c>
    </row>
    <row r="5883" spans="1:4" ht="13.5" x14ac:dyDescent="0.25">
      <c r="A5883" s="90">
        <v>101855</v>
      </c>
      <c r="B5883" s="90" t="s">
        <v>6474</v>
      </c>
      <c r="C5883" s="90" t="s">
        <v>941</v>
      </c>
      <c r="D5883" s="92">
        <v>76.44</v>
      </c>
    </row>
    <row r="5884" spans="1:4" ht="13.5" x14ac:dyDescent="0.25">
      <c r="A5884" s="90">
        <v>101856</v>
      </c>
      <c r="B5884" s="90" t="s">
        <v>6475</v>
      </c>
      <c r="C5884" s="90" t="s">
        <v>941</v>
      </c>
      <c r="D5884" s="92">
        <v>25.02</v>
      </c>
    </row>
    <row r="5885" spans="1:4" ht="13.5" x14ac:dyDescent="0.25">
      <c r="A5885" s="90">
        <v>101857</v>
      </c>
      <c r="B5885" s="90" t="s">
        <v>6476</v>
      </c>
      <c r="C5885" s="90" t="s">
        <v>941</v>
      </c>
      <c r="D5885" s="92">
        <v>30.99</v>
      </c>
    </row>
    <row r="5886" spans="1:4" ht="13.5" x14ac:dyDescent="0.25">
      <c r="A5886" s="90">
        <v>101858</v>
      </c>
      <c r="B5886" s="90" t="s">
        <v>6477</v>
      </c>
      <c r="C5886" s="90" t="s">
        <v>941</v>
      </c>
      <c r="D5886" s="92">
        <v>25.52</v>
      </c>
    </row>
    <row r="5887" spans="1:4" ht="13.5" x14ac:dyDescent="0.25">
      <c r="A5887" s="90">
        <v>101859</v>
      </c>
      <c r="B5887" s="90" t="s">
        <v>6478</v>
      </c>
      <c r="C5887" s="90" t="s">
        <v>941</v>
      </c>
      <c r="D5887" s="92">
        <v>28.09</v>
      </c>
    </row>
    <row r="5888" spans="1:4" ht="13.5" x14ac:dyDescent="0.25">
      <c r="A5888" s="90">
        <v>101860</v>
      </c>
      <c r="B5888" s="90" t="s">
        <v>6479</v>
      </c>
      <c r="C5888" s="90" t="s">
        <v>941</v>
      </c>
      <c r="D5888" s="92">
        <v>32.11</v>
      </c>
    </row>
    <row r="5889" spans="1:4" ht="13.5" x14ac:dyDescent="0.25">
      <c r="A5889" s="90">
        <v>101861</v>
      </c>
      <c r="B5889" s="90" t="s">
        <v>6480</v>
      </c>
      <c r="C5889" s="90" t="s">
        <v>941</v>
      </c>
      <c r="D5889" s="92">
        <v>30.11</v>
      </c>
    </row>
    <row r="5890" spans="1:4" ht="13.5" x14ac:dyDescent="0.25">
      <c r="A5890" s="90">
        <v>101862</v>
      </c>
      <c r="B5890" s="90" t="s">
        <v>6481</v>
      </c>
      <c r="C5890" s="90" t="s">
        <v>941</v>
      </c>
      <c r="D5890" s="92">
        <v>32.72</v>
      </c>
    </row>
    <row r="5891" spans="1:4" ht="13.5" x14ac:dyDescent="0.25">
      <c r="A5891" s="90">
        <v>101863</v>
      </c>
      <c r="B5891" s="90" t="s">
        <v>6482</v>
      </c>
      <c r="C5891" s="90" t="s">
        <v>941</v>
      </c>
      <c r="D5891" s="92">
        <v>25.88</v>
      </c>
    </row>
    <row r="5892" spans="1:4" ht="13.5" x14ac:dyDescent="0.25">
      <c r="A5892" s="90">
        <v>101864</v>
      </c>
      <c r="B5892" s="90" t="s">
        <v>6483</v>
      </c>
      <c r="C5892" s="90" t="s">
        <v>941</v>
      </c>
      <c r="D5892" s="92">
        <v>29.91</v>
      </c>
    </row>
    <row r="5893" spans="1:4" ht="13.5" x14ac:dyDescent="0.25">
      <c r="A5893" s="90">
        <v>101865</v>
      </c>
      <c r="B5893" s="90" t="s">
        <v>6484</v>
      </c>
      <c r="C5893" s="90" t="s">
        <v>941</v>
      </c>
      <c r="D5893" s="92">
        <v>33.92</v>
      </c>
    </row>
    <row r="5894" spans="1:4" ht="13.5" x14ac:dyDescent="0.25">
      <c r="A5894" s="90">
        <v>101866</v>
      </c>
      <c r="B5894" s="90" t="s">
        <v>6485</v>
      </c>
      <c r="C5894" s="90" t="s">
        <v>941</v>
      </c>
      <c r="D5894" s="92">
        <v>30.3</v>
      </c>
    </row>
    <row r="5895" spans="1:4" ht="13.5" x14ac:dyDescent="0.25">
      <c r="A5895" s="90">
        <v>101867</v>
      </c>
      <c r="B5895" s="90" t="s">
        <v>6486</v>
      </c>
      <c r="C5895" s="90" t="s">
        <v>941</v>
      </c>
      <c r="D5895" s="92">
        <v>34.33</v>
      </c>
    </row>
    <row r="5896" spans="1:4" ht="13.5" x14ac:dyDescent="0.25">
      <c r="A5896" s="90">
        <v>101868</v>
      </c>
      <c r="B5896" s="90" t="s">
        <v>6487</v>
      </c>
      <c r="C5896" s="90" t="s">
        <v>941</v>
      </c>
      <c r="D5896" s="92">
        <v>27.5</v>
      </c>
    </row>
    <row r="5897" spans="1:4" ht="13.5" x14ac:dyDescent="0.25">
      <c r="A5897" s="90">
        <v>101869</v>
      </c>
      <c r="B5897" s="90" t="s">
        <v>6488</v>
      </c>
      <c r="C5897" s="90" t="s">
        <v>941</v>
      </c>
      <c r="D5897" s="92">
        <v>31.52</v>
      </c>
    </row>
    <row r="5898" spans="1:4" ht="13.5" x14ac:dyDescent="0.25">
      <c r="A5898" s="90">
        <v>101870</v>
      </c>
      <c r="B5898" s="90" t="s">
        <v>6489</v>
      </c>
      <c r="C5898" s="90" t="s">
        <v>941</v>
      </c>
      <c r="D5898" s="92">
        <v>35.54</v>
      </c>
    </row>
    <row r="5899" spans="1:4" ht="13.5" x14ac:dyDescent="0.25">
      <c r="A5899" s="90">
        <v>102098</v>
      </c>
      <c r="B5899" s="90" t="s">
        <v>6490</v>
      </c>
      <c r="C5899" s="90" t="s">
        <v>2066</v>
      </c>
      <c r="D5899" s="99">
        <v>2080.79</v>
      </c>
    </row>
    <row r="5900" spans="1:4" ht="13.5" x14ac:dyDescent="0.25">
      <c r="A5900" s="90">
        <v>102988</v>
      </c>
      <c r="B5900" s="90" t="s">
        <v>6491</v>
      </c>
      <c r="C5900" s="90" t="s">
        <v>941</v>
      </c>
      <c r="D5900" s="92">
        <v>51.98</v>
      </c>
    </row>
    <row r="5901" spans="1:4" ht="13.5" x14ac:dyDescent="0.25">
      <c r="A5901" s="90">
        <v>100576</v>
      </c>
      <c r="B5901" s="90" t="s">
        <v>6492</v>
      </c>
      <c r="C5901" s="90" t="s">
        <v>941</v>
      </c>
      <c r="D5901" s="92">
        <v>2.5099999999999998</v>
      </c>
    </row>
    <row r="5902" spans="1:4" ht="13.5" x14ac:dyDescent="0.25">
      <c r="A5902" s="90">
        <v>100577</v>
      </c>
      <c r="B5902" s="90" t="s">
        <v>6493</v>
      </c>
      <c r="C5902" s="90" t="s">
        <v>941</v>
      </c>
      <c r="D5902" s="92">
        <v>1.21</v>
      </c>
    </row>
    <row r="5903" spans="1:4" ht="13.5" x14ac:dyDescent="0.25">
      <c r="A5903" s="90">
        <v>96388</v>
      </c>
      <c r="B5903" s="90" t="s">
        <v>6494</v>
      </c>
      <c r="C5903" s="90" t="s">
        <v>2066</v>
      </c>
      <c r="D5903" s="92">
        <v>12.31</v>
      </c>
    </row>
    <row r="5904" spans="1:4" ht="13.5" x14ac:dyDescent="0.25">
      <c r="A5904" s="90">
        <v>96389</v>
      </c>
      <c r="B5904" s="90" t="s">
        <v>6495</v>
      </c>
      <c r="C5904" s="90" t="s">
        <v>2066</v>
      </c>
      <c r="D5904" s="92">
        <v>55.68</v>
      </c>
    </row>
    <row r="5905" spans="1:4" ht="13.5" x14ac:dyDescent="0.25">
      <c r="A5905" s="90">
        <v>96390</v>
      </c>
      <c r="B5905" s="90" t="s">
        <v>6496</v>
      </c>
      <c r="C5905" s="90" t="s">
        <v>2066</v>
      </c>
      <c r="D5905" s="92">
        <v>89.7</v>
      </c>
    </row>
    <row r="5906" spans="1:4" ht="13.5" x14ac:dyDescent="0.25">
      <c r="A5906" s="90">
        <v>96391</v>
      </c>
      <c r="B5906" s="90" t="s">
        <v>6497</v>
      </c>
      <c r="C5906" s="90" t="s">
        <v>2066</v>
      </c>
      <c r="D5906" s="92">
        <v>125.43</v>
      </c>
    </row>
    <row r="5907" spans="1:4" ht="13.5" x14ac:dyDescent="0.25">
      <c r="A5907" s="90">
        <v>96392</v>
      </c>
      <c r="B5907" s="90" t="s">
        <v>6498</v>
      </c>
      <c r="C5907" s="90" t="s">
        <v>2066</v>
      </c>
      <c r="D5907" s="92">
        <v>159.88</v>
      </c>
    </row>
    <row r="5908" spans="1:4" ht="13.5" x14ac:dyDescent="0.25">
      <c r="A5908" s="90">
        <v>96396</v>
      </c>
      <c r="B5908" s="90" t="s">
        <v>6499</v>
      </c>
      <c r="C5908" s="90" t="s">
        <v>2066</v>
      </c>
      <c r="D5908" s="92">
        <v>171.39</v>
      </c>
    </row>
    <row r="5909" spans="1:4" ht="13.5" x14ac:dyDescent="0.25">
      <c r="A5909" s="90">
        <v>96397</v>
      </c>
      <c r="B5909" s="90" t="s">
        <v>6500</v>
      </c>
      <c r="C5909" s="90" t="s">
        <v>2066</v>
      </c>
      <c r="D5909" s="92">
        <v>240.4</v>
      </c>
    </row>
    <row r="5910" spans="1:4" ht="13.5" x14ac:dyDescent="0.25">
      <c r="A5910" s="90">
        <v>96398</v>
      </c>
      <c r="B5910" s="90" t="s">
        <v>6501</v>
      </c>
      <c r="C5910" s="90" t="s">
        <v>2066</v>
      </c>
      <c r="D5910" s="92">
        <v>331.31</v>
      </c>
    </row>
    <row r="5911" spans="1:4" ht="13.5" x14ac:dyDescent="0.25">
      <c r="A5911" s="90">
        <v>96399</v>
      </c>
      <c r="B5911" s="90" t="s">
        <v>6502</v>
      </c>
      <c r="C5911" s="90" t="s">
        <v>2066</v>
      </c>
      <c r="D5911" s="92">
        <v>117.65</v>
      </c>
    </row>
    <row r="5912" spans="1:4" ht="13.5" x14ac:dyDescent="0.25">
      <c r="A5912" s="90">
        <v>96400</v>
      </c>
      <c r="B5912" s="90" t="s">
        <v>6503</v>
      </c>
      <c r="C5912" s="90" t="s">
        <v>2066</v>
      </c>
      <c r="D5912" s="92">
        <v>153.44</v>
      </c>
    </row>
    <row r="5913" spans="1:4" ht="13.5" x14ac:dyDescent="0.25">
      <c r="A5913" s="90">
        <v>100564</v>
      </c>
      <c r="B5913" s="90" t="s">
        <v>6504</v>
      </c>
      <c r="C5913" s="90" t="s">
        <v>2066</v>
      </c>
      <c r="D5913" s="92">
        <v>105.19</v>
      </c>
    </row>
    <row r="5914" spans="1:4" ht="13.5" x14ac:dyDescent="0.25">
      <c r="A5914" s="90">
        <v>100565</v>
      </c>
      <c r="B5914" s="90" t="s">
        <v>6505</v>
      </c>
      <c r="C5914" s="90" t="s">
        <v>2066</v>
      </c>
      <c r="D5914" s="92">
        <v>91.56</v>
      </c>
    </row>
    <row r="5915" spans="1:4" ht="13.5" x14ac:dyDescent="0.25">
      <c r="A5915" s="90">
        <v>100566</v>
      </c>
      <c r="B5915" s="90" t="s">
        <v>6506</v>
      </c>
      <c r="C5915" s="90" t="s">
        <v>2066</v>
      </c>
      <c r="D5915" s="92">
        <v>176.32</v>
      </c>
    </row>
    <row r="5916" spans="1:4" ht="13.5" x14ac:dyDescent="0.25">
      <c r="A5916" s="90">
        <v>100567</v>
      </c>
      <c r="B5916" s="90" t="s">
        <v>6507</v>
      </c>
      <c r="C5916" s="90" t="s">
        <v>2066</v>
      </c>
      <c r="D5916" s="92">
        <v>209.64</v>
      </c>
    </row>
    <row r="5917" spans="1:4" ht="13.5" x14ac:dyDescent="0.25">
      <c r="A5917" s="90">
        <v>100568</v>
      </c>
      <c r="B5917" s="90" t="s">
        <v>6508</v>
      </c>
      <c r="C5917" s="90" t="s">
        <v>2066</v>
      </c>
      <c r="D5917" s="92">
        <v>242.4</v>
      </c>
    </row>
    <row r="5918" spans="1:4" ht="13.5" x14ac:dyDescent="0.25">
      <c r="A5918" s="90">
        <v>100569</v>
      </c>
      <c r="B5918" s="90" t="s">
        <v>6509</v>
      </c>
      <c r="C5918" s="90" t="s">
        <v>2066</v>
      </c>
      <c r="D5918" s="92">
        <v>163.19</v>
      </c>
    </row>
    <row r="5919" spans="1:4" ht="13.5" x14ac:dyDescent="0.25">
      <c r="A5919" s="90">
        <v>100570</v>
      </c>
      <c r="B5919" s="90" t="s">
        <v>6510</v>
      </c>
      <c r="C5919" s="90" t="s">
        <v>2066</v>
      </c>
      <c r="D5919" s="92">
        <v>199.11</v>
      </c>
    </row>
    <row r="5920" spans="1:4" ht="13.5" x14ac:dyDescent="0.25">
      <c r="A5920" s="90">
        <v>100571</v>
      </c>
      <c r="B5920" s="90" t="s">
        <v>6511</v>
      </c>
      <c r="C5920" s="90" t="s">
        <v>2066</v>
      </c>
      <c r="D5920" s="92">
        <v>229.87</v>
      </c>
    </row>
    <row r="5921" spans="1:4" ht="13.5" x14ac:dyDescent="0.25">
      <c r="A5921" s="90">
        <v>100572</v>
      </c>
      <c r="B5921" s="90" t="s">
        <v>6512</v>
      </c>
      <c r="C5921" s="90" t="s">
        <v>2066</v>
      </c>
      <c r="D5921" s="92">
        <v>110.01</v>
      </c>
    </row>
    <row r="5922" spans="1:4" ht="13.5" x14ac:dyDescent="0.25">
      <c r="A5922" s="90">
        <v>100573</v>
      </c>
      <c r="B5922" s="90" t="s">
        <v>6513</v>
      </c>
      <c r="C5922" s="90" t="s">
        <v>2066</v>
      </c>
      <c r="D5922" s="92">
        <v>96.38</v>
      </c>
    </row>
    <row r="5923" spans="1:4" ht="13.5" x14ac:dyDescent="0.25">
      <c r="A5923" s="90">
        <v>100574</v>
      </c>
      <c r="B5923" s="90" t="s">
        <v>6514</v>
      </c>
      <c r="C5923" s="90" t="s">
        <v>2066</v>
      </c>
      <c r="D5923" s="92">
        <v>1.41</v>
      </c>
    </row>
    <row r="5924" spans="1:4" ht="13.5" x14ac:dyDescent="0.25">
      <c r="A5924" s="90">
        <v>100575</v>
      </c>
      <c r="B5924" s="90" t="s">
        <v>6515</v>
      </c>
      <c r="C5924" s="90" t="s">
        <v>941</v>
      </c>
      <c r="D5924" s="92">
        <v>0.12</v>
      </c>
    </row>
    <row r="5925" spans="1:4" ht="13.5" x14ac:dyDescent="0.25">
      <c r="A5925" s="90">
        <v>101767</v>
      </c>
      <c r="B5925" s="90" t="s">
        <v>6516</v>
      </c>
      <c r="C5925" s="90" t="s">
        <v>2066</v>
      </c>
      <c r="D5925" s="92">
        <v>27.91</v>
      </c>
    </row>
    <row r="5926" spans="1:4" ht="13.5" x14ac:dyDescent="0.25">
      <c r="A5926" s="90">
        <v>101768</v>
      </c>
      <c r="B5926" s="90" t="s">
        <v>6517</v>
      </c>
      <c r="C5926" s="90" t="s">
        <v>2066</v>
      </c>
      <c r="D5926" s="92">
        <v>43.07</v>
      </c>
    </row>
    <row r="5927" spans="1:4" ht="13.5" x14ac:dyDescent="0.25">
      <c r="A5927" s="90">
        <v>92391</v>
      </c>
      <c r="B5927" s="90" t="s">
        <v>6518</v>
      </c>
      <c r="C5927" s="90" t="s">
        <v>941</v>
      </c>
      <c r="D5927" s="92">
        <v>61.62</v>
      </c>
    </row>
    <row r="5928" spans="1:4" ht="13.5" x14ac:dyDescent="0.25">
      <c r="A5928" s="90">
        <v>92392</v>
      </c>
      <c r="B5928" s="90" t="s">
        <v>6519</v>
      </c>
      <c r="C5928" s="90" t="s">
        <v>941</v>
      </c>
      <c r="D5928" s="92">
        <v>126.99</v>
      </c>
    </row>
    <row r="5929" spans="1:4" ht="13.5" x14ac:dyDescent="0.25">
      <c r="A5929" s="90">
        <v>92393</v>
      </c>
      <c r="B5929" s="90" t="s">
        <v>6520</v>
      </c>
      <c r="C5929" s="90" t="s">
        <v>941</v>
      </c>
      <c r="D5929" s="92">
        <v>60.76</v>
      </c>
    </row>
    <row r="5930" spans="1:4" ht="13.5" x14ac:dyDescent="0.25">
      <c r="A5930" s="90">
        <v>92394</v>
      </c>
      <c r="B5930" s="90" t="s">
        <v>6521</v>
      </c>
      <c r="C5930" s="90" t="s">
        <v>941</v>
      </c>
      <c r="D5930" s="92">
        <v>75.5</v>
      </c>
    </row>
    <row r="5931" spans="1:4" ht="13.5" x14ac:dyDescent="0.25">
      <c r="A5931" s="90">
        <v>92395</v>
      </c>
      <c r="B5931" s="90" t="s">
        <v>6522</v>
      </c>
      <c r="C5931" s="90" t="s">
        <v>941</v>
      </c>
      <c r="D5931" s="92">
        <v>90.62</v>
      </c>
    </row>
    <row r="5932" spans="1:4" ht="13.5" x14ac:dyDescent="0.25">
      <c r="A5932" s="90">
        <v>92396</v>
      </c>
      <c r="B5932" s="90" t="s">
        <v>6523</v>
      </c>
      <c r="C5932" s="90" t="s">
        <v>941</v>
      </c>
      <c r="D5932" s="92">
        <v>73.27</v>
      </c>
    </row>
    <row r="5933" spans="1:4" ht="13.5" x14ac:dyDescent="0.25">
      <c r="A5933" s="90">
        <v>92397</v>
      </c>
      <c r="B5933" s="90" t="s">
        <v>6524</v>
      </c>
      <c r="C5933" s="90" t="s">
        <v>941</v>
      </c>
      <c r="D5933" s="92">
        <v>64.099999999999994</v>
      </c>
    </row>
    <row r="5934" spans="1:4" ht="13.5" x14ac:dyDescent="0.25">
      <c r="A5934" s="90">
        <v>92398</v>
      </c>
      <c r="B5934" s="90" t="s">
        <v>6525</v>
      </c>
      <c r="C5934" s="90" t="s">
        <v>941</v>
      </c>
      <c r="D5934" s="92">
        <v>79.69</v>
      </c>
    </row>
    <row r="5935" spans="1:4" ht="13.5" x14ac:dyDescent="0.25">
      <c r="A5935" s="90">
        <v>92400</v>
      </c>
      <c r="B5935" s="90" t="s">
        <v>6526</v>
      </c>
      <c r="C5935" s="90" t="s">
        <v>941</v>
      </c>
      <c r="D5935" s="92">
        <v>93.47</v>
      </c>
    </row>
    <row r="5936" spans="1:4" ht="13.5" x14ac:dyDescent="0.25">
      <c r="A5936" s="90">
        <v>92402</v>
      </c>
      <c r="B5936" s="90" t="s">
        <v>6527</v>
      </c>
      <c r="C5936" s="90" t="s">
        <v>941</v>
      </c>
      <c r="D5936" s="92">
        <v>71.36</v>
      </c>
    </row>
    <row r="5937" spans="1:4" ht="13.5" x14ac:dyDescent="0.25">
      <c r="A5937" s="90">
        <v>92403</v>
      </c>
      <c r="B5937" s="90" t="s">
        <v>6528</v>
      </c>
      <c r="C5937" s="90" t="s">
        <v>941</v>
      </c>
      <c r="D5937" s="92">
        <v>61.9</v>
      </c>
    </row>
    <row r="5938" spans="1:4" ht="13.5" x14ac:dyDescent="0.25">
      <c r="A5938" s="90">
        <v>92404</v>
      </c>
      <c r="B5938" s="90" t="s">
        <v>6529</v>
      </c>
      <c r="C5938" s="90" t="s">
        <v>941</v>
      </c>
      <c r="D5938" s="92">
        <v>77.489999999999995</v>
      </c>
    </row>
    <row r="5939" spans="1:4" ht="13.5" x14ac:dyDescent="0.25">
      <c r="A5939" s="90">
        <v>92406</v>
      </c>
      <c r="B5939" s="90" t="s">
        <v>6530</v>
      </c>
      <c r="C5939" s="90" t="s">
        <v>941</v>
      </c>
      <c r="D5939" s="92">
        <v>92.88</v>
      </c>
    </row>
    <row r="5940" spans="1:4" ht="13.5" x14ac:dyDescent="0.25">
      <c r="A5940" s="90">
        <v>93679</v>
      </c>
      <c r="B5940" s="90" t="s">
        <v>6531</v>
      </c>
      <c r="C5940" s="90" t="s">
        <v>941</v>
      </c>
      <c r="D5940" s="92">
        <v>81.23</v>
      </c>
    </row>
    <row r="5941" spans="1:4" ht="13.5" x14ac:dyDescent="0.25">
      <c r="A5941" s="90">
        <v>93680</v>
      </c>
      <c r="B5941" s="90" t="s">
        <v>6532</v>
      </c>
      <c r="C5941" s="90" t="s">
        <v>941</v>
      </c>
      <c r="D5941" s="92">
        <v>71.87</v>
      </c>
    </row>
    <row r="5942" spans="1:4" ht="13.5" x14ac:dyDescent="0.25">
      <c r="A5942" s="90">
        <v>93681</v>
      </c>
      <c r="B5942" s="90" t="s">
        <v>6533</v>
      </c>
      <c r="C5942" s="90" t="s">
        <v>941</v>
      </c>
      <c r="D5942" s="92">
        <v>85.89</v>
      </c>
    </row>
    <row r="5943" spans="1:4" ht="13.5" x14ac:dyDescent="0.25">
      <c r="A5943" s="90">
        <v>97104</v>
      </c>
      <c r="B5943" s="90" t="s">
        <v>6534</v>
      </c>
      <c r="C5943" s="90" t="s">
        <v>941</v>
      </c>
      <c r="D5943" s="92">
        <v>140.44</v>
      </c>
    </row>
    <row r="5944" spans="1:4" ht="13.5" x14ac:dyDescent="0.25">
      <c r="A5944" s="90">
        <v>97105</v>
      </c>
      <c r="B5944" s="90" t="s">
        <v>6535</v>
      </c>
      <c r="C5944" s="90" t="s">
        <v>941</v>
      </c>
      <c r="D5944" s="92">
        <v>159.31</v>
      </c>
    </row>
    <row r="5945" spans="1:4" ht="13.5" x14ac:dyDescent="0.25">
      <c r="A5945" s="90">
        <v>97106</v>
      </c>
      <c r="B5945" s="90" t="s">
        <v>6536</v>
      </c>
      <c r="C5945" s="90" t="s">
        <v>941</v>
      </c>
      <c r="D5945" s="92">
        <v>177.28</v>
      </c>
    </row>
    <row r="5946" spans="1:4" ht="13.5" x14ac:dyDescent="0.25">
      <c r="A5946" s="90">
        <v>97107</v>
      </c>
      <c r="B5946" s="90" t="s">
        <v>6537</v>
      </c>
      <c r="C5946" s="90" t="s">
        <v>941</v>
      </c>
      <c r="D5946" s="92">
        <v>202.26</v>
      </c>
    </row>
    <row r="5947" spans="1:4" ht="13.5" x14ac:dyDescent="0.25">
      <c r="A5947" s="90">
        <v>97108</v>
      </c>
      <c r="B5947" s="90" t="s">
        <v>6538</v>
      </c>
      <c r="C5947" s="90" t="s">
        <v>941</v>
      </c>
      <c r="D5947" s="92">
        <v>230.71</v>
      </c>
    </row>
    <row r="5948" spans="1:4" ht="13.5" x14ac:dyDescent="0.25">
      <c r="A5948" s="90">
        <v>97109</v>
      </c>
      <c r="B5948" s="90" t="s">
        <v>6539</v>
      </c>
      <c r="C5948" s="90" t="s">
        <v>941</v>
      </c>
      <c r="D5948" s="92">
        <v>254.97</v>
      </c>
    </row>
    <row r="5949" spans="1:4" ht="13.5" x14ac:dyDescent="0.25">
      <c r="A5949" s="90">
        <v>97111</v>
      </c>
      <c r="B5949" s="90" t="s">
        <v>6540</v>
      </c>
      <c r="C5949" s="90" t="s">
        <v>941</v>
      </c>
      <c r="D5949" s="92">
        <v>253.36</v>
      </c>
    </row>
    <row r="5950" spans="1:4" ht="13.5" x14ac:dyDescent="0.25">
      <c r="A5950" s="90">
        <v>97112</v>
      </c>
      <c r="B5950" s="90" t="s">
        <v>6541</v>
      </c>
      <c r="C5950" s="90" t="s">
        <v>941</v>
      </c>
      <c r="D5950" s="92">
        <v>226.43</v>
      </c>
    </row>
    <row r="5951" spans="1:4" ht="13.5" x14ac:dyDescent="0.25">
      <c r="A5951" s="90">
        <v>97113</v>
      </c>
      <c r="B5951" s="90" t="s">
        <v>6542</v>
      </c>
      <c r="C5951" s="90" t="s">
        <v>941</v>
      </c>
      <c r="D5951" s="92">
        <v>1.98</v>
      </c>
    </row>
    <row r="5952" spans="1:4" ht="13.5" x14ac:dyDescent="0.25">
      <c r="A5952" s="90">
        <v>97114</v>
      </c>
      <c r="B5952" s="90" t="s">
        <v>6543</v>
      </c>
      <c r="C5952" s="90" t="s">
        <v>48</v>
      </c>
      <c r="D5952" s="92">
        <v>0.34</v>
      </c>
    </row>
    <row r="5953" spans="1:4" ht="13.5" x14ac:dyDescent="0.25">
      <c r="A5953" s="90">
        <v>97115</v>
      </c>
      <c r="B5953" s="90" t="s">
        <v>6544</v>
      </c>
      <c r="C5953" s="90" t="s">
        <v>2057</v>
      </c>
      <c r="D5953" s="92">
        <v>60.43</v>
      </c>
    </row>
    <row r="5954" spans="1:4" ht="13.5" x14ac:dyDescent="0.25">
      <c r="A5954" s="90">
        <v>97116</v>
      </c>
      <c r="B5954" s="90" t="s">
        <v>6545</v>
      </c>
      <c r="C5954" s="90" t="s">
        <v>2057</v>
      </c>
      <c r="D5954" s="92">
        <v>21.98</v>
      </c>
    </row>
    <row r="5955" spans="1:4" ht="13.5" x14ac:dyDescent="0.25">
      <c r="A5955" s="90">
        <v>97117</v>
      </c>
      <c r="B5955" s="90" t="s">
        <v>6546</v>
      </c>
      <c r="C5955" s="90" t="s">
        <v>2057</v>
      </c>
      <c r="D5955" s="92">
        <v>19.670000000000002</v>
      </c>
    </row>
    <row r="5956" spans="1:4" ht="13.5" x14ac:dyDescent="0.25">
      <c r="A5956" s="90">
        <v>97118</v>
      </c>
      <c r="B5956" s="90" t="s">
        <v>6547</v>
      </c>
      <c r="C5956" s="90" t="s">
        <v>2057</v>
      </c>
      <c r="D5956" s="92">
        <v>16.54</v>
      </c>
    </row>
    <row r="5957" spans="1:4" ht="13.5" x14ac:dyDescent="0.25">
      <c r="A5957" s="90">
        <v>97119</v>
      </c>
      <c r="B5957" s="90" t="s">
        <v>6548</v>
      </c>
      <c r="C5957" s="90" t="s">
        <v>2057</v>
      </c>
      <c r="D5957" s="92">
        <v>15.14</v>
      </c>
    </row>
    <row r="5958" spans="1:4" ht="13.5" x14ac:dyDescent="0.25">
      <c r="A5958" s="90">
        <v>97120</v>
      </c>
      <c r="B5958" s="90" t="s">
        <v>6549</v>
      </c>
      <c r="C5958" s="90" t="s">
        <v>2057</v>
      </c>
      <c r="D5958" s="92">
        <v>9.91</v>
      </c>
    </row>
    <row r="5959" spans="1:4" ht="13.5" x14ac:dyDescent="0.25">
      <c r="A5959" s="90">
        <v>101167</v>
      </c>
      <c r="B5959" s="90" t="s">
        <v>6550</v>
      </c>
      <c r="C5959" s="90" t="s">
        <v>941</v>
      </c>
      <c r="D5959" s="92">
        <v>195.44</v>
      </c>
    </row>
    <row r="5960" spans="1:4" ht="13.5" x14ac:dyDescent="0.25">
      <c r="A5960" s="90">
        <v>101169</v>
      </c>
      <c r="B5960" s="90" t="s">
        <v>6551</v>
      </c>
      <c r="C5960" s="90" t="s">
        <v>941</v>
      </c>
      <c r="D5960" s="92">
        <v>209.8</v>
      </c>
    </row>
    <row r="5961" spans="1:4" ht="13.5" x14ac:dyDescent="0.25">
      <c r="A5961" s="90">
        <v>101170</v>
      </c>
      <c r="B5961" s="90" t="s">
        <v>6552</v>
      </c>
      <c r="C5961" s="90" t="s">
        <v>941</v>
      </c>
      <c r="D5961" s="92">
        <v>45.13</v>
      </c>
    </row>
    <row r="5962" spans="1:4" ht="13.5" x14ac:dyDescent="0.25">
      <c r="A5962" s="90">
        <v>101172</v>
      </c>
      <c r="B5962" s="90" t="s">
        <v>6553</v>
      </c>
      <c r="C5962" s="90" t="s">
        <v>941</v>
      </c>
      <c r="D5962" s="92">
        <v>70.7</v>
      </c>
    </row>
    <row r="5963" spans="1:4" ht="13.5" x14ac:dyDescent="0.25">
      <c r="A5963" s="90">
        <v>103904</v>
      </c>
      <c r="B5963" s="90" t="s">
        <v>6554</v>
      </c>
      <c r="C5963" s="90" t="s">
        <v>941</v>
      </c>
      <c r="D5963" s="92">
        <v>136.34</v>
      </c>
    </row>
    <row r="5964" spans="1:4" ht="13.5" x14ac:dyDescent="0.25">
      <c r="A5964" s="90">
        <v>103905</v>
      </c>
      <c r="B5964" s="90" t="s">
        <v>6555</v>
      </c>
      <c r="C5964" s="90" t="s">
        <v>941</v>
      </c>
      <c r="D5964" s="92">
        <v>144.1</v>
      </c>
    </row>
    <row r="5965" spans="1:4" ht="13.5" x14ac:dyDescent="0.25">
      <c r="A5965" s="90">
        <v>103906</v>
      </c>
      <c r="B5965" s="90" t="s">
        <v>6556</v>
      </c>
      <c r="C5965" s="90" t="s">
        <v>941</v>
      </c>
      <c r="D5965" s="92">
        <v>174.36</v>
      </c>
    </row>
    <row r="5966" spans="1:4" ht="13.5" x14ac:dyDescent="0.25">
      <c r="A5966" s="90">
        <v>103907</v>
      </c>
      <c r="B5966" s="90" t="s">
        <v>6557</v>
      </c>
      <c r="C5966" s="90" t="s">
        <v>941</v>
      </c>
      <c r="D5966" s="92">
        <v>152.63</v>
      </c>
    </row>
    <row r="5967" spans="1:4" ht="13.5" x14ac:dyDescent="0.25">
      <c r="A5967" s="90">
        <v>103908</v>
      </c>
      <c r="B5967" s="90" t="s">
        <v>6558</v>
      </c>
      <c r="C5967" s="90" t="s">
        <v>941</v>
      </c>
      <c r="D5967" s="92">
        <v>171.81</v>
      </c>
    </row>
    <row r="5968" spans="1:4" ht="13.5" x14ac:dyDescent="0.25">
      <c r="A5968" s="90">
        <v>103909</v>
      </c>
      <c r="B5968" s="90" t="s">
        <v>6559</v>
      </c>
      <c r="C5968" s="90" t="s">
        <v>941</v>
      </c>
      <c r="D5968" s="92">
        <v>196.11</v>
      </c>
    </row>
    <row r="5969" spans="1:4" ht="13.5" x14ac:dyDescent="0.25">
      <c r="A5969" s="90">
        <v>103911</v>
      </c>
      <c r="B5969" s="90" t="s">
        <v>6560</v>
      </c>
      <c r="C5969" s="90" t="s">
        <v>941</v>
      </c>
      <c r="D5969" s="92">
        <v>223.87</v>
      </c>
    </row>
    <row r="5970" spans="1:4" ht="13.5" x14ac:dyDescent="0.25">
      <c r="A5970" s="90">
        <v>103912</v>
      </c>
      <c r="B5970" s="90" t="s">
        <v>6561</v>
      </c>
      <c r="C5970" s="90" t="s">
        <v>941</v>
      </c>
      <c r="D5970" s="92">
        <v>90.69</v>
      </c>
    </row>
    <row r="5971" spans="1:4" ht="13.5" x14ac:dyDescent="0.25">
      <c r="A5971" s="90">
        <v>103913</v>
      </c>
      <c r="B5971" s="90" t="s">
        <v>6562</v>
      </c>
      <c r="C5971" s="90" t="s">
        <v>941</v>
      </c>
      <c r="D5971" s="92">
        <v>126.37</v>
      </c>
    </row>
    <row r="5972" spans="1:4" ht="13.5" x14ac:dyDescent="0.25">
      <c r="A5972" s="90">
        <v>103914</v>
      </c>
      <c r="B5972" s="90" t="s">
        <v>6563</v>
      </c>
      <c r="C5972" s="90" t="s">
        <v>941</v>
      </c>
      <c r="D5972" s="92">
        <v>147.59</v>
      </c>
    </row>
    <row r="5973" spans="1:4" ht="13.5" x14ac:dyDescent="0.25">
      <c r="A5973" s="90">
        <v>103915</v>
      </c>
      <c r="B5973" s="90" t="s">
        <v>6564</v>
      </c>
      <c r="C5973" s="90" t="s">
        <v>941</v>
      </c>
      <c r="D5973" s="92">
        <v>160.75</v>
      </c>
    </row>
    <row r="5974" spans="1:4" ht="13.5" x14ac:dyDescent="0.25">
      <c r="A5974" s="90">
        <v>103916</v>
      </c>
      <c r="B5974" s="90" t="s">
        <v>6565</v>
      </c>
      <c r="C5974" s="90" t="s">
        <v>941</v>
      </c>
      <c r="D5974" s="92">
        <v>185.35</v>
      </c>
    </row>
    <row r="5975" spans="1:4" ht="13.5" x14ac:dyDescent="0.25">
      <c r="A5975" s="90">
        <v>103917</v>
      </c>
      <c r="B5975" s="90" t="s">
        <v>6566</v>
      </c>
      <c r="C5975" s="90" t="s">
        <v>941</v>
      </c>
      <c r="D5975" s="92">
        <v>212.35</v>
      </c>
    </row>
    <row r="5976" spans="1:4" ht="13.5" x14ac:dyDescent="0.25">
      <c r="A5976" s="90">
        <v>103918</v>
      </c>
      <c r="B5976" s="90" t="s">
        <v>6567</v>
      </c>
      <c r="C5976" s="90" t="s">
        <v>941</v>
      </c>
      <c r="D5976" s="92">
        <v>225.31</v>
      </c>
    </row>
    <row r="5977" spans="1:4" ht="13.5" x14ac:dyDescent="0.25">
      <c r="A5977" s="90">
        <v>104432</v>
      </c>
      <c r="B5977" s="90" t="s">
        <v>6568</v>
      </c>
      <c r="C5977" s="90" t="s">
        <v>941</v>
      </c>
      <c r="D5977" s="92">
        <v>77.2</v>
      </c>
    </row>
    <row r="5978" spans="1:4" ht="13.5" x14ac:dyDescent="0.25">
      <c r="A5978" s="90">
        <v>104433</v>
      </c>
      <c r="B5978" s="90" t="s">
        <v>6569</v>
      </c>
      <c r="C5978" s="90" t="s">
        <v>941</v>
      </c>
      <c r="D5978" s="92">
        <v>66.94</v>
      </c>
    </row>
    <row r="5979" spans="1:4" ht="13.5" x14ac:dyDescent="0.25">
      <c r="A5979" s="90">
        <v>103689</v>
      </c>
      <c r="B5979" s="90" t="s">
        <v>410</v>
      </c>
      <c r="C5979" s="90" t="s">
        <v>941</v>
      </c>
      <c r="D5979" s="92">
        <v>306.75</v>
      </c>
    </row>
    <row r="5980" spans="1:4" ht="13.5" x14ac:dyDescent="0.25">
      <c r="A5980" s="90">
        <v>103694</v>
      </c>
      <c r="B5980" s="90" t="s">
        <v>6570</v>
      </c>
      <c r="C5980" s="90" t="s">
        <v>17</v>
      </c>
      <c r="D5980" s="92">
        <v>101.77</v>
      </c>
    </row>
    <row r="5981" spans="1:4" ht="13.5" x14ac:dyDescent="0.25">
      <c r="A5981" s="90">
        <v>103695</v>
      </c>
      <c r="B5981" s="90" t="s">
        <v>6571</v>
      </c>
      <c r="C5981" s="90" t="s">
        <v>17</v>
      </c>
      <c r="D5981" s="92">
        <v>91.16</v>
      </c>
    </row>
    <row r="5982" spans="1:4" ht="13.5" x14ac:dyDescent="0.25">
      <c r="A5982" s="90">
        <v>103696</v>
      </c>
      <c r="B5982" s="90" t="s">
        <v>6572</v>
      </c>
      <c r="C5982" s="90" t="s">
        <v>17</v>
      </c>
      <c r="D5982" s="92">
        <v>126.99</v>
      </c>
    </row>
    <row r="5983" spans="1:4" ht="13.5" x14ac:dyDescent="0.25">
      <c r="A5983" s="90">
        <v>103697</v>
      </c>
      <c r="B5983" s="90" t="s">
        <v>6573</v>
      </c>
      <c r="C5983" s="90" t="s">
        <v>17</v>
      </c>
      <c r="D5983" s="92">
        <v>116.38</v>
      </c>
    </row>
    <row r="5984" spans="1:4" ht="13.5" x14ac:dyDescent="0.25">
      <c r="A5984" s="90">
        <v>95995</v>
      </c>
      <c r="B5984" s="90" t="s">
        <v>6574</v>
      </c>
      <c r="C5984" s="90" t="s">
        <v>2066</v>
      </c>
      <c r="D5984" s="99">
        <v>1647.61</v>
      </c>
    </row>
    <row r="5985" spans="1:4" ht="13.5" x14ac:dyDescent="0.25">
      <c r="A5985" s="90">
        <v>95996</v>
      </c>
      <c r="B5985" s="90" t="s">
        <v>6575</v>
      </c>
      <c r="C5985" s="90" t="s">
        <v>2066</v>
      </c>
      <c r="D5985" s="99">
        <v>1425.43</v>
      </c>
    </row>
    <row r="5986" spans="1:4" ht="13.5" x14ac:dyDescent="0.25">
      <c r="A5986" s="90">
        <v>96001</v>
      </c>
      <c r="B5986" s="90" t="s">
        <v>6576</v>
      </c>
      <c r="C5986" s="90" t="s">
        <v>941</v>
      </c>
      <c r="D5986" s="92">
        <v>7.85</v>
      </c>
    </row>
    <row r="5987" spans="1:4" ht="13.5" x14ac:dyDescent="0.25">
      <c r="A5987" s="90">
        <v>96393</v>
      </c>
      <c r="B5987" s="90" t="s">
        <v>6577</v>
      </c>
      <c r="C5987" s="90" t="s">
        <v>2066</v>
      </c>
      <c r="D5987" s="92">
        <v>157.71</v>
      </c>
    </row>
    <row r="5988" spans="1:4" ht="13.5" x14ac:dyDescent="0.25">
      <c r="A5988" s="90">
        <v>96394</v>
      </c>
      <c r="B5988" s="90" t="s">
        <v>6578</v>
      </c>
      <c r="C5988" s="90" t="s">
        <v>2066</v>
      </c>
      <c r="D5988" s="92">
        <v>224.88</v>
      </c>
    </row>
    <row r="5989" spans="1:4" ht="13.5" x14ac:dyDescent="0.25">
      <c r="A5989" s="90">
        <v>96395</v>
      </c>
      <c r="B5989" s="90" t="s">
        <v>6579</v>
      </c>
      <c r="C5989" s="90" t="s">
        <v>2066</v>
      </c>
      <c r="D5989" s="92">
        <v>317.63</v>
      </c>
    </row>
    <row r="5990" spans="1:4" ht="13.5" x14ac:dyDescent="0.25">
      <c r="A5990" s="90">
        <v>88411</v>
      </c>
      <c r="B5990" s="90" t="s">
        <v>6580</v>
      </c>
      <c r="C5990" s="90" t="s">
        <v>941</v>
      </c>
      <c r="D5990" s="92">
        <v>2.87</v>
      </c>
    </row>
    <row r="5991" spans="1:4" ht="13.5" x14ac:dyDescent="0.25">
      <c r="A5991" s="90">
        <v>88412</v>
      </c>
      <c r="B5991" s="90" t="s">
        <v>6581</v>
      </c>
      <c r="C5991" s="90" t="s">
        <v>941</v>
      </c>
      <c r="D5991" s="92">
        <v>2.1800000000000002</v>
      </c>
    </row>
    <row r="5992" spans="1:4" ht="13.5" x14ac:dyDescent="0.25">
      <c r="A5992" s="90">
        <v>88413</v>
      </c>
      <c r="B5992" s="90" t="s">
        <v>6582</v>
      </c>
      <c r="C5992" s="90" t="s">
        <v>941</v>
      </c>
      <c r="D5992" s="92">
        <v>4.26</v>
      </c>
    </row>
    <row r="5993" spans="1:4" ht="13.5" x14ac:dyDescent="0.25">
      <c r="A5993" s="90">
        <v>88414</v>
      </c>
      <c r="B5993" s="90" t="s">
        <v>6583</v>
      </c>
      <c r="C5993" s="90" t="s">
        <v>941</v>
      </c>
      <c r="D5993" s="92">
        <v>4.7</v>
      </c>
    </row>
    <row r="5994" spans="1:4" ht="13.5" x14ac:dyDescent="0.25">
      <c r="A5994" s="90">
        <v>88415</v>
      </c>
      <c r="B5994" s="90" t="s">
        <v>6584</v>
      </c>
      <c r="C5994" s="90" t="s">
        <v>941</v>
      </c>
      <c r="D5994" s="92">
        <v>3.09</v>
      </c>
    </row>
    <row r="5995" spans="1:4" ht="13.5" x14ac:dyDescent="0.25">
      <c r="A5995" s="90">
        <v>88416</v>
      </c>
      <c r="B5995" s="90" t="s">
        <v>6585</v>
      </c>
      <c r="C5995" s="90" t="s">
        <v>941</v>
      </c>
      <c r="D5995" s="92">
        <v>18.52</v>
      </c>
    </row>
    <row r="5996" spans="1:4" ht="13.5" x14ac:dyDescent="0.25">
      <c r="A5996" s="90">
        <v>88417</v>
      </c>
      <c r="B5996" s="90" t="s">
        <v>6586</v>
      </c>
      <c r="C5996" s="90" t="s">
        <v>941</v>
      </c>
      <c r="D5996" s="92">
        <v>16.07</v>
      </c>
    </row>
    <row r="5997" spans="1:4" ht="13.5" x14ac:dyDescent="0.25">
      <c r="A5997" s="90">
        <v>88420</v>
      </c>
      <c r="B5997" s="90" t="s">
        <v>6587</v>
      </c>
      <c r="C5997" s="90" t="s">
        <v>941</v>
      </c>
      <c r="D5997" s="92">
        <v>23.47</v>
      </c>
    </row>
    <row r="5998" spans="1:4" ht="13.5" x14ac:dyDescent="0.25">
      <c r="A5998" s="90">
        <v>88421</v>
      </c>
      <c r="B5998" s="90" t="s">
        <v>6588</v>
      </c>
      <c r="C5998" s="90" t="s">
        <v>941</v>
      </c>
      <c r="D5998" s="92">
        <v>25.03</v>
      </c>
    </row>
    <row r="5999" spans="1:4" ht="13.5" x14ac:dyDescent="0.25">
      <c r="A5999" s="90">
        <v>88423</v>
      </c>
      <c r="B5999" s="90" t="s">
        <v>6589</v>
      </c>
      <c r="C5999" s="90" t="s">
        <v>941</v>
      </c>
      <c r="D5999" s="92">
        <v>19.28</v>
      </c>
    </row>
    <row r="6000" spans="1:4" ht="13.5" x14ac:dyDescent="0.25">
      <c r="A6000" s="90">
        <v>88424</v>
      </c>
      <c r="B6000" s="90" t="s">
        <v>6590</v>
      </c>
      <c r="C6000" s="90" t="s">
        <v>941</v>
      </c>
      <c r="D6000" s="92">
        <v>21.89</v>
      </c>
    </row>
    <row r="6001" spans="1:4" ht="13.5" x14ac:dyDescent="0.25">
      <c r="A6001" s="90">
        <v>88426</v>
      </c>
      <c r="B6001" s="90" t="s">
        <v>6591</v>
      </c>
      <c r="C6001" s="90" t="s">
        <v>941</v>
      </c>
      <c r="D6001" s="92">
        <v>17.649999999999999</v>
      </c>
    </row>
    <row r="6002" spans="1:4" ht="13.5" x14ac:dyDescent="0.25">
      <c r="A6002" s="90">
        <v>88428</v>
      </c>
      <c r="B6002" s="90" t="s">
        <v>6592</v>
      </c>
      <c r="C6002" s="90" t="s">
        <v>941</v>
      </c>
      <c r="D6002" s="92">
        <v>30.4</v>
      </c>
    </row>
    <row r="6003" spans="1:4" ht="13.5" x14ac:dyDescent="0.25">
      <c r="A6003" s="90">
        <v>88429</v>
      </c>
      <c r="B6003" s="90" t="s">
        <v>6593</v>
      </c>
      <c r="C6003" s="90" t="s">
        <v>941</v>
      </c>
      <c r="D6003" s="92">
        <v>33.130000000000003</v>
      </c>
    </row>
    <row r="6004" spans="1:4" ht="13.5" x14ac:dyDescent="0.25">
      <c r="A6004" s="90">
        <v>88431</v>
      </c>
      <c r="B6004" s="90" t="s">
        <v>6594</v>
      </c>
      <c r="C6004" s="90" t="s">
        <v>941</v>
      </c>
      <c r="D6004" s="92">
        <v>23.23</v>
      </c>
    </row>
    <row r="6005" spans="1:4" ht="13.5" x14ac:dyDescent="0.25">
      <c r="A6005" s="90">
        <v>88432</v>
      </c>
      <c r="B6005" s="90" t="s">
        <v>6595</v>
      </c>
      <c r="C6005" s="90" t="s">
        <v>941</v>
      </c>
      <c r="D6005" s="92">
        <v>17.14</v>
      </c>
    </row>
    <row r="6006" spans="1:4" ht="13.5" x14ac:dyDescent="0.25">
      <c r="A6006" s="90">
        <v>88484</v>
      </c>
      <c r="B6006" s="90" t="s">
        <v>502</v>
      </c>
      <c r="C6006" s="90" t="s">
        <v>941</v>
      </c>
      <c r="D6006" s="92">
        <v>4.5</v>
      </c>
    </row>
    <row r="6007" spans="1:4" ht="13.5" x14ac:dyDescent="0.25">
      <c r="A6007" s="90">
        <v>88485</v>
      </c>
      <c r="B6007" s="90" t="s">
        <v>360</v>
      </c>
      <c r="C6007" s="90" t="s">
        <v>941</v>
      </c>
      <c r="D6007" s="92">
        <v>3.64</v>
      </c>
    </row>
    <row r="6008" spans="1:4" ht="13.5" x14ac:dyDescent="0.25">
      <c r="A6008" s="90">
        <v>88488</v>
      </c>
      <c r="B6008" s="90" t="s">
        <v>6596</v>
      </c>
      <c r="C6008" s="90" t="s">
        <v>941</v>
      </c>
      <c r="D6008" s="92">
        <v>14.23</v>
      </c>
    </row>
    <row r="6009" spans="1:4" ht="13.5" x14ac:dyDescent="0.25">
      <c r="A6009" s="90">
        <v>88489</v>
      </c>
      <c r="B6009" s="90" t="s">
        <v>6597</v>
      </c>
      <c r="C6009" s="90" t="s">
        <v>941</v>
      </c>
      <c r="D6009" s="92">
        <v>12.15</v>
      </c>
    </row>
    <row r="6010" spans="1:4" ht="13.5" x14ac:dyDescent="0.25">
      <c r="A6010" s="90">
        <v>88494</v>
      </c>
      <c r="B6010" s="90" t="s">
        <v>6598</v>
      </c>
      <c r="C6010" s="90" t="s">
        <v>941</v>
      </c>
      <c r="D6010" s="92">
        <v>19.420000000000002</v>
      </c>
    </row>
    <row r="6011" spans="1:4" ht="13.5" x14ac:dyDescent="0.25">
      <c r="A6011" s="90">
        <v>88495</v>
      </c>
      <c r="B6011" s="90" t="s">
        <v>6599</v>
      </c>
      <c r="C6011" s="90" t="s">
        <v>941</v>
      </c>
      <c r="D6011" s="92">
        <v>10.96</v>
      </c>
    </row>
    <row r="6012" spans="1:4" ht="13.5" x14ac:dyDescent="0.25">
      <c r="A6012" s="90">
        <v>88496</v>
      </c>
      <c r="B6012" s="90" t="s">
        <v>6600</v>
      </c>
      <c r="C6012" s="90" t="s">
        <v>941</v>
      </c>
      <c r="D6012" s="92">
        <v>29.62</v>
      </c>
    </row>
    <row r="6013" spans="1:4" ht="13.5" x14ac:dyDescent="0.25">
      <c r="A6013" s="90">
        <v>88497</v>
      </c>
      <c r="B6013" s="90" t="s">
        <v>505</v>
      </c>
      <c r="C6013" s="90" t="s">
        <v>941</v>
      </c>
      <c r="D6013" s="92">
        <v>17.2</v>
      </c>
    </row>
    <row r="6014" spans="1:4" ht="13.5" x14ac:dyDescent="0.25">
      <c r="A6014" s="90">
        <v>95305</v>
      </c>
      <c r="B6014" s="90" t="s">
        <v>6601</v>
      </c>
      <c r="C6014" s="90" t="s">
        <v>941</v>
      </c>
      <c r="D6014" s="92">
        <v>12.92</v>
      </c>
    </row>
    <row r="6015" spans="1:4" ht="13.5" x14ac:dyDescent="0.25">
      <c r="A6015" s="90">
        <v>95306</v>
      </c>
      <c r="B6015" s="90" t="s">
        <v>6602</v>
      </c>
      <c r="C6015" s="90" t="s">
        <v>941</v>
      </c>
      <c r="D6015" s="92">
        <v>14.89</v>
      </c>
    </row>
    <row r="6016" spans="1:4" ht="13.5" x14ac:dyDescent="0.25">
      <c r="A6016" s="90">
        <v>95622</v>
      </c>
      <c r="B6016" s="90" t="s">
        <v>6603</v>
      </c>
      <c r="C6016" s="90" t="s">
        <v>941</v>
      </c>
      <c r="D6016" s="92">
        <v>15.54</v>
      </c>
    </row>
    <row r="6017" spans="1:4" ht="13.5" x14ac:dyDescent="0.25">
      <c r="A6017" s="90">
        <v>95623</v>
      </c>
      <c r="B6017" s="90" t="s">
        <v>6604</v>
      </c>
      <c r="C6017" s="90" t="s">
        <v>941</v>
      </c>
      <c r="D6017" s="92">
        <v>12.19</v>
      </c>
    </row>
    <row r="6018" spans="1:4" ht="13.5" x14ac:dyDescent="0.25">
      <c r="A6018" s="90">
        <v>95624</v>
      </c>
      <c r="B6018" s="90" t="s">
        <v>6605</v>
      </c>
      <c r="C6018" s="90" t="s">
        <v>941</v>
      </c>
      <c r="D6018" s="92">
        <v>22.34</v>
      </c>
    </row>
    <row r="6019" spans="1:4" ht="13.5" x14ac:dyDescent="0.25">
      <c r="A6019" s="90">
        <v>95625</v>
      </c>
      <c r="B6019" s="90" t="s">
        <v>6606</v>
      </c>
      <c r="C6019" s="90" t="s">
        <v>941</v>
      </c>
      <c r="D6019" s="92">
        <v>24.5</v>
      </c>
    </row>
    <row r="6020" spans="1:4" ht="13.5" x14ac:dyDescent="0.25">
      <c r="A6020" s="90">
        <v>95626</v>
      </c>
      <c r="B6020" s="90" t="s">
        <v>6607</v>
      </c>
      <c r="C6020" s="90" t="s">
        <v>941</v>
      </c>
      <c r="D6020" s="92">
        <v>16.62</v>
      </c>
    </row>
    <row r="6021" spans="1:4" ht="13.5" x14ac:dyDescent="0.25">
      <c r="A6021" s="90">
        <v>96126</v>
      </c>
      <c r="B6021" s="90" t="s">
        <v>6608</v>
      </c>
      <c r="C6021" s="90" t="s">
        <v>941</v>
      </c>
      <c r="D6021" s="92">
        <v>19.510000000000002</v>
      </c>
    </row>
    <row r="6022" spans="1:4" ht="13.5" x14ac:dyDescent="0.25">
      <c r="A6022" s="90">
        <v>96127</v>
      </c>
      <c r="B6022" s="90" t="s">
        <v>6609</v>
      </c>
      <c r="C6022" s="90" t="s">
        <v>941</v>
      </c>
      <c r="D6022" s="92">
        <v>15.33</v>
      </c>
    </row>
    <row r="6023" spans="1:4" ht="13.5" x14ac:dyDescent="0.25">
      <c r="A6023" s="90">
        <v>96128</v>
      </c>
      <c r="B6023" s="90" t="s">
        <v>6610</v>
      </c>
      <c r="C6023" s="90" t="s">
        <v>941</v>
      </c>
      <c r="D6023" s="92">
        <v>27.98</v>
      </c>
    </row>
    <row r="6024" spans="1:4" ht="13.5" x14ac:dyDescent="0.25">
      <c r="A6024" s="90">
        <v>96129</v>
      </c>
      <c r="B6024" s="90" t="s">
        <v>6611</v>
      </c>
      <c r="C6024" s="90" t="s">
        <v>941</v>
      </c>
      <c r="D6024" s="92">
        <v>30.68</v>
      </c>
    </row>
    <row r="6025" spans="1:4" ht="13.5" x14ac:dyDescent="0.25">
      <c r="A6025" s="90">
        <v>96130</v>
      </c>
      <c r="B6025" s="90" t="s">
        <v>6612</v>
      </c>
      <c r="C6025" s="90" t="s">
        <v>941</v>
      </c>
      <c r="D6025" s="92">
        <v>20.83</v>
      </c>
    </row>
    <row r="6026" spans="1:4" ht="13.5" x14ac:dyDescent="0.25">
      <c r="A6026" s="90">
        <v>96131</v>
      </c>
      <c r="B6026" s="90" t="s">
        <v>6613</v>
      </c>
      <c r="C6026" s="90" t="s">
        <v>941</v>
      </c>
      <c r="D6026" s="92">
        <v>27.16</v>
      </c>
    </row>
    <row r="6027" spans="1:4" ht="13.5" x14ac:dyDescent="0.25">
      <c r="A6027" s="90">
        <v>96132</v>
      </c>
      <c r="B6027" s="90" t="s">
        <v>6614</v>
      </c>
      <c r="C6027" s="90" t="s">
        <v>941</v>
      </c>
      <c r="D6027" s="92">
        <v>21.59</v>
      </c>
    </row>
    <row r="6028" spans="1:4" ht="13.5" x14ac:dyDescent="0.25">
      <c r="A6028" s="90">
        <v>96133</v>
      </c>
      <c r="B6028" s="90" t="s">
        <v>6615</v>
      </c>
      <c r="C6028" s="90" t="s">
        <v>941</v>
      </c>
      <c r="D6028" s="92">
        <v>38.43</v>
      </c>
    </row>
    <row r="6029" spans="1:4" ht="13.5" x14ac:dyDescent="0.25">
      <c r="A6029" s="90">
        <v>96134</v>
      </c>
      <c r="B6029" s="90" t="s">
        <v>6616</v>
      </c>
      <c r="C6029" s="90" t="s">
        <v>941</v>
      </c>
      <c r="D6029" s="92">
        <v>42.02</v>
      </c>
    </row>
    <row r="6030" spans="1:4" ht="13.5" x14ac:dyDescent="0.25">
      <c r="A6030" s="90">
        <v>96135</v>
      </c>
      <c r="B6030" s="90" t="s">
        <v>6617</v>
      </c>
      <c r="C6030" s="90" t="s">
        <v>941</v>
      </c>
      <c r="D6030" s="92">
        <v>28.95</v>
      </c>
    </row>
    <row r="6031" spans="1:4" ht="13.5" x14ac:dyDescent="0.25">
      <c r="A6031" s="90">
        <v>104639</v>
      </c>
      <c r="B6031" s="90" t="s">
        <v>6618</v>
      </c>
      <c r="C6031" s="90" t="s">
        <v>941</v>
      </c>
      <c r="D6031" s="92">
        <v>10.73</v>
      </c>
    </row>
    <row r="6032" spans="1:4" ht="13.5" x14ac:dyDescent="0.25">
      <c r="A6032" s="90">
        <v>104640</v>
      </c>
      <c r="B6032" s="90" t="s">
        <v>507</v>
      </c>
      <c r="C6032" s="90" t="s">
        <v>941</v>
      </c>
      <c r="D6032" s="92">
        <v>12.03</v>
      </c>
    </row>
    <row r="6033" spans="1:4" ht="13.5" x14ac:dyDescent="0.25">
      <c r="A6033" s="90">
        <v>104641</v>
      </c>
      <c r="B6033" s="90" t="s">
        <v>6619</v>
      </c>
      <c r="C6033" s="90" t="s">
        <v>941</v>
      </c>
      <c r="D6033" s="92">
        <v>8.65</v>
      </c>
    </row>
    <row r="6034" spans="1:4" ht="13.5" x14ac:dyDescent="0.25">
      <c r="A6034" s="90">
        <v>104642</v>
      </c>
      <c r="B6034" s="90" t="s">
        <v>509</v>
      </c>
      <c r="C6034" s="90" t="s">
        <v>941</v>
      </c>
      <c r="D6034" s="92">
        <v>9.9499999999999993</v>
      </c>
    </row>
    <row r="6035" spans="1:4" ht="13.5" x14ac:dyDescent="0.25">
      <c r="A6035" s="90">
        <v>102193</v>
      </c>
      <c r="B6035" s="90" t="s">
        <v>6620</v>
      </c>
      <c r="C6035" s="90" t="s">
        <v>941</v>
      </c>
      <c r="D6035" s="92">
        <v>1.94</v>
      </c>
    </row>
    <row r="6036" spans="1:4" ht="13.5" x14ac:dyDescent="0.25">
      <c r="A6036" s="90">
        <v>102194</v>
      </c>
      <c r="B6036" s="90" t="s">
        <v>6621</v>
      </c>
      <c r="C6036" s="90" t="s">
        <v>941</v>
      </c>
      <c r="D6036" s="92">
        <v>7.44</v>
      </c>
    </row>
    <row r="6037" spans="1:4" ht="13.5" x14ac:dyDescent="0.25">
      <c r="A6037" s="90">
        <v>102197</v>
      </c>
      <c r="B6037" s="90" t="s">
        <v>6622</v>
      </c>
      <c r="C6037" s="90" t="s">
        <v>941</v>
      </c>
      <c r="D6037" s="92">
        <v>27.84</v>
      </c>
    </row>
    <row r="6038" spans="1:4" ht="13.5" x14ac:dyDescent="0.25">
      <c r="A6038" s="90">
        <v>102200</v>
      </c>
      <c r="B6038" s="90" t="s">
        <v>6623</v>
      </c>
      <c r="C6038" s="90" t="s">
        <v>941</v>
      </c>
      <c r="D6038" s="92">
        <v>20.92</v>
      </c>
    </row>
    <row r="6039" spans="1:4" ht="13.5" x14ac:dyDescent="0.25">
      <c r="A6039" s="90">
        <v>102201</v>
      </c>
      <c r="B6039" s="90" t="s">
        <v>6624</v>
      </c>
      <c r="C6039" s="90" t="s">
        <v>941</v>
      </c>
      <c r="D6039" s="92">
        <v>18.47</v>
      </c>
    </row>
    <row r="6040" spans="1:4" ht="13.5" x14ac:dyDescent="0.25">
      <c r="A6040" s="90">
        <v>102202</v>
      </c>
      <c r="B6040" s="90" t="s">
        <v>6625</v>
      </c>
      <c r="C6040" s="90" t="s">
        <v>941</v>
      </c>
      <c r="D6040" s="92">
        <v>54.47</v>
      </c>
    </row>
    <row r="6041" spans="1:4" ht="13.5" x14ac:dyDescent="0.25">
      <c r="A6041" s="90">
        <v>102203</v>
      </c>
      <c r="B6041" s="90" t="s">
        <v>6626</v>
      </c>
      <c r="C6041" s="90" t="s">
        <v>941</v>
      </c>
      <c r="D6041" s="92">
        <v>9.52</v>
      </c>
    </row>
    <row r="6042" spans="1:4" ht="13.5" x14ac:dyDescent="0.25">
      <c r="A6042" s="90">
        <v>102204</v>
      </c>
      <c r="B6042" s="90" t="s">
        <v>6627</v>
      </c>
      <c r="C6042" s="90" t="s">
        <v>941</v>
      </c>
      <c r="D6042" s="92">
        <v>9.83</v>
      </c>
    </row>
    <row r="6043" spans="1:4" ht="13.5" x14ac:dyDescent="0.25">
      <c r="A6043" s="90">
        <v>102205</v>
      </c>
      <c r="B6043" s="90" t="s">
        <v>6628</v>
      </c>
      <c r="C6043" s="90" t="s">
        <v>941</v>
      </c>
      <c r="D6043" s="92">
        <v>8.85</v>
      </c>
    </row>
    <row r="6044" spans="1:4" ht="13.5" x14ac:dyDescent="0.25">
      <c r="A6044" s="90">
        <v>102207</v>
      </c>
      <c r="B6044" s="90" t="s">
        <v>6629</v>
      </c>
      <c r="C6044" s="90" t="s">
        <v>941</v>
      </c>
      <c r="D6044" s="92">
        <v>7.55</v>
      </c>
    </row>
    <row r="6045" spans="1:4" ht="13.5" x14ac:dyDescent="0.25">
      <c r="A6045" s="90">
        <v>102208</v>
      </c>
      <c r="B6045" s="90" t="s">
        <v>6630</v>
      </c>
      <c r="C6045" s="90" t="s">
        <v>941</v>
      </c>
      <c r="D6045" s="92">
        <v>7.21</v>
      </c>
    </row>
    <row r="6046" spans="1:4" ht="13.5" x14ac:dyDescent="0.25">
      <c r="A6046" s="90">
        <v>102209</v>
      </c>
      <c r="B6046" s="90" t="s">
        <v>6631</v>
      </c>
      <c r="C6046" s="90" t="s">
        <v>941</v>
      </c>
      <c r="D6046" s="92">
        <v>7.44</v>
      </c>
    </row>
    <row r="6047" spans="1:4" ht="13.5" x14ac:dyDescent="0.25">
      <c r="A6047" s="90">
        <v>102210</v>
      </c>
      <c r="B6047" s="90" t="s">
        <v>6632</v>
      </c>
      <c r="C6047" s="90" t="s">
        <v>941</v>
      </c>
      <c r="D6047" s="92">
        <v>7.1</v>
      </c>
    </row>
    <row r="6048" spans="1:4" ht="13.5" x14ac:dyDescent="0.25">
      <c r="A6048" s="90">
        <v>102213</v>
      </c>
      <c r="B6048" s="90" t="s">
        <v>579</v>
      </c>
      <c r="C6048" s="90" t="s">
        <v>941</v>
      </c>
      <c r="D6048" s="92">
        <v>19.05</v>
      </c>
    </row>
    <row r="6049" spans="1:4" ht="13.5" x14ac:dyDescent="0.25">
      <c r="A6049" s="90">
        <v>102214</v>
      </c>
      <c r="B6049" s="90" t="s">
        <v>6633</v>
      </c>
      <c r="C6049" s="90" t="s">
        <v>941</v>
      </c>
      <c r="D6049" s="92">
        <v>19.670000000000002</v>
      </c>
    </row>
    <row r="6050" spans="1:4" ht="13.5" x14ac:dyDescent="0.25">
      <c r="A6050" s="90">
        <v>102215</v>
      </c>
      <c r="B6050" s="90" t="s">
        <v>6634</v>
      </c>
      <c r="C6050" s="90" t="s">
        <v>941</v>
      </c>
      <c r="D6050" s="92">
        <v>17.72</v>
      </c>
    </row>
    <row r="6051" spans="1:4" ht="13.5" x14ac:dyDescent="0.25">
      <c r="A6051" s="90">
        <v>102217</v>
      </c>
      <c r="B6051" s="90" t="s">
        <v>6635</v>
      </c>
      <c r="C6051" s="90" t="s">
        <v>941</v>
      </c>
      <c r="D6051" s="92">
        <v>15.12</v>
      </c>
    </row>
    <row r="6052" spans="1:4" ht="13.5" x14ac:dyDescent="0.25">
      <c r="A6052" s="90">
        <v>102218</v>
      </c>
      <c r="B6052" s="90" t="s">
        <v>6636</v>
      </c>
      <c r="C6052" s="90" t="s">
        <v>941</v>
      </c>
      <c r="D6052" s="92">
        <v>14.44</v>
      </c>
    </row>
    <row r="6053" spans="1:4" ht="13.5" x14ac:dyDescent="0.25">
      <c r="A6053" s="90">
        <v>102219</v>
      </c>
      <c r="B6053" s="90" t="s">
        <v>6637</v>
      </c>
      <c r="C6053" s="90" t="s">
        <v>941</v>
      </c>
      <c r="D6053" s="92">
        <v>14.88</v>
      </c>
    </row>
    <row r="6054" spans="1:4" ht="13.5" x14ac:dyDescent="0.25">
      <c r="A6054" s="90">
        <v>102220</v>
      </c>
      <c r="B6054" s="90" t="s">
        <v>6638</v>
      </c>
      <c r="C6054" s="90" t="s">
        <v>941</v>
      </c>
      <c r="D6054" s="92">
        <v>14.22</v>
      </c>
    </row>
    <row r="6055" spans="1:4" ht="13.5" x14ac:dyDescent="0.25">
      <c r="A6055" s="90">
        <v>102223</v>
      </c>
      <c r="B6055" s="90" t="s">
        <v>6639</v>
      </c>
      <c r="C6055" s="90" t="s">
        <v>941</v>
      </c>
      <c r="D6055" s="92">
        <v>28.58</v>
      </c>
    </row>
    <row r="6056" spans="1:4" ht="13.5" x14ac:dyDescent="0.25">
      <c r="A6056" s="90">
        <v>102224</v>
      </c>
      <c r="B6056" s="90" t="s">
        <v>6640</v>
      </c>
      <c r="C6056" s="90" t="s">
        <v>941</v>
      </c>
      <c r="D6056" s="92">
        <v>29.51</v>
      </c>
    </row>
    <row r="6057" spans="1:4" ht="13.5" x14ac:dyDescent="0.25">
      <c r="A6057" s="90">
        <v>102225</v>
      </c>
      <c r="B6057" s="90" t="s">
        <v>6641</v>
      </c>
      <c r="C6057" s="90" t="s">
        <v>941</v>
      </c>
      <c r="D6057" s="92">
        <v>26.58</v>
      </c>
    </row>
    <row r="6058" spans="1:4" ht="13.5" x14ac:dyDescent="0.25">
      <c r="A6058" s="90">
        <v>102227</v>
      </c>
      <c r="B6058" s="90" t="s">
        <v>6642</v>
      </c>
      <c r="C6058" s="90" t="s">
        <v>941</v>
      </c>
      <c r="D6058" s="92">
        <v>22.7</v>
      </c>
    </row>
    <row r="6059" spans="1:4" ht="13.5" x14ac:dyDescent="0.25">
      <c r="A6059" s="90">
        <v>102228</v>
      </c>
      <c r="B6059" s="90" t="s">
        <v>6643</v>
      </c>
      <c r="C6059" s="90" t="s">
        <v>941</v>
      </c>
      <c r="D6059" s="92">
        <v>21.68</v>
      </c>
    </row>
    <row r="6060" spans="1:4" ht="13.5" x14ac:dyDescent="0.25">
      <c r="A6060" s="90">
        <v>102229</v>
      </c>
      <c r="B6060" s="90" t="s">
        <v>6644</v>
      </c>
      <c r="C6060" s="90" t="s">
        <v>941</v>
      </c>
      <c r="D6060" s="92">
        <v>22.35</v>
      </c>
    </row>
    <row r="6061" spans="1:4" ht="13.5" x14ac:dyDescent="0.25">
      <c r="A6061" s="90">
        <v>102230</v>
      </c>
      <c r="B6061" s="90" t="s">
        <v>6645</v>
      </c>
      <c r="C6061" s="90" t="s">
        <v>941</v>
      </c>
      <c r="D6061" s="92">
        <v>21.34</v>
      </c>
    </row>
    <row r="6062" spans="1:4" ht="13.5" x14ac:dyDescent="0.25">
      <c r="A6062" s="90">
        <v>102233</v>
      </c>
      <c r="B6062" s="90" t="s">
        <v>6646</v>
      </c>
      <c r="C6062" s="90" t="s">
        <v>941</v>
      </c>
      <c r="D6062" s="92">
        <v>12.29</v>
      </c>
    </row>
    <row r="6063" spans="1:4" ht="13.5" x14ac:dyDescent="0.25">
      <c r="A6063" s="90">
        <v>102234</v>
      </c>
      <c r="B6063" s="90" t="s">
        <v>6647</v>
      </c>
      <c r="C6063" s="90" t="s">
        <v>941</v>
      </c>
      <c r="D6063" s="92">
        <v>24.57</v>
      </c>
    </row>
    <row r="6064" spans="1:4" ht="13.5" x14ac:dyDescent="0.25">
      <c r="A6064" s="90">
        <v>100716</v>
      </c>
      <c r="B6064" s="90" t="s">
        <v>6648</v>
      </c>
      <c r="C6064" s="90" t="s">
        <v>941</v>
      </c>
      <c r="D6064" s="92">
        <v>27.44</v>
      </c>
    </row>
    <row r="6065" spans="1:4" ht="13.5" x14ac:dyDescent="0.25">
      <c r="A6065" s="90">
        <v>100717</v>
      </c>
      <c r="B6065" s="90" t="s">
        <v>6649</v>
      </c>
      <c r="C6065" s="90" t="s">
        <v>941</v>
      </c>
      <c r="D6065" s="92">
        <v>8.9700000000000006</v>
      </c>
    </row>
    <row r="6066" spans="1:4" ht="13.5" x14ac:dyDescent="0.25">
      <c r="A6066" s="90">
        <v>100718</v>
      </c>
      <c r="B6066" s="90" t="s">
        <v>6650</v>
      </c>
      <c r="C6066" s="90" t="s">
        <v>48</v>
      </c>
      <c r="D6066" s="92">
        <v>1.31</v>
      </c>
    </row>
    <row r="6067" spans="1:4" ht="13.5" x14ac:dyDescent="0.25">
      <c r="A6067" s="90">
        <v>100719</v>
      </c>
      <c r="B6067" s="90" t="s">
        <v>6651</v>
      </c>
      <c r="C6067" s="90" t="s">
        <v>941</v>
      </c>
      <c r="D6067" s="92">
        <v>9.42</v>
      </c>
    </row>
    <row r="6068" spans="1:4" ht="13.5" x14ac:dyDescent="0.25">
      <c r="A6068" s="90">
        <v>100720</v>
      </c>
      <c r="B6068" s="90" t="s">
        <v>6652</v>
      </c>
      <c r="C6068" s="90" t="s">
        <v>941</v>
      </c>
      <c r="D6068" s="92">
        <v>9.52</v>
      </c>
    </row>
    <row r="6069" spans="1:4" ht="13.5" x14ac:dyDescent="0.25">
      <c r="A6069" s="90">
        <v>100721</v>
      </c>
      <c r="B6069" s="90" t="s">
        <v>6653</v>
      </c>
      <c r="C6069" s="90" t="s">
        <v>941</v>
      </c>
      <c r="D6069" s="92">
        <v>22.12</v>
      </c>
    </row>
    <row r="6070" spans="1:4" ht="13.5" x14ac:dyDescent="0.25">
      <c r="A6070" s="90">
        <v>100722</v>
      </c>
      <c r="B6070" s="90" t="s">
        <v>6654</v>
      </c>
      <c r="C6070" s="90" t="s">
        <v>941</v>
      </c>
      <c r="D6070" s="92">
        <v>21.7</v>
      </c>
    </row>
    <row r="6071" spans="1:4" ht="13.5" x14ac:dyDescent="0.25">
      <c r="A6071" s="90">
        <v>100723</v>
      </c>
      <c r="B6071" s="90" t="s">
        <v>6655</v>
      </c>
      <c r="C6071" s="90" t="s">
        <v>941</v>
      </c>
      <c r="D6071" s="92">
        <v>10.11</v>
      </c>
    </row>
    <row r="6072" spans="1:4" ht="13.5" x14ac:dyDescent="0.25">
      <c r="A6072" s="90">
        <v>100724</v>
      </c>
      <c r="B6072" s="90" t="s">
        <v>6656</v>
      </c>
      <c r="C6072" s="90" t="s">
        <v>941</v>
      </c>
      <c r="D6072" s="92">
        <v>12.29</v>
      </c>
    </row>
    <row r="6073" spans="1:4" ht="13.5" x14ac:dyDescent="0.25">
      <c r="A6073" s="90">
        <v>100725</v>
      </c>
      <c r="B6073" s="90" t="s">
        <v>6657</v>
      </c>
      <c r="C6073" s="90" t="s">
        <v>941</v>
      </c>
      <c r="D6073" s="92">
        <v>22.33</v>
      </c>
    </row>
    <row r="6074" spans="1:4" ht="13.5" x14ac:dyDescent="0.25">
      <c r="A6074" s="90">
        <v>100726</v>
      </c>
      <c r="B6074" s="90" t="s">
        <v>6658</v>
      </c>
      <c r="C6074" s="90" t="s">
        <v>941</v>
      </c>
      <c r="D6074" s="92">
        <v>24.39</v>
      </c>
    </row>
    <row r="6075" spans="1:4" ht="13.5" x14ac:dyDescent="0.25">
      <c r="A6075" s="90">
        <v>100727</v>
      </c>
      <c r="B6075" s="90" t="s">
        <v>6659</v>
      </c>
      <c r="C6075" s="90" t="s">
        <v>941</v>
      </c>
      <c r="D6075" s="92">
        <v>22.96</v>
      </c>
    </row>
    <row r="6076" spans="1:4" ht="13.5" x14ac:dyDescent="0.25">
      <c r="A6076" s="90">
        <v>100728</v>
      </c>
      <c r="B6076" s="90" t="s">
        <v>6660</v>
      </c>
      <c r="C6076" s="90" t="s">
        <v>941</v>
      </c>
      <c r="D6076" s="92">
        <v>20.82</v>
      </c>
    </row>
    <row r="6077" spans="1:4" ht="13.5" x14ac:dyDescent="0.25">
      <c r="A6077" s="90">
        <v>100729</v>
      </c>
      <c r="B6077" s="90" t="s">
        <v>6661</v>
      </c>
      <c r="C6077" s="90" t="s">
        <v>941</v>
      </c>
      <c r="D6077" s="92">
        <v>17.38</v>
      </c>
    </row>
    <row r="6078" spans="1:4" ht="13.5" x14ac:dyDescent="0.25">
      <c r="A6078" s="90">
        <v>100730</v>
      </c>
      <c r="B6078" s="90" t="s">
        <v>6662</v>
      </c>
      <c r="C6078" s="90" t="s">
        <v>941</v>
      </c>
      <c r="D6078" s="92">
        <v>20.48</v>
      </c>
    </row>
    <row r="6079" spans="1:4" ht="13.5" x14ac:dyDescent="0.25">
      <c r="A6079" s="90">
        <v>100733</v>
      </c>
      <c r="B6079" s="90" t="s">
        <v>6663</v>
      </c>
      <c r="C6079" s="90" t="s">
        <v>941</v>
      </c>
      <c r="D6079" s="92">
        <v>11.19</v>
      </c>
    </row>
    <row r="6080" spans="1:4" ht="13.5" x14ac:dyDescent="0.25">
      <c r="A6080" s="90">
        <v>100734</v>
      </c>
      <c r="B6080" s="90" t="s">
        <v>6664</v>
      </c>
      <c r="C6080" s="90" t="s">
        <v>941</v>
      </c>
      <c r="D6080" s="92">
        <v>14.28</v>
      </c>
    </row>
    <row r="6081" spans="1:4" ht="13.5" x14ac:dyDescent="0.25">
      <c r="A6081" s="90">
        <v>100735</v>
      </c>
      <c r="B6081" s="90" t="s">
        <v>6665</v>
      </c>
      <c r="C6081" s="90" t="s">
        <v>941</v>
      </c>
      <c r="D6081" s="92">
        <v>9.9</v>
      </c>
    </row>
    <row r="6082" spans="1:4" ht="13.5" x14ac:dyDescent="0.25">
      <c r="A6082" s="90">
        <v>100736</v>
      </c>
      <c r="B6082" s="90" t="s">
        <v>6666</v>
      </c>
      <c r="C6082" s="90" t="s">
        <v>941</v>
      </c>
      <c r="D6082" s="92">
        <v>13.2</v>
      </c>
    </row>
    <row r="6083" spans="1:4" ht="13.5" x14ac:dyDescent="0.25">
      <c r="A6083" s="90">
        <v>100739</v>
      </c>
      <c r="B6083" s="90" t="s">
        <v>6667</v>
      </c>
      <c r="C6083" s="90" t="s">
        <v>941</v>
      </c>
      <c r="D6083" s="92">
        <v>9.27</v>
      </c>
    </row>
    <row r="6084" spans="1:4" ht="13.5" x14ac:dyDescent="0.25">
      <c r="A6084" s="90">
        <v>100740</v>
      </c>
      <c r="B6084" s="90" t="s">
        <v>6668</v>
      </c>
      <c r="C6084" s="90" t="s">
        <v>941</v>
      </c>
      <c r="D6084" s="92">
        <v>10.01</v>
      </c>
    </row>
    <row r="6085" spans="1:4" ht="13.5" x14ac:dyDescent="0.25">
      <c r="A6085" s="90">
        <v>100741</v>
      </c>
      <c r="B6085" s="90" t="s">
        <v>6669</v>
      </c>
      <c r="C6085" s="90" t="s">
        <v>941</v>
      </c>
      <c r="D6085" s="92">
        <v>21.8</v>
      </c>
    </row>
    <row r="6086" spans="1:4" ht="13.5" x14ac:dyDescent="0.25">
      <c r="A6086" s="90">
        <v>100742</v>
      </c>
      <c r="B6086" s="90" t="s">
        <v>6670</v>
      </c>
      <c r="C6086" s="90" t="s">
        <v>941</v>
      </c>
      <c r="D6086" s="92">
        <v>22.17</v>
      </c>
    </row>
    <row r="6087" spans="1:4" ht="13.5" x14ac:dyDescent="0.25">
      <c r="A6087" s="90">
        <v>100743</v>
      </c>
      <c r="B6087" s="90" t="s">
        <v>6671</v>
      </c>
      <c r="C6087" s="90" t="s">
        <v>941</v>
      </c>
      <c r="D6087" s="92">
        <v>9.06</v>
      </c>
    </row>
    <row r="6088" spans="1:4" ht="13.5" x14ac:dyDescent="0.25">
      <c r="A6088" s="90">
        <v>100744</v>
      </c>
      <c r="B6088" s="90" t="s">
        <v>6672</v>
      </c>
      <c r="C6088" s="90" t="s">
        <v>941</v>
      </c>
      <c r="D6088" s="92">
        <v>9.8699999999999992</v>
      </c>
    </row>
    <row r="6089" spans="1:4" ht="13.5" x14ac:dyDescent="0.25">
      <c r="A6089" s="90">
        <v>100745</v>
      </c>
      <c r="B6089" s="90" t="s">
        <v>6673</v>
      </c>
      <c r="C6089" s="90" t="s">
        <v>941</v>
      </c>
      <c r="D6089" s="92">
        <v>21.57</v>
      </c>
    </row>
    <row r="6090" spans="1:4" ht="13.5" x14ac:dyDescent="0.25">
      <c r="A6090" s="90">
        <v>100746</v>
      </c>
      <c r="B6090" s="90" t="s">
        <v>6674</v>
      </c>
      <c r="C6090" s="90" t="s">
        <v>941</v>
      </c>
      <c r="D6090" s="92">
        <v>22.03</v>
      </c>
    </row>
    <row r="6091" spans="1:4" ht="13.5" x14ac:dyDescent="0.25">
      <c r="A6091" s="90">
        <v>100747</v>
      </c>
      <c r="B6091" s="90" t="s">
        <v>6675</v>
      </c>
      <c r="C6091" s="90" t="s">
        <v>941</v>
      </c>
      <c r="D6091" s="92">
        <v>9.15</v>
      </c>
    </row>
    <row r="6092" spans="1:4" ht="13.5" x14ac:dyDescent="0.25">
      <c r="A6092" s="90">
        <v>100748</v>
      </c>
      <c r="B6092" s="90" t="s">
        <v>6676</v>
      </c>
      <c r="C6092" s="90" t="s">
        <v>941</v>
      </c>
      <c r="D6092" s="92">
        <v>9.93</v>
      </c>
    </row>
    <row r="6093" spans="1:4" ht="13.5" x14ac:dyDescent="0.25">
      <c r="A6093" s="90">
        <v>100749</v>
      </c>
      <c r="B6093" s="90" t="s">
        <v>6677</v>
      </c>
      <c r="C6093" s="90" t="s">
        <v>941</v>
      </c>
      <c r="D6093" s="92">
        <v>21.67</v>
      </c>
    </row>
    <row r="6094" spans="1:4" ht="13.5" x14ac:dyDescent="0.25">
      <c r="A6094" s="90">
        <v>100750</v>
      </c>
      <c r="B6094" s="90" t="s">
        <v>6678</v>
      </c>
      <c r="C6094" s="90" t="s">
        <v>941</v>
      </c>
      <c r="D6094" s="92">
        <v>22.09</v>
      </c>
    </row>
    <row r="6095" spans="1:4" ht="13.5" x14ac:dyDescent="0.25">
      <c r="A6095" s="90">
        <v>100751</v>
      </c>
      <c r="B6095" s="90" t="s">
        <v>6679</v>
      </c>
      <c r="C6095" s="90" t="s">
        <v>941</v>
      </c>
      <c r="D6095" s="92">
        <v>34.76</v>
      </c>
    </row>
    <row r="6096" spans="1:4" ht="13.5" x14ac:dyDescent="0.25">
      <c r="A6096" s="90">
        <v>100752</v>
      </c>
      <c r="B6096" s="90" t="s">
        <v>6680</v>
      </c>
      <c r="C6096" s="90" t="s">
        <v>941</v>
      </c>
      <c r="D6096" s="92">
        <v>40.98</v>
      </c>
    </row>
    <row r="6097" spans="1:4" ht="13.5" x14ac:dyDescent="0.25">
      <c r="A6097" s="90">
        <v>100753</v>
      </c>
      <c r="B6097" s="90" t="s">
        <v>6681</v>
      </c>
      <c r="C6097" s="90" t="s">
        <v>941</v>
      </c>
      <c r="D6097" s="92">
        <v>19.8</v>
      </c>
    </row>
    <row r="6098" spans="1:4" ht="13.5" x14ac:dyDescent="0.25">
      <c r="A6098" s="90">
        <v>100754</v>
      </c>
      <c r="B6098" s="90" t="s">
        <v>6682</v>
      </c>
      <c r="C6098" s="90" t="s">
        <v>941</v>
      </c>
      <c r="D6098" s="92">
        <v>26.43</v>
      </c>
    </row>
    <row r="6099" spans="1:4" ht="13.5" x14ac:dyDescent="0.25">
      <c r="A6099" s="90">
        <v>100757</v>
      </c>
      <c r="B6099" s="90" t="s">
        <v>6683</v>
      </c>
      <c r="C6099" s="90" t="s">
        <v>941</v>
      </c>
      <c r="D6099" s="92">
        <v>43.61</v>
      </c>
    </row>
    <row r="6100" spans="1:4" ht="13.5" x14ac:dyDescent="0.25">
      <c r="A6100" s="90">
        <v>100758</v>
      </c>
      <c r="B6100" s="90" t="s">
        <v>6684</v>
      </c>
      <c r="C6100" s="90" t="s">
        <v>941</v>
      </c>
      <c r="D6100" s="92">
        <v>44.35</v>
      </c>
    </row>
    <row r="6101" spans="1:4" ht="13.5" x14ac:dyDescent="0.25">
      <c r="A6101" s="90">
        <v>100759</v>
      </c>
      <c r="B6101" s="90" t="s">
        <v>6685</v>
      </c>
      <c r="C6101" s="90" t="s">
        <v>941</v>
      </c>
      <c r="D6101" s="92">
        <v>43.16</v>
      </c>
    </row>
    <row r="6102" spans="1:4" ht="13.5" x14ac:dyDescent="0.25">
      <c r="A6102" s="90">
        <v>100760</v>
      </c>
      <c r="B6102" s="90" t="s">
        <v>6686</v>
      </c>
      <c r="C6102" s="90" t="s">
        <v>941</v>
      </c>
      <c r="D6102" s="92">
        <v>44.08</v>
      </c>
    </row>
    <row r="6103" spans="1:4" ht="13.5" x14ac:dyDescent="0.25">
      <c r="A6103" s="90">
        <v>100761</v>
      </c>
      <c r="B6103" s="90" t="s">
        <v>6687</v>
      </c>
      <c r="C6103" s="90" t="s">
        <v>941</v>
      </c>
      <c r="D6103" s="92">
        <v>43.35</v>
      </c>
    </row>
    <row r="6104" spans="1:4" ht="13.5" x14ac:dyDescent="0.25">
      <c r="A6104" s="90">
        <v>100762</v>
      </c>
      <c r="B6104" s="90" t="s">
        <v>6688</v>
      </c>
      <c r="C6104" s="90" t="s">
        <v>941</v>
      </c>
      <c r="D6104" s="92">
        <v>44.19</v>
      </c>
    </row>
    <row r="6105" spans="1:4" ht="13.5" x14ac:dyDescent="0.25">
      <c r="A6105" s="90">
        <v>102488</v>
      </c>
      <c r="B6105" s="90" t="s">
        <v>6689</v>
      </c>
      <c r="C6105" s="90" t="s">
        <v>941</v>
      </c>
      <c r="D6105" s="92">
        <v>3.24</v>
      </c>
    </row>
    <row r="6106" spans="1:4" ht="13.5" x14ac:dyDescent="0.25">
      <c r="A6106" s="90">
        <v>102489</v>
      </c>
      <c r="B6106" s="90" t="s">
        <v>6690</v>
      </c>
      <c r="C6106" s="90" t="s">
        <v>941</v>
      </c>
      <c r="D6106" s="92">
        <v>27.27</v>
      </c>
    </row>
    <row r="6107" spans="1:4" ht="13.5" x14ac:dyDescent="0.25">
      <c r="A6107" s="90">
        <v>102491</v>
      </c>
      <c r="B6107" s="90" t="s">
        <v>6691</v>
      </c>
      <c r="C6107" s="90" t="s">
        <v>941</v>
      </c>
      <c r="D6107" s="92">
        <v>19.53</v>
      </c>
    </row>
    <row r="6108" spans="1:4" ht="13.5" x14ac:dyDescent="0.25">
      <c r="A6108" s="90">
        <v>102492</v>
      </c>
      <c r="B6108" s="90" t="s">
        <v>6692</v>
      </c>
      <c r="C6108" s="90" t="s">
        <v>941</v>
      </c>
      <c r="D6108" s="92">
        <v>24.75</v>
      </c>
    </row>
    <row r="6109" spans="1:4" ht="13.5" x14ac:dyDescent="0.25">
      <c r="A6109" s="90">
        <v>102494</v>
      </c>
      <c r="B6109" s="90" t="s">
        <v>6693</v>
      </c>
      <c r="C6109" s="90" t="s">
        <v>941</v>
      </c>
      <c r="D6109" s="92">
        <v>54.5</v>
      </c>
    </row>
    <row r="6110" spans="1:4" ht="13.5" x14ac:dyDescent="0.25">
      <c r="A6110" s="90">
        <v>102496</v>
      </c>
      <c r="B6110" s="90" t="s">
        <v>6694</v>
      </c>
      <c r="C6110" s="90" t="s">
        <v>48</v>
      </c>
      <c r="D6110" s="92">
        <v>11.64</v>
      </c>
    </row>
    <row r="6111" spans="1:4" ht="13.5" x14ac:dyDescent="0.25">
      <c r="A6111" s="90">
        <v>102497</v>
      </c>
      <c r="B6111" s="90" t="s">
        <v>6695</v>
      </c>
      <c r="C6111" s="90" t="s">
        <v>48</v>
      </c>
      <c r="D6111" s="92">
        <v>4.67</v>
      </c>
    </row>
    <row r="6112" spans="1:4" ht="13.5" x14ac:dyDescent="0.25">
      <c r="A6112" s="90">
        <v>102498</v>
      </c>
      <c r="B6112" s="90" t="s">
        <v>6696</v>
      </c>
      <c r="C6112" s="90" t="s">
        <v>48</v>
      </c>
      <c r="D6112" s="92">
        <v>1.48</v>
      </c>
    </row>
    <row r="6113" spans="1:4" ht="13.5" x14ac:dyDescent="0.25">
      <c r="A6113" s="90">
        <v>102499</v>
      </c>
      <c r="B6113" s="90" t="s">
        <v>6697</v>
      </c>
      <c r="C6113" s="90" t="s">
        <v>941</v>
      </c>
      <c r="D6113" s="92">
        <v>2.86</v>
      </c>
    </row>
    <row r="6114" spans="1:4" ht="13.5" x14ac:dyDescent="0.25">
      <c r="A6114" s="90">
        <v>102500</v>
      </c>
      <c r="B6114" s="90" t="s">
        <v>6698</v>
      </c>
      <c r="C6114" s="90" t="s">
        <v>48</v>
      </c>
      <c r="D6114" s="92">
        <v>4.1900000000000004</v>
      </c>
    </row>
    <row r="6115" spans="1:4" ht="13.5" x14ac:dyDescent="0.25">
      <c r="A6115" s="90">
        <v>102501</v>
      </c>
      <c r="B6115" s="90" t="s">
        <v>6699</v>
      </c>
      <c r="C6115" s="90" t="s">
        <v>941</v>
      </c>
      <c r="D6115" s="92">
        <v>23.49</v>
      </c>
    </row>
    <row r="6116" spans="1:4" ht="13.5" x14ac:dyDescent="0.25">
      <c r="A6116" s="90">
        <v>102504</v>
      </c>
      <c r="B6116" s="90" t="s">
        <v>6700</v>
      </c>
      <c r="C6116" s="90" t="s">
        <v>48</v>
      </c>
      <c r="D6116" s="92">
        <v>9.09</v>
      </c>
    </row>
    <row r="6117" spans="1:4" ht="13.5" x14ac:dyDescent="0.25">
      <c r="A6117" s="90">
        <v>102505</v>
      </c>
      <c r="B6117" s="90" t="s">
        <v>6701</v>
      </c>
      <c r="C6117" s="90" t="s">
        <v>48</v>
      </c>
      <c r="D6117" s="92">
        <v>9.4499999999999993</v>
      </c>
    </row>
    <row r="6118" spans="1:4" ht="13.5" x14ac:dyDescent="0.25">
      <c r="A6118" s="90">
        <v>102506</v>
      </c>
      <c r="B6118" s="90" t="s">
        <v>6702</v>
      </c>
      <c r="C6118" s="90" t="s">
        <v>48</v>
      </c>
      <c r="D6118" s="92">
        <v>9.8699999999999992</v>
      </c>
    </row>
    <row r="6119" spans="1:4" ht="13.5" x14ac:dyDescent="0.25">
      <c r="A6119" s="90">
        <v>102507</v>
      </c>
      <c r="B6119" s="90" t="s">
        <v>6703</v>
      </c>
      <c r="C6119" s="90" t="s">
        <v>48</v>
      </c>
      <c r="D6119" s="92">
        <v>5.73</v>
      </c>
    </row>
    <row r="6120" spans="1:4" ht="13.5" x14ac:dyDescent="0.25">
      <c r="A6120" s="90">
        <v>102508</v>
      </c>
      <c r="B6120" s="90" t="s">
        <v>6704</v>
      </c>
      <c r="C6120" s="90" t="s">
        <v>941</v>
      </c>
      <c r="D6120" s="92">
        <v>39.32</v>
      </c>
    </row>
    <row r="6121" spans="1:4" ht="13.5" x14ac:dyDescent="0.25">
      <c r="A6121" s="90">
        <v>102509</v>
      </c>
      <c r="B6121" s="90" t="s">
        <v>6705</v>
      </c>
      <c r="C6121" s="90" t="s">
        <v>941</v>
      </c>
      <c r="D6121" s="92">
        <v>23.35</v>
      </c>
    </row>
    <row r="6122" spans="1:4" ht="13.5" x14ac:dyDescent="0.25">
      <c r="A6122" s="90">
        <v>102512</v>
      </c>
      <c r="B6122" s="90" t="s">
        <v>6706</v>
      </c>
      <c r="C6122" s="90" t="s">
        <v>48</v>
      </c>
      <c r="D6122" s="92">
        <v>5.37</v>
      </c>
    </row>
    <row r="6123" spans="1:4" ht="13.5" x14ac:dyDescent="0.25">
      <c r="A6123" s="90">
        <v>102513</v>
      </c>
      <c r="B6123" s="90" t="s">
        <v>6707</v>
      </c>
      <c r="C6123" s="90" t="s">
        <v>941</v>
      </c>
      <c r="D6123" s="92">
        <v>44.28</v>
      </c>
    </row>
    <row r="6124" spans="1:4" ht="13.5" x14ac:dyDescent="0.25">
      <c r="A6124" s="90">
        <v>102520</v>
      </c>
      <c r="B6124" s="90" t="s">
        <v>6708</v>
      </c>
      <c r="C6124" s="90" t="s">
        <v>941</v>
      </c>
      <c r="D6124" s="92">
        <v>75.66</v>
      </c>
    </row>
    <row r="6125" spans="1:4" ht="13.5" x14ac:dyDescent="0.25">
      <c r="A6125" s="90">
        <v>101749</v>
      </c>
      <c r="B6125" s="90" t="s">
        <v>6709</v>
      </c>
      <c r="C6125" s="90" t="s">
        <v>941</v>
      </c>
      <c r="D6125" s="92">
        <v>53.3</v>
      </c>
    </row>
    <row r="6126" spans="1:4" ht="13.5" x14ac:dyDescent="0.25">
      <c r="A6126" s="90">
        <v>101750</v>
      </c>
      <c r="B6126" s="90" t="s">
        <v>6710</v>
      </c>
      <c r="C6126" s="90" t="s">
        <v>941</v>
      </c>
      <c r="D6126" s="92">
        <v>50.97</v>
      </c>
    </row>
    <row r="6127" spans="1:4" ht="13.5" x14ac:dyDescent="0.25">
      <c r="A6127" s="90">
        <v>101729</v>
      </c>
      <c r="B6127" s="90" t="s">
        <v>6711</v>
      </c>
      <c r="C6127" s="90" t="s">
        <v>941</v>
      </c>
      <c r="D6127" s="92">
        <v>230.94</v>
      </c>
    </row>
    <row r="6128" spans="1:4" ht="13.5" x14ac:dyDescent="0.25">
      <c r="A6128" s="90">
        <v>101746</v>
      </c>
      <c r="B6128" s="90" t="s">
        <v>6712</v>
      </c>
      <c r="C6128" s="90" t="s">
        <v>941</v>
      </c>
      <c r="D6128" s="92">
        <v>359.05</v>
      </c>
    </row>
    <row r="6129" spans="1:4" ht="13.5" x14ac:dyDescent="0.25">
      <c r="A6129" s="90">
        <v>101751</v>
      </c>
      <c r="B6129" s="90" t="s">
        <v>6713</v>
      </c>
      <c r="C6129" s="90" t="s">
        <v>941</v>
      </c>
      <c r="D6129" s="92">
        <v>236.78</v>
      </c>
    </row>
    <row r="6130" spans="1:4" ht="13.5" x14ac:dyDescent="0.25">
      <c r="A6130" s="90">
        <v>87246</v>
      </c>
      <c r="B6130" s="90" t="s">
        <v>6714</v>
      </c>
      <c r="C6130" s="90" t="s">
        <v>941</v>
      </c>
      <c r="D6130" s="92">
        <v>61.44</v>
      </c>
    </row>
    <row r="6131" spans="1:4" ht="13.5" x14ac:dyDescent="0.25">
      <c r="A6131" s="90">
        <v>87247</v>
      </c>
      <c r="B6131" s="90" t="s">
        <v>6715</v>
      </c>
      <c r="C6131" s="90" t="s">
        <v>941</v>
      </c>
      <c r="D6131" s="92">
        <v>55.22</v>
      </c>
    </row>
    <row r="6132" spans="1:4" ht="13.5" x14ac:dyDescent="0.25">
      <c r="A6132" s="90">
        <v>87248</v>
      </c>
      <c r="B6132" s="90" t="s">
        <v>6716</v>
      </c>
      <c r="C6132" s="90" t="s">
        <v>941</v>
      </c>
      <c r="D6132" s="92">
        <v>48.71</v>
      </c>
    </row>
    <row r="6133" spans="1:4" ht="13.5" x14ac:dyDescent="0.25">
      <c r="A6133" s="90">
        <v>87249</v>
      </c>
      <c r="B6133" s="90" t="s">
        <v>6717</v>
      </c>
      <c r="C6133" s="90" t="s">
        <v>941</v>
      </c>
      <c r="D6133" s="92">
        <v>65.63</v>
      </c>
    </row>
    <row r="6134" spans="1:4" ht="13.5" x14ac:dyDescent="0.25">
      <c r="A6134" s="90">
        <v>87250</v>
      </c>
      <c r="B6134" s="90" t="s">
        <v>6718</v>
      </c>
      <c r="C6134" s="90" t="s">
        <v>941</v>
      </c>
      <c r="D6134" s="92">
        <v>56.37</v>
      </c>
    </row>
    <row r="6135" spans="1:4" ht="13.5" x14ac:dyDescent="0.25">
      <c r="A6135" s="90">
        <v>87251</v>
      </c>
      <c r="B6135" s="90" t="s">
        <v>6719</v>
      </c>
      <c r="C6135" s="90" t="s">
        <v>941</v>
      </c>
      <c r="D6135" s="92">
        <v>48.9</v>
      </c>
    </row>
    <row r="6136" spans="1:4" ht="13.5" x14ac:dyDescent="0.25">
      <c r="A6136" s="90">
        <v>87255</v>
      </c>
      <c r="B6136" s="90" t="s">
        <v>457</v>
      </c>
      <c r="C6136" s="90" t="s">
        <v>941</v>
      </c>
      <c r="D6136" s="92">
        <v>103.22</v>
      </c>
    </row>
    <row r="6137" spans="1:4" ht="13.5" x14ac:dyDescent="0.25">
      <c r="A6137" s="90">
        <v>87256</v>
      </c>
      <c r="B6137" s="90" t="s">
        <v>6720</v>
      </c>
      <c r="C6137" s="90" t="s">
        <v>941</v>
      </c>
      <c r="D6137" s="92">
        <v>91.92</v>
      </c>
    </row>
    <row r="6138" spans="1:4" ht="13.5" x14ac:dyDescent="0.25">
      <c r="A6138" s="90">
        <v>87257</v>
      </c>
      <c r="B6138" s="90" t="s">
        <v>6721</v>
      </c>
      <c r="C6138" s="90" t="s">
        <v>941</v>
      </c>
      <c r="D6138" s="92">
        <v>83.11</v>
      </c>
    </row>
    <row r="6139" spans="1:4" ht="13.5" x14ac:dyDescent="0.25">
      <c r="A6139" s="90">
        <v>87258</v>
      </c>
      <c r="B6139" s="90" t="s">
        <v>6722</v>
      </c>
      <c r="C6139" s="90" t="s">
        <v>941</v>
      </c>
      <c r="D6139" s="92">
        <v>144.63999999999999</v>
      </c>
    </row>
    <row r="6140" spans="1:4" ht="13.5" x14ac:dyDescent="0.25">
      <c r="A6140" s="90">
        <v>87259</v>
      </c>
      <c r="B6140" s="90" t="s">
        <v>6723</v>
      </c>
      <c r="C6140" s="90" t="s">
        <v>941</v>
      </c>
      <c r="D6140" s="92">
        <v>133.24</v>
      </c>
    </row>
    <row r="6141" spans="1:4" ht="13.5" x14ac:dyDescent="0.25">
      <c r="A6141" s="90">
        <v>87260</v>
      </c>
      <c r="B6141" s="90" t="s">
        <v>6724</v>
      </c>
      <c r="C6141" s="90" t="s">
        <v>941</v>
      </c>
      <c r="D6141" s="92">
        <v>125.17</v>
      </c>
    </row>
    <row r="6142" spans="1:4" ht="13.5" x14ac:dyDescent="0.25">
      <c r="A6142" s="90">
        <v>87261</v>
      </c>
      <c r="B6142" s="90" t="s">
        <v>6725</v>
      </c>
      <c r="C6142" s="90" t="s">
        <v>941</v>
      </c>
      <c r="D6142" s="92">
        <v>164.7</v>
      </c>
    </row>
    <row r="6143" spans="1:4" ht="13.5" x14ac:dyDescent="0.25">
      <c r="A6143" s="90">
        <v>87262</v>
      </c>
      <c r="B6143" s="90" t="s">
        <v>6726</v>
      </c>
      <c r="C6143" s="90" t="s">
        <v>941</v>
      </c>
      <c r="D6143" s="92">
        <v>151.78</v>
      </c>
    </row>
    <row r="6144" spans="1:4" ht="13.5" x14ac:dyDescent="0.25">
      <c r="A6144" s="90">
        <v>87263</v>
      </c>
      <c r="B6144" s="90" t="s">
        <v>6727</v>
      </c>
      <c r="C6144" s="90" t="s">
        <v>941</v>
      </c>
      <c r="D6144" s="92">
        <v>142.35</v>
      </c>
    </row>
    <row r="6145" spans="1:4" ht="13.5" x14ac:dyDescent="0.25">
      <c r="A6145" s="90">
        <v>89046</v>
      </c>
      <c r="B6145" s="90" t="s">
        <v>6728</v>
      </c>
      <c r="C6145" s="90" t="s">
        <v>941</v>
      </c>
      <c r="D6145" s="92">
        <v>54.49</v>
      </c>
    </row>
    <row r="6146" spans="1:4" ht="13.5" x14ac:dyDescent="0.25">
      <c r="A6146" s="90">
        <v>89171</v>
      </c>
      <c r="B6146" s="90" t="s">
        <v>6729</v>
      </c>
      <c r="C6146" s="90" t="s">
        <v>941</v>
      </c>
      <c r="D6146" s="92">
        <v>51.58</v>
      </c>
    </row>
    <row r="6147" spans="1:4" ht="13.5" x14ac:dyDescent="0.25">
      <c r="A6147" s="90">
        <v>93389</v>
      </c>
      <c r="B6147" s="90" t="s">
        <v>6730</v>
      </c>
      <c r="C6147" s="90" t="s">
        <v>941</v>
      </c>
      <c r="D6147" s="92">
        <v>55.94</v>
      </c>
    </row>
    <row r="6148" spans="1:4" ht="13.5" x14ac:dyDescent="0.25">
      <c r="A6148" s="90">
        <v>93390</v>
      </c>
      <c r="B6148" s="90" t="s">
        <v>6731</v>
      </c>
      <c r="C6148" s="90" t="s">
        <v>941</v>
      </c>
      <c r="D6148" s="92">
        <v>49.8</v>
      </c>
    </row>
    <row r="6149" spans="1:4" ht="13.5" x14ac:dyDescent="0.25">
      <c r="A6149" s="90">
        <v>93391</v>
      </c>
      <c r="B6149" s="90" t="s">
        <v>6732</v>
      </c>
      <c r="C6149" s="90" t="s">
        <v>941</v>
      </c>
      <c r="D6149" s="92">
        <v>43.32</v>
      </c>
    </row>
    <row r="6150" spans="1:4" ht="13.5" x14ac:dyDescent="0.25">
      <c r="A6150" s="90">
        <v>104593</v>
      </c>
      <c r="B6150" s="90" t="s">
        <v>6733</v>
      </c>
      <c r="C6150" s="90" t="s">
        <v>941</v>
      </c>
      <c r="D6150" s="92">
        <v>106.76</v>
      </c>
    </row>
    <row r="6151" spans="1:4" ht="13.5" x14ac:dyDescent="0.25">
      <c r="A6151" s="90">
        <v>104594</v>
      </c>
      <c r="B6151" s="90" t="s">
        <v>6734</v>
      </c>
      <c r="C6151" s="90" t="s">
        <v>941</v>
      </c>
      <c r="D6151" s="92">
        <v>94.06</v>
      </c>
    </row>
    <row r="6152" spans="1:4" ht="13.5" x14ac:dyDescent="0.25">
      <c r="A6152" s="90">
        <v>104595</v>
      </c>
      <c r="B6152" s="90" t="s">
        <v>6735</v>
      </c>
      <c r="C6152" s="90" t="s">
        <v>941</v>
      </c>
      <c r="D6152" s="92">
        <v>83.55</v>
      </c>
    </row>
    <row r="6153" spans="1:4" ht="13.5" x14ac:dyDescent="0.25">
      <c r="A6153" s="90">
        <v>104596</v>
      </c>
      <c r="B6153" s="90" t="s">
        <v>6736</v>
      </c>
      <c r="C6153" s="90" t="s">
        <v>941</v>
      </c>
      <c r="D6153" s="92">
        <v>169</v>
      </c>
    </row>
    <row r="6154" spans="1:4" ht="13.5" x14ac:dyDescent="0.25">
      <c r="A6154" s="90">
        <v>104597</v>
      </c>
      <c r="B6154" s="90" t="s">
        <v>6737</v>
      </c>
      <c r="C6154" s="90" t="s">
        <v>941</v>
      </c>
      <c r="D6154" s="92">
        <v>154.41</v>
      </c>
    </row>
    <row r="6155" spans="1:4" ht="13.5" x14ac:dyDescent="0.25">
      <c r="A6155" s="90">
        <v>104598</v>
      </c>
      <c r="B6155" s="90" t="s">
        <v>6738</v>
      </c>
      <c r="C6155" s="90" t="s">
        <v>941</v>
      </c>
      <c r="D6155" s="92">
        <v>142.94</v>
      </c>
    </row>
    <row r="6156" spans="1:4" ht="13.5" x14ac:dyDescent="0.25">
      <c r="A6156" s="90">
        <v>104599</v>
      </c>
      <c r="B6156" s="90" t="s">
        <v>6739</v>
      </c>
      <c r="C6156" s="90" t="s">
        <v>941</v>
      </c>
      <c r="D6156" s="92">
        <v>73.08</v>
      </c>
    </row>
    <row r="6157" spans="1:4" ht="13.5" x14ac:dyDescent="0.25">
      <c r="A6157" s="90">
        <v>104600</v>
      </c>
      <c r="B6157" s="90" t="s">
        <v>6740</v>
      </c>
      <c r="C6157" s="90" t="s">
        <v>941</v>
      </c>
      <c r="D6157" s="92">
        <v>67.13</v>
      </c>
    </row>
    <row r="6158" spans="1:4" ht="13.5" x14ac:dyDescent="0.25">
      <c r="A6158" s="90">
        <v>104601</v>
      </c>
      <c r="B6158" s="90" t="s">
        <v>6741</v>
      </c>
      <c r="C6158" s="90" t="s">
        <v>941</v>
      </c>
      <c r="D6158" s="92">
        <v>59.62</v>
      </c>
    </row>
    <row r="6159" spans="1:4" ht="13.5" x14ac:dyDescent="0.25">
      <c r="A6159" s="90">
        <v>104602</v>
      </c>
      <c r="B6159" s="90" t="s">
        <v>6742</v>
      </c>
      <c r="C6159" s="90" t="s">
        <v>941</v>
      </c>
      <c r="D6159" s="92">
        <v>54.05</v>
      </c>
    </row>
    <row r="6160" spans="1:4" ht="13.5" x14ac:dyDescent="0.25">
      <c r="A6160" s="90">
        <v>104603</v>
      </c>
      <c r="B6160" s="90" t="s">
        <v>6743</v>
      </c>
      <c r="C6160" s="90" t="s">
        <v>941</v>
      </c>
      <c r="D6160" s="92">
        <v>50.89</v>
      </c>
    </row>
    <row r="6161" spans="1:4" ht="13.5" x14ac:dyDescent="0.25">
      <c r="A6161" s="90">
        <v>104604</v>
      </c>
      <c r="B6161" s="90" t="s">
        <v>6744</v>
      </c>
      <c r="C6161" s="90" t="s">
        <v>941</v>
      </c>
      <c r="D6161" s="92">
        <v>45.42</v>
      </c>
    </row>
    <row r="6162" spans="1:4" ht="13.5" x14ac:dyDescent="0.25">
      <c r="A6162" s="90">
        <v>104605</v>
      </c>
      <c r="B6162" s="90" t="s">
        <v>6745</v>
      </c>
      <c r="C6162" s="90" t="s">
        <v>941</v>
      </c>
      <c r="D6162" s="92">
        <v>90.26</v>
      </c>
    </row>
    <row r="6163" spans="1:4" ht="13.5" x14ac:dyDescent="0.25">
      <c r="A6163" s="90">
        <v>104606</v>
      </c>
      <c r="B6163" s="90" t="s">
        <v>6746</v>
      </c>
      <c r="C6163" s="90" t="s">
        <v>941</v>
      </c>
      <c r="D6163" s="92">
        <v>63.35</v>
      </c>
    </row>
    <row r="6164" spans="1:4" ht="13.5" x14ac:dyDescent="0.25">
      <c r="A6164" s="90">
        <v>104607</v>
      </c>
      <c r="B6164" s="90" t="s">
        <v>6747</v>
      </c>
      <c r="C6164" s="90" t="s">
        <v>941</v>
      </c>
      <c r="D6164" s="92">
        <v>52.01</v>
      </c>
    </row>
    <row r="6165" spans="1:4" ht="13.5" x14ac:dyDescent="0.25">
      <c r="A6165" s="90">
        <v>104608</v>
      </c>
      <c r="B6165" s="90" t="s">
        <v>6748</v>
      </c>
      <c r="C6165" s="90" t="s">
        <v>941</v>
      </c>
      <c r="D6165" s="92">
        <v>178.32</v>
      </c>
    </row>
    <row r="6166" spans="1:4" ht="13.5" x14ac:dyDescent="0.25">
      <c r="A6166" s="90">
        <v>104609</v>
      </c>
      <c r="B6166" s="90" t="s">
        <v>6749</v>
      </c>
      <c r="C6166" s="90" t="s">
        <v>941</v>
      </c>
      <c r="D6166" s="92">
        <v>142.77000000000001</v>
      </c>
    </row>
    <row r="6167" spans="1:4" ht="13.5" x14ac:dyDescent="0.25">
      <c r="A6167" s="90">
        <v>104610</v>
      </c>
      <c r="B6167" s="90" t="s">
        <v>6750</v>
      </c>
      <c r="C6167" s="90" t="s">
        <v>941</v>
      </c>
      <c r="D6167" s="92">
        <v>129.43</v>
      </c>
    </row>
    <row r="6168" spans="1:4" ht="13.5" x14ac:dyDescent="0.25">
      <c r="A6168" s="90">
        <v>98671</v>
      </c>
      <c r="B6168" s="90" t="s">
        <v>91</v>
      </c>
      <c r="C6168" s="90" t="s">
        <v>941</v>
      </c>
      <c r="D6168" s="92">
        <v>431.1</v>
      </c>
    </row>
    <row r="6169" spans="1:4" ht="13.5" x14ac:dyDescent="0.25">
      <c r="A6169" s="90">
        <v>98672</v>
      </c>
      <c r="B6169" s="90" t="s">
        <v>6751</v>
      </c>
      <c r="C6169" s="90" t="s">
        <v>941</v>
      </c>
      <c r="D6169" s="92">
        <v>836.71</v>
      </c>
    </row>
    <row r="6170" spans="1:4" ht="13.5" x14ac:dyDescent="0.25">
      <c r="A6170" s="90">
        <v>98678</v>
      </c>
      <c r="B6170" s="90" t="s">
        <v>6752</v>
      </c>
      <c r="C6170" s="90" t="s">
        <v>941</v>
      </c>
      <c r="D6170" s="92">
        <v>469.64</v>
      </c>
    </row>
    <row r="6171" spans="1:4" ht="13.5" x14ac:dyDescent="0.25">
      <c r="A6171" s="90">
        <v>98679</v>
      </c>
      <c r="B6171" s="90" t="s">
        <v>6753</v>
      </c>
      <c r="C6171" s="90" t="s">
        <v>941</v>
      </c>
      <c r="D6171" s="92">
        <v>36.03</v>
      </c>
    </row>
    <row r="6172" spans="1:4" ht="13.5" x14ac:dyDescent="0.25">
      <c r="A6172" s="90">
        <v>98680</v>
      </c>
      <c r="B6172" s="90" t="s">
        <v>6754</v>
      </c>
      <c r="C6172" s="90" t="s">
        <v>941</v>
      </c>
      <c r="D6172" s="92">
        <v>45.53</v>
      </c>
    </row>
    <row r="6173" spans="1:4" ht="13.5" x14ac:dyDescent="0.25">
      <c r="A6173" s="90">
        <v>98681</v>
      </c>
      <c r="B6173" s="90" t="s">
        <v>6755</v>
      </c>
      <c r="C6173" s="90" t="s">
        <v>941</v>
      </c>
      <c r="D6173" s="92">
        <v>33.69</v>
      </c>
    </row>
    <row r="6174" spans="1:4" ht="13.5" x14ac:dyDescent="0.25">
      <c r="A6174" s="90">
        <v>98682</v>
      </c>
      <c r="B6174" s="90" t="s">
        <v>6756</v>
      </c>
      <c r="C6174" s="90" t="s">
        <v>941</v>
      </c>
      <c r="D6174" s="92">
        <v>43.19</v>
      </c>
    </row>
    <row r="6175" spans="1:4" ht="13.5" x14ac:dyDescent="0.25">
      <c r="A6175" s="90">
        <v>98685</v>
      </c>
      <c r="B6175" s="90" t="s">
        <v>6757</v>
      </c>
      <c r="C6175" s="90" t="s">
        <v>48</v>
      </c>
      <c r="D6175" s="92">
        <v>78.08</v>
      </c>
    </row>
    <row r="6176" spans="1:4" ht="13.5" x14ac:dyDescent="0.25">
      <c r="A6176" s="90">
        <v>98686</v>
      </c>
      <c r="B6176" s="90" t="s">
        <v>6758</v>
      </c>
      <c r="C6176" s="90" t="s">
        <v>48</v>
      </c>
      <c r="D6176" s="92">
        <v>40.159999999999997</v>
      </c>
    </row>
    <row r="6177" spans="1:4" ht="13.5" x14ac:dyDescent="0.25">
      <c r="A6177" s="90">
        <v>98688</v>
      </c>
      <c r="B6177" s="90" t="s">
        <v>6759</v>
      </c>
      <c r="C6177" s="90" t="s">
        <v>48</v>
      </c>
      <c r="D6177" s="92">
        <v>74.33</v>
      </c>
    </row>
    <row r="6178" spans="1:4" ht="13.5" x14ac:dyDescent="0.25">
      <c r="A6178" s="90">
        <v>98689</v>
      </c>
      <c r="B6178" s="90" t="s">
        <v>6760</v>
      </c>
      <c r="C6178" s="90" t="s">
        <v>48</v>
      </c>
      <c r="D6178" s="92">
        <v>110.61</v>
      </c>
    </row>
    <row r="6179" spans="1:4" ht="13.5" x14ac:dyDescent="0.25">
      <c r="A6179" s="90">
        <v>101090</v>
      </c>
      <c r="B6179" s="90" t="s">
        <v>6761</v>
      </c>
      <c r="C6179" s="90" t="s">
        <v>941</v>
      </c>
      <c r="D6179" s="92">
        <v>181.82</v>
      </c>
    </row>
    <row r="6180" spans="1:4" ht="13.5" x14ac:dyDescent="0.25">
      <c r="A6180" s="90">
        <v>101091</v>
      </c>
      <c r="B6180" s="90" t="s">
        <v>6762</v>
      </c>
      <c r="C6180" s="90" t="s">
        <v>941</v>
      </c>
      <c r="D6180" s="92">
        <v>145.46</v>
      </c>
    </row>
    <row r="6181" spans="1:4" ht="13.5" x14ac:dyDescent="0.25">
      <c r="A6181" s="90">
        <v>101725</v>
      </c>
      <c r="B6181" s="90" t="s">
        <v>6763</v>
      </c>
      <c r="C6181" s="90" t="s">
        <v>941</v>
      </c>
      <c r="D6181" s="92">
        <v>266.37</v>
      </c>
    </row>
    <row r="6182" spans="1:4" ht="13.5" x14ac:dyDescent="0.25">
      <c r="A6182" s="90">
        <v>101726</v>
      </c>
      <c r="B6182" s="90" t="s">
        <v>6764</v>
      </c>
      <c r="C6182" s="90" t="s">
        <v>941</v>
      </c>
      <c r="D6182" s="92">
        <v>183.67</v>
      </c>
    </row>
    <row r="6183" spans="1:4" ht="13.5" x14ac:dyDescent="0.25">
      <c r="A6183" s="90">
        <v>101731</v>
      </c>
      <c r="B6183" s="90" t="s">
        <v>6765</v>
      </c>
      <c r="C6183" s="90" t="s">
        <v>941</v>
      </c>
      <c r="D6183" s="92">
        <v>261.08999999999997</v>
      </c>
    </row>
    <row r="6184" spans="1:4" ht="13.5" x14ac:dyDescent="0.25">
      <c r="A6184" s="90">
        <v>101732</v>
      </c>
      <c r="B6184" s="90" t="s">
        <v>6766</v>
      </c>
      <c r="C6184" s="90" t="s">
        <v>941</v>
      </c>
      <c r="D6184" s="92">
        <v>85.27</v>
      </c>
    </row>
    <row r="6185" spans="1:4" ht="13.5" x14ac:dyDescent="0.25">
      <c r="A6185" s="90">
        <v>101094</v>
      </c>
      <c r="B6185" s="90" t="s">
        <v>6767</v>
      </c>
      <c r="C6185" s="90" t="s">
        <v>48</v>
      </c>
      <c r="D6185" s="92">
        <v>175.39</v>
      </c>
    </row>
    <row r="6186" spans="1:4" ht="13.5" x14ac:dyDescent="0.25">
      <c r="A6186" s="90">
        <v>101727</v>
      </c>
      <c r="B6186" s="90" t="s">
        <v>6768</v>
      </c>
      <c r="C6186" s="90" t="s">
        <v>941</v>
      </c>
      <c r="D6186" s="92">
        <v>207.54</v>
      </c>
    </row>
    <row r="6187" spans="1:4" ht="13.5" x14ac:dyDescent="0.25">
      <c r="A6187" s="90">
        <v>101733</v>
      </c>
      <c r="B6187" s="90" t="s">
        <v>6769</v>
      </c>
      <c r="C6187" s="90" t="s">
        <v>941</v>
      </c>
      <c r="D6187" s="92">
        <v>280.47000000000003</v>
      </c>
    </row>
    <row r="6188" spans="1:4" ht="13.5" x14ac:dyDescent="0.25">
      <c r="A6188" s="90">
        <v>101734</v>
      </c>
      <c r="B6188" s="90" t="s">
        <v>6770</v>
      </c>
      <c r="C6188" s="90" t="s">
        <v>941</v>
      </c>
      <c r="D6188" s="92">
        <v>427.92</v>
      </c>
    </row>
    <row r="6189" spans="1:4" ht="13.5" x14ac:dyDescent="0.25">
      <c r="A6189" s="90">
        <v>101735</v>
      </c>
      <c r="B6189" s="90" t="s">
        <v>6771</v>
      </c>
      <c r="C6189" s="90" t="s">
        <v>941</v>
      </c>
      <c r="D6189" s="92">
        <v>438.61</v>
      </c>
    </row>
    <row r="6190" spans="1:4" ht="13.5" x14ac:dyDescent="0.25">
      <c r="A6190" s="90">
        <v>101736</v>
      </c>
      <c r="B6190" s="90" t="s">
        <v>6772</v>
      </c>
      <c r="C6190" s="90" t="s">
        <v>941</v>
      </c>
      <c r="D6190" s="92">
        <v>104.85</v>
      </c>
    </row>
    <row r="6191" spans="1:4" ht="13.5" x14ac:dyDescent="0.25">
      <c r="A6191" s="90">
        <v>101737</v>
      </c>
      <c r="B6191" s="90" t="s">
        <v>6773</v>
      </c>
      <c r="C6191" s="90" t="s">
        <v>941</v>
      </c>
      <c r="D6191" s="92">
        <v>126.01</v>
      </c>
    </row>
    <row r="6192" spans="1:4" ht="13.5" x14ac:dyDescent="0.25">
      <c r="A6192" s="90">
        <v>101748</v>
      </c>
      <c r="B6192" s="90" t="s">
        <v>6774</v>
      </c>
      <c r="C6192" s="90" t="s">
        <v>941</v>
      </c>
      <c r="D6192" s="92">
        <v>3.28</v>
      </c>
    </row>
    <row r="6193" spans="1:4" ht="13.5" x14ac:dyDescent="0.25">
      <c r="A6193" s="90">
        <v>104162</v>
      </c>
      <c r="B6193" s="90" t="s">
        <v>6775</v>
      </c>
      <c r="C6193" s="90" t="s">
        <v>941</v>
      </c>
      <c r="D6193" s="92">
        <v>101.62</v>
      </c>
    </row>
    <row r="6194" spans="1:4" ht="13.5" x14ac:dyDescent="0.25">
      <c r="A6194" s="90">
        <v>101092</v>
      </c>
      <c r="B6194" s="90" t="s">
        <v>6776</v>
      </c>
      <c r="C6194" s="90" t="s">
        <v>941</v>
      </c>
      <c r="D6194" s="92">
        <v>441.02</v>
      </c>
    </row>
    <row r="6195" spans="1:4" ht="13.5" x14ac:dyDescent="0.25">
      <c r="A6195" s="90">
        <v>101093</v>
      </c>
      <c r="B6195" s="90" t="s">
        <v>6777</v>
      </c>
      <c r="C6195" s="90" t="s">
        <v>941</v>
      </c>
      <c r="D6195" s="92">
        <v>846.63</v>
      </c>
    </row>
    <row r="6196" spans="1:4" ht="13.5" x14ac:dyDescent="0.25">
      <c r="A6196" s="90">
        <v>98695</v>
      </c>
      <c r="B6196" s="90" t="s">
        <v>6778</v>
      </c>
      <c r="C6196" s="90" t="s">
        <v>48</v>
      </c>
      <c r="D6196" s="92">
        <v>140.58000000000001</v>
      </c>
    </row>
    <row r="6197" spans="1:4" ht="13.5" x14ac:dyDescent="0.25">
      <c r="A6197" s="90">
        <v>98697</v>
      </c>
      <c r="B6197" s="90" t="s">
        <v>99</v>
      </c>
      <c r="C6197" s="90" t="s">
        <v>48</v>
      </c>
      <c r="D6197" s="92">
        <v>94.77</v>
      </c>
    </row>
    <row r="6198" spans="1:4" ht="13.5" x14ac:dyDescent="0.25">
      <c r="A6198" s="90">
        <v>101738</v>
      </c>
      <c r="B6198" s="90" t="s">
        <v>6779</v>
      </c>
      <c r="C6198" s="90" t="s">
        <v>48</v>
      </c>
      <c r="D6198" s="92">
        <v>31.93</v>
      </c>
    </row>
    <row r="6199" spans="1:4" ht="13.5" x14ac:dyDescent="0.25">
      <c r="A6199" s="90">
        <v>101739</v>
      </c>
      <c r="B6199" s="90" t="s">
        <v>6780</v>
      </c>
      <c r="C6199" s="90" t="s">
        <v>48</v>
      </c>
      <c r="D6199" s="92">
        <v>34.22</v>
      </c>
    </row>
    <row r="6200" spans="1:4" ht="13.5" x14ac:dyDescent="0.25">
      <c r="A6200" s="90">
        <v>88648</v>
      </c>
      <c r="B6200" s="90" t="s">
        <v>6781</v>
      </c>
      <c r="C6200" s="90" t="s">
        <v>48</v>
      </c>
      <c r="D6200" s="92">
        <v>6.97</v>
      </c>
    </row>
    <row r="6201" spans="1:4" ht="13.5" x14ac:dyDescent="0.25">
      <c r="A6201" s="90">
        <v>88649</v>
      </c>
      <c r="B6201" s="90" t="s">
        <v>6782</v>
      </c>
      <c r="C6201" s="90" t="s">
        <v>48</v>
      </c>
      <c r="D6201" s="92">
        <v>7.89</v>
      </c>
    </row>
    <row r="6202" spans="1:4" ht="13.5" x14ac:dyDescent="0.25">
      <c r="A6202" s="90">
        <v>88650</v>
      </c>
      <c r="B6202" s="90" t="s">
        <v>6783</v>
      </c>
      <c r="C6202" s="90" t="s">
        <v>48</v>
      </c>
      <c r="D6202" s="92">
        <v>15.14</v>
      </c>
    </row>
    <row r="6203" spans="1:4" ht="13.5" x14ac:dyDescent="0.25">
      <c r="A6203" s="90">
        <v>96467</v>
      </c>
      <c r="B6203" s="90" t="s">
        <v>6784</v>
      </c>
      <c r="C6203" s="90" t="s">
        <v>48</v>
      </c>
      <c r="D6203" s="92">
        <v>6.34</v>
      </c>
    </row>
    <row r="6204" spans="1:4" ht="13.5" x14ac:dyDescent="0.25">
      <c r="A6204" s="90">
        <v>101740</v>
      </c>
      <c r="B6204" s="90" t="s">
        <v>6785</v>
      </c>
      <c r="C6204" s="90" t="s">
        <v>48</v>
      </c>
      <c r="D6204" s="92">
        <v>42.63</v>
      </c>
    </row>
    <row r="6205" spans="1:4" ht="13.5" x14ac:dyDescent="0.25">
      <c r="A6205" s="90">
        <v>101741</v>
      </c>
      <c r="B6205" s="90" t="s">
        <v>6786</v>
      </c>
      <c r="C6205" s="90" t="s">
        <v>48</v>
      </c>
      <c r="D6205" s="92">
        <v>22.58</v>
      </c>
    </row>
    <row r="6206" spans="1:4" ht="13.5" x14ac:dyDescent="0.25">
      <c r="A6206" s="90">
        <v>94990</v>
      </c>
      <c r="B6206" s="90" t="s">
        <v>6787</v>
      </c>
      <c r="C6206" s="90" t="s">
        <v>2066</v>
      </c>
      <c r="D6206" s="92">
        <v>748.27</v>
      </c>
    </row>
    <row r="6207" spans="1:4" ht="13.5" x14ac:dyDescent="0.25">
      <c r="A6207" s="90">
        <v>94991</v>
      </c>
      <c r="B6207" s="90" t="s">
        <v>6788</v>
      </c>
      <c r="C6207" s="90" t="s">
        <v>2066</v>
      </c>
      <c r="D6207" s="92">
        <v>775.27</v>
      </c>
    </row>
    <row r="6208" spans="1:4" ht="13.5" x14ac:dyDescent="0.25">
      <c r="A6208" s="90">
        <v>94992</v>
      </c>
      <c r="B6208" s="90" t="s">
        <v>6789</v>
      </c>
      <c r="C6208" s="90" t="s">
        <v>941</v>
      </c>
      <c r="D6208" s="92">
        <v>76.95</v>
      </c>
    </row>
    <row r="6209" spans="1:4" ht="13.5" x14ac:dyDescent="0.25">
      <c r="A6209" s="90">
        <v>94993</v>
      </c>
      <c r="B6209" s="90" t="s">
        <v>6790</v>
      </c>
      <c r="C6209" s="90" t="s">
        <v>941</v>
      </c>
      <c r="D6209" s="92">
        <v>78.569999999999993</v>
      </c>
    </row>
    <row r="6210" spans="1:4" ht="13.5" x14ac:dyDescent="0.25">
      <c r="A6210" s="90">
        <v>94994</v>
      </c>
      <c r="B6210" s="90" t="s">
        <v>6791</v>
      </c>
      <c r="C6210" s="90" t="s">
        <v>941</v>
      </c>
      <c r="D6210" s="92">
        <v>92.22</v>
      </c>
    </row>
    <row r="6211" spans="1:4" ht="13.5" x14ac:dyDescent="0.25">
      <c r="A6211" s="90">
        <v>94995</v>
      </c>
      <c r="B6211" s="90" t="s">
        <v>6792</v>
      </c>
      <c r="C6211" s="90" t="s">
        <v>941</v>
      </c>
      <c r="D6211" s="92">
        <v>94.38</v>
      </c>
    </row>
    <row r="6212" spans="1:4" ht="13.5" x14ac:dyDescent="0.25">
      <c r="A6212" s="90">
        <v>101747</v>
      </c>
      <c r="B6212" s="90" t="s">
        <v>6793</v>
      </c>
      <c r="C6212" s="90" t="s">
        <v>941</v>
      </c>
      <c r="D6212" s="92">
        <v>85.63</v>
      </c>
    </row>
    <row r="6213" spans="1:4" ht="13.5" x14ac:dyDescent="0.25">
      <c r="A6213" s="90">
        <v>104626</v>
      </c>
      <c r="B6213" s="90" t="s">
        <v>6794</v>
      </c>
      <c r="C6213" s="90" t="s">
        <v>2066</v>
      </c>
      <c r="D6213" s="92">
        <v>794.19</v>
      </c>
    </row>
    <row r="6214" spans="1:4" ht="13.5" x14ac:dyDescent="0.25">
      <c r="A6214" s="90">
        <v>104658</v>
      </c>
      <c r="B6214" s="90" t="s">
        <v>6795</v>
      </c>
      <c r="C6214" s="90" t="s">
        <v>941</v>
      </c>
      <c r="D6214" s="92">
        <v>178.07</v>
      </c>
    </row>
    <row r="6215" spans="1:4" ht="13.5" x14ac:dyDescent="0.25">
      <c r="A6215" s="90">
        <v>87620</v>
      </c>
      <c r="B6215" s="90" t="s">
        <v>6796</v>
      </c>
      <c r="C6215" s="90" t="s">
        <v>941</v>
      </c>
      <c r="D6215" s="92">
        <v>31.21</v>
      </c>
    </row>
    <row r="6216" spans="1:4" ht="13.5" x14ac:dyDescent="0.25">
      <c r="A6216" s="90">
        <v>87622</v>
      </c>
      <c r="B6216" s="90" t="s">
        <v>6797</v>
      </c>
      <c r="C6216" s="90" t="s">
        <v>941</v>
      </c>
      <c r="D6216" s="92">
        <v>34.22</v>
      </c>
    </row>
    <row r="6217" spans="1:4" ht="13.5" x14ac:dyDescent="0.25">
      <c r="A6217" s="90">
        <v>87623</v>
      </c>
      <c r="B6217" s="90" t="s">
        <v>6798</v>
      </c>
      <c r="C6217" s="90" t="s">
        <v>941</v>
      </c>
      <c r="D6217" s="92">
        <v>75.31</v>
      </c>
    </row>
    <row r="6218" spans="1:4" ht="13.5" x14ac:dyDescent="0.25">
      <c r="A6218" s="90">
        <v>87624</v>
      </c>
      <c r="B6218" s="90" t="s">
        <v>6798</v>
      </c>
      <c r="C6218" s="90" t="s">
        <v>941</v>
      </c>
      <c r="D6218" s="92">
        <v>81.38</v>
      </c>
    </row>
    <row r="6219" spans="1:4" ht="13.5" x14ac:dyDescent="0.25">
      <c r="A6219" s="90">
        <v>87630</v>
      </c>
      <c r="B6219" s="90" t="s">
        <v>6799</v>
      </c>
      <c r="C6219" s="90" t="s">
        <v>941</v>
      </c>
      <c r="D6219" s="92">
        <v>39.700000000000003</v>
      </c>
    </row>
    <row r="6220" spans="1:4" ht="13.5" x14ac:dyDescent="0.25">
      <c r="A6220" s="90">
        <v>87632</v>
      </c>
      <c r="B6220" s="90" t="s">
        <v>6800</v>
      </c>
      <c r="C6220" s="90" t="s">
        <v>941</v>
      </c>
      <c r="D6220" s="92">
        <v>43.89</v>
      </c>
    </row>
    <row r="6221" spans="1:4" ht="13.5" x14ac:dyDescent="0.25">
      <c r="A6221" s="90">
        <v>87633</v>
      </c>
      <c r="B6221" s="90" t="s">
        <v>6801</v>
      </c>
      <c r="C6221" s="90" t="s">
        <v>941</v>
      </c>
      <c r="D6221" s="92">
        <v>101.02</v>
      </c>
    </row>
    <row r="6222" spans="1:4" ht="13.5" x14ac:dyDescent="0.25">
      <c r="A6222" s="90">
        <v>87634</v>
      </c>
      <c r="B6222" s="90" t="s">
        <v>6802</v>
      </c>
      <c r="C6222" s="90" t="s">
        <v>941</v>
      </c>
      <c r="D6222" s="92">
        <v>109.45</v>
      </c>
    </row>
    <row r="6223" spans="1:4" ht="13.5" x14ac:dyDescent="0.25">
      <c r="A6223" s="90">
        <v>87640</v>
      </c>
      <c r="B6223" s="90" t="s">
        <v>6803</v>
      </c>
      <c r="C6223" s="90" t="s">
        <v>941</v>
      </c>
      <c r="D6223" s="92">
        <v>46.66</v>
      </c>
    </row>
    <row r="6224" spans="1:4" ht="13.5" x14ac:dyDescent="0.25">
      <c r="A6224" s="90">
        <v>87642</v>
      </c>
      <c r="B6224" s="90" t="s">
        <v>6804</v>
      </c>
      <c r="C6224" s="90" t="s">
        <v>941</v>
      </c>
      <c r="D6224" s="92">
        <v>51.81</v>
      </c>
    </row>
    <row r="6225" spans="1:4" ht="13.5" x14ac:dyDescent="0.25">
      <c r="A6225" s="90">
        <v>87643</v>
      </c>
      <c r="B6225" s="90" t="s">
        <v>6805</v>
      </c>
      <c r="C6225" s="90" t="s">
        <v>941</v>
      </c>
      <c r="D6225" s="92">
        <v>122.06</v>
      </c>
    </row>
    <row r="6226" spans="1:4" ht="13.5" x14ac:dyDescent="0.25">
      <c r="A6226" s="90">
        <v>87644</v>
      </c>
      <c r="B6226" s="90" t="s">
        <v>6806</v>
      </c>
      <c r="C6226" s="90" t="s">
        <v>941</v>
      </c>
      <c r="D6226" s="92">
        <v>132.43</v>
      </c>
    </row>
    <row r="6227" spans="1:4" ht="13.5" x14ac:dyDescent="0.25">
      <c r="A6227" s="90">
        <v>87680</v>
      </c>
      <c r="B6227" s="90" t="s">
        <v>6807</v>
      </c>
      <c r="C6227" s="90" t="s">
        <v>941</v>
      </c>
      <c r="D6227" s="92">
        <v>41.03</v>
      </c>
    </row>
    <row r="6228" spans="1:4" ht="13.5" x14ac:dyDescent="0.25">
      <c r="A6228" s="90">
        <v>87682</v>
      </c>
      <c r="B6228" s="90" t="s">
        <v>6808</v>
      </c>
      <c r="C6228" s="90" t="s">
        <v>941</v>
      </c>
      <c r="D6228" s="92">
        <v>46.18</v>
      </c>
    </row>
    <row r="6229" spans="1:4" ht="13.5" x14ac:dyDescent="0.25">
      <c r="A6229" s="90">
        <v>87683</v>
      </c>
      <c r="B6229" s="90" t="s">
        <v>6809</v>
      </c>
      <c r="C6229" s="90" t="s">
        <v>941</v>
      </c>
      <c r="D6229" s="92">
        <v>116.43</v>
      </c>
    </row>
    <row r="6230" spans="1:4" ht="13.5" x14ac:dyDescent="0.25">
      <c r="A6230" s="90">
        <v>87684</v>
      </c>
      <c r="B6230" s="90" t="s">
        <v>6810</v>
      </c>
      <c r="C6230" s="90" t="s">
        <v>941</v>
      </c>
      <c r="D6230" s="92">
        <v>126.8</v>
      </c>
    </row>
    <row r="6231" spans="1:4" ht="13.5" x14ac:dyDescent="0.25">
      <c r="A6231" s="90">
        <v>87690</v>
      </c>
      <c r="B6231" s="90" t="s">
        <v>6811</v>
      </c>
      <c r="C6231" s="90" t="s">
        <v>941</v>
      </c>
      <c r="D6231" s="92">
        <v>47.03</v>
      </c>
    </row>
    <row r="6232" spans="1:4" ht="13.5" x14ac:dyDescent="0.25">
      <c r="A6232" s="90">
        <v>87692</v>
      </c>
      <c r="B6232" s="90" t="s">
        <v>6812</v>
      </c>
      <c r="C6232" s="90" t="s">
        <v>941</v>
      </c>
      <c r="D6232" s="92">
        <v>52.92</v>
      </c>
    </row>
    <row r="6233" spans="1:4" ht="13.5" x14ac:dyDescent="0.25">
      <c r="A6233" s="90">
        <v>87693</v>
      </c>
      <c r="B6233" s="90" t="s">
        <v>6813</v>
      </c>
      <c r="C6233" s="90" t="s">
        <v>941</v>
      </c>
      <c r="D6233" s="92">
        <v>133.38</v>
      </c>
    </row>
    <row r="6234" spans="1:4" ht="13.5" x14ac:dyDescent="0.25">
      <c r="A6234" s="90">
        <v>87694</v>
      </c>
      <c r="B6234" s="90" t="s">
        <v>6814</v>
      </c>
      <c r="C6234" s="90" t="s">
        <v>941</v>
      </c>
      <c r="D6234" s="92">
        <v>145.26</v>
      </c>
    </row>
    <row r="6235" spans="1:4" ht="13.5" x14ac:dyDescent="0.25">
      <c r="A6235" s="90">
        <v>87700</v>
      </c>
      <c r="B6235" s="90" t="s">
        <v>6815</v>
      </c>
      <c r="C6235" s="90" t="s">
        <v>941</v>
      </c>
      <c r="D6235" s="92">
        <v>50.82</v>
      </c>
    </row>
    <row r="6236" spans="1:4" ht="13.5" x14ac:dyDescent="0.25">
      <c r="A6236" s="90">
        <v>87702</v>
      </c>
      <c r="B6236" s="90" t="s">
        <v>6816</v>
      </c>
      <c r="C6236" s="90" t="s">
        <v>941</v>
      </c>
      <c r="D6236" s="92">
        <v>57.24</v>
      </c>
    </row>
    <row r="6237" spans="1:4" ht="13.5" x14ac:dyDescent="0.25">
      <c r="A6237" s="90">
        <v>87703</v>
      </c>
      <c r="B6237" s="90" t="s">
        <v>6817</v>
      </c>
      <c r="C6237" s="90" t="s">
        <v>941</v>
      </c>
      <c r="D6237" s="92">
        <v>144.85</v>
      </c>
    </row>
    <row r="6238" spans="1:4" ht="13.5" x14ac:dyDescent="0.25">
      <c r="A6238" s="90">
        <v>87704</v>
      </c>
      <c r="B6238" s="90" t="s">
        <v>6818</v>
      </c>
      <c r="C6238" s="90" t="s">
        <v>941</v>
      </c>
      <c r="D6238" s="92">
        <v>157.78</v>
      </c>
    </row>
    <row r="6239" spans="1:4" ht="13.5" x14ac:dyDescent="0.25">
      <c r="A6239" s="90">
        <v>87735</v>
      </c>
      <c r="B6239" s="90" t="s">
        <v>6819</v>
      </c>
      <c r="C6239" s="90" t="s">
        <v>941</v>
      </c>
      <c r="D6239" s="92">
        <v>42.13</v>
      </c>
    </row>
    <row r="6240" spans="1:4" ht="13.5" x14ac:dyDescent="0.25">
      <c r="A6240" s="90">
        <v>87737</v>
      </c>
      <c r="B6240" s="90" t="s">
        <v>6820</v>
      </c>
      <c r="C6240" s="90" t="s">
        <v>941</v>
      </c>
      <c r="D6240" s="92">
        <v>45.14</v>
      </c>
    </row>
    <row r="6241" spans="1:4" ht="13.5" x14ac:dyDescent="0.25">
      <c r="A6241" s="90">
        <v>87738</v>
      </c>
      <c r="B6241" s="90" t="s">
        <v>6821</v>
      </c>
      <c r="C6241" s="90" t="s">
        <v>941</v>
      </c>
      <c r="D6241" s="92">
        <v>86.23</v>
      </c>
    </row>
    <row r="6242" spans="1:4" ht="13.5" x14ac:dyDescent="0.25">
      <c r="A6242" s="90">
        <v>87739</v>
      </c>
      <c r="B6242" s="90" t="s">
        <v>6822</v>
      </c>
      <c r="C6242" s="90" t="s">
        <v>941</v>
      </c>
      <c r="D6242" s="92">
        <v>92.3</v>
      </c>
    </row>
    <row r="6243" spans="1:4" ht="13.5" x14ac:dyDescent="0.25">
      <c r="A6243" s="90">
        <v>87745</v>
      </c>
      <c r="B6243" s="90" t="s">
        <v>6823</v>
      </c>
      <c r="C6243" s="90" t="s">
        <v>941</v>
      </c>
      <c r="D6243" s="92">
        <v>50.64</v>
      </c>
    </row>
    <row r="6244" spans="1:4" ht="13.5" x14ac:dyDescent="0.25">
      <c r="A6244" s="90">
        <v>87747</v>
      </c>
      <c r="B6244" s="90" t="s">
        <v>6824</v>
      </c>
      <c r="C6244" s="90" t="s">
        <v>941</v>
      </c>
      <c r="D6244" s="92">
        <v>54.83</v>
      </c>
    </row>
    <row r="6245" spans="1:4" ht="13.5" x14ac:dyDescent="0.25">
      <c r="A6245" s="90">
        <v>87748</v>
      </c>
      <c r="B6245" s="90" t="s">
        <v>6825</v>
      </c>
      <c r="C6245" s="90" t="s">
        <v>941</v>
      </c>
      <c r="D6245" s="92">
        <v>111.96</v>
      </c>
    </row>
    <row r="6246" spans="1:4" ht="13.5" x14ac:dyDescent="0.25">
      <c r="A6246" s="90">
        <v>87749</v>
      </c>
      <c r="B6246" s="90" t="s">
        <v>6826</v>
      </c>
      <c r="C6246" s="90" t="s">
        <v>941</v>
      </c>
      <c r="D6246" s="92">
        <v>120.39</v>
      </c>
    </row>
    <row r="6247" spans="1:4" ht="13.5" x14ac:dyDescent="0.25">
      <c r="A6247" s="90">
        <v>87755</v>
      </c>
      <c r="B6247" s="90" t="s">
        <v>6827</v>
      </c>
      <c r="C6247" s="90" t="s">
        <v>941</v>
      </c>
      <c r="D6247" s="92">
        <v>47.18</v>
      </c>
    </row>
    <row r="6248" spans="1:4" ht="13.5" x14ac:dyDescent="0.25">
      <c r="A6248" s="90">
        <v>87757</v>
      </c>
      <c r="B6248" s="90" t="s">
        <v>6828</v>
      </c>
      <c r="C6248" s="90" t="s">
        <v>941</v>
      </c>
      <c r="D6248" s="92">
        <v>51.37</v>
      </c>
    </row>
    <row r="6249" spans="1:4" ht="13.5" x14ac:dyDescent="0.25">
      <c r="A6249" s="90">
        <v>87758</v>
      </c>
      <c r="B6249" s="90" t="s">
        <v>6829</v>
      </c>
      <c r="C6249" s="90" t="s">
        <v>941</v>
      </c>
      <c r="D6249" s="92">
        <v>108.5</v>
      </c>
    </row>
    <row r="6250" spans="1:4" ht="13.5" x14ac:dyDescent="0.25">
      <c r="A6250" s="90">
        <v>87759</v>
      </c>
      <c r="B6250" s="90" t="s">
        <v>6830</v>
      </c>
      <c r="C6250" s="90" t="s">
        <v>941</v>
      </c>
      <c r="D6250" s="92">
        <v>116.93</v>
      </c>
    </row>
    <row r="6251" spans="1:4" ht="13.5" x14ac:dyDescent="0.25">
      <c r="A6251" s="90">
        <v>87765</v>
      </c>
      <c r="B6251" s="90" t="s">
        <v>6831</v>
      </c>
      <c r="C6251" s="90" t="s">
        <v>941</v>
      </c>
      <c r="D6251" s="92">
        <v>54.19</v>
      </c>
    </row>
    <row r="6252" spans="1:4" ht="13.5" x14ac:dyDescent="0.25">
      <c r="A6252" s="90">
        <v>87767</v>
      </c>
      <c r="B6252" s="90" t="s">
        <v>6832</v>
      </c>
      <c r="C6252" s="90" t="s">
        <v>941</v>
      </c>
      <c r="D6252" s="92">
        <v>59.34</v>
      </c>
    </row>
    <row r="6253" spans="1:4" ht="13.5" x14ac:dyDescent="0.25">
      <c r="A6253" s="90">
        <v>87768</v>
      </c>
      <c r="B6253" s="90" t="s">
        <v>6833</v>
      </c>
      <c r="C6253" s="90" t="s">
        <v>941</v>
      </c>
      <c r="D6253" s="92">
        <v>129.59</v>
      </c>
    </row>
    <row r="6254" spans="1:4" ht="13.5" x14ac:dyDescent="0.25">
      <c r="A6254" s="90">
        <v>87769</v>
      </c>
      <c r="B6254" s="90" t="s">
        <v>6834</v>
      </c>
      <c r="C6254" s="90" t="s">
        <v>941</v>
      </c>
      <c r="D6254" s="92">
        <v>139.96</v>
      </c>
    </row>
    <row r="6255" spans="1:4" ht="13.5" x14ac:dyDescent="0.25">
      <c r="A6255" s="90">
        <v>88470</v>
      </c>
      <c r="B6255" s="90" t="s">
        <v>6835</v>
      </c>
      <c r="C6255" s="90" t="s">
        <v>941</v>
      </c>
      <c r="D6255" s="92">
        <v>28.44</v>
      </c>
    </row>
    <row r="6256" spans="1:4" ht="13.5" x14ac:dyDescent="0.25">
      <c r="A6256" s="90">
        <v>88471</v>
      </c>
      <c r="B6256" s="90" t="s">
        <v>6836</v>
      </c>
      <c r="C6256" s="90" t="s">
        <v>941</v>
      </c>
      <c r="D6256" s="92">
        <v>35.49</v>
      </c>
    </row>
    <row r="6257" spans="1:4" ht="13.5" x14ac:dyDescent="0.25">
      <c r="A6257" s="90">
        <v>88472</v>
      </c>
      <c r="B6257" s="90" t="s">
        <v>6837</v>
      </c>
      <c r="C6257" s="90" t="s">
        <v>941</v>
      </c>
      <c r="D6257" s="92">
        <v>41.11</v>
      </c>
    </row>
    <row r="6258" spans="1:4" ht="13.5" x14ac:dyDescent="0.25">
      <c r="A6258" s="90">
        <v>88476</v>
      </c>
      <c r="B6258" s="90" t="s">
        <v>6838</v>
      </c>
      <c r="C6258" s="90" t="s">
        <v>941</v>
      </c>
      <c r="D6258" s="92">
        <v>24.67</v>
      </c>
    </row>
    <row r="6259" spans="1:4" ht="13.5" x14ac:dyDescent="0.25">
      <c r="A6259" s="90">
        <v>88477</v>
      </c>
      <c r="B6259" s="90" t="s">
        <v>6839</v>
      </c>
      <c r="C6259" s="90" t="s">
        <v>941</v>
      </c>
      <c r="D6259" s="92">
        <v>33.44</v>
      </c>
    </row>
    <row r="6260" spans="1:4" ht="13.5" x14ac:dyDescent="0.25">
      <c r="A6260" s="90">
        <v>88478</v>
      </c>
      <c r="B6260" s="90" t="s">
        <v>6840</v>
      </c>
      <c r="C6260" s="90" t="s">
        <v>941</v>
      </c>
      <c r="D6260" s="92">
        <v>40.700000000000003</v>
      </c>
    </row>
    <row r="6261" spans="1:4" ht="13.5" x14ac:dyDescent="0.25">
      <c r="A6261" s="90">
        <v>90930</v>
      </c>
      <c r="B6261" s="90" t="s">
        <v>6841</v>
      </c>
      <c r="C6261" s="90" t="s">
        <v>941</v>
      </c>
      <c r="D6261" s="92">
        <v>82.14</v>
      </c>
    </row>
    <row r="6262" spans="1:4" ht="13.5" x14ac:dyDescent="0.25">
      <c r="A6262" s="90">
        <v>90932</v>
      </c>
      <c r="B6262" s="90" t="s">
        <v>6842</v>
      </c>
      <c r="C6262" s="90" t="s">
        <v>941</v>
      </c>
      <c r="D6262" s="92">
        <v>88.03</v>
      </c>
    </row>
    <row r="6263" spans="1:4" ht="13.5" x14ac:dyDescent="0.25">
      <c r="A6263" s="90">
        <v>90933</v>
      </c>
      <c r="B6263" s="90" t="s">
        <v>6843</v>
      </c>
      <c r="C6263" s="90" t="s">
        <v>941</v>
      </c>
      <c r="D6263" s="92">
        <v>168.49</v>
      </c>
    </row>
    <row r="6264" spans="1:4" ht="13.5" x14ac:dyDescent="0.25">
      <c r="A6264" s="90">
        <v>90934</v>
      </c>
      <c r="B6264" s="90" t="s">
        <v>6844</v>
      </c>
      <c r="C6264" s="90" t="s">
        <v>941</v>
      </c>
      <c r="D6264" s="92">
        <v>180.37</v>
      </c>
    </row>
    <row r="6265" spans="1:4" ht="13.5" x14ac:dyDescent="0.25">
      <c r="A6265" s="90">
        <v>90940</v>
      </c>
      <c r="B6265" s="90" t="s">
        <v>6845</v>
      </c>
      <c r="C6265" s="90" t="s">
        <v>941</v>
      </c>
      <c r="D6265" s="92">
        <v>87.1</v>
      </c>
    </row>
    <row r="6266" spans="1:4" ht="13.5" x14ac:dyDescent="0.25">
      <c r="A6266" s="90">
        <v>90942</v>
      </c>
      <c r="B6266" s="90" t="s">
        <v>6846</v>
      </c>
      <c r="C6266" s="90" t="s">
        <v>941</v>
      </c>
      <c r="D6266" s="92">
        <v>93.52</v>
      </c>
    </row>
    <row r="6267" spans="1:4" ht="13.5" x14ac:dyDescent="0.25">
      <c r="A6267" s="90">
        <v>90943</v>
      </c>
      <c r="B6267" s="90" t="s">
        <v>6847</v>
      </c>
      <c r="C6267" s="90" t="s">
        <v>941</v>
      </c>
      <c r="D6267" s="92">
        <v>181.13</v>
      </c>
    </row>
    <row r="6268" spans="1:4" ht="13.5" x14ac:dyDescent="0.25">
      <c r="A6268" s="90">
        <v>90944</v>
      </c>
      <c r="B6268" s="90" t="s">
        <v>6848</v>
      </c>
      <c r="C6268" s="90" t="s">
        <v>941</v>
      </c>
      <c r="D6268" s="92">
        <v>194.06</v>
      </c>
    </row>
    <row r="6269" spans="1:4" ht="13.5" x14ac:dyDescent="0.25">
      <c r="A6269" s="90">
        <v>90950</v>
      </c>
      <c r="B6269" s="90" t="s">
        <v>6849</v>
      </c>
      <c r="C6269" s="90" t="s">
        <v>941</v>
      </c>
      <c r="D6269" s="92">
        <v>96.19</v>
      </c>
    </row>
    <row r="6270" spans="1:4" ht="13.5" x14ac:dyDescent="0.25">
      <c r="A6270" s="90">
        <v>90952</v>
      </c>
      <c r="B6270" s="90" t="s">
        <v>6850</v>
      </c>
      <c r="C6270" s="90" t="s">
        <v>941</v>
      </c>
      <c r="D6270" s="92">
        <v>103.57</v>
      </c>
    </row>
    <row r="6271" spans="1:4" ht="13.5" x14ac:dyDescent="0.25">
      <c r="A6271" s="90">
        <v>90953</v>
      </c>
      <c r="B6271" s="90" t="s">
        <v>6851</v>
      </c>
      <c r="C6271" s="90" t="s">
        <v>941</v>
      </c>
      <c r="D6271" s="92">
        <v>204.31</v>
      </c>
    </row>
    <row r="6272" spans="1:4" ht="13.5" x14ac:dyDescent="0.25">
      <c r="A6272" s="90">
        <v>90954</v>
      </c>
      <c r="B6272" s="90" t="s">
        <v>6852</v>
      </c>
      <c r="C6272" s="90" t="s">
        <v>941</v>
      </c>
      <c r="D6272" s="92">
        <v>219.18</v>
      </c>
    </row>
    <row r="6273" spans="1:4" ht="13.5" x14ac:dyDescent="0.25">
      <c r="A6273" s="90">
        <v>94438</v>
      </c>
      <c r="B6273" s="90" t="s">
        <v>6853</v>
      </c>
      <c r="C6273" s="90" t="s">
        <v>941</v>
      </c>
      <c r="D6273" s="92">
        <v>43.08</v>
      </c>
    </row>
    <row r="6274" spans="1:4" ht="13.5" x14ac:dyDescent="0.25">
      <c r="A6274" s="90">
        <v>94439</v>
      </c>
      <c r="B6274" s="90" t="s">
        <v>6854</v>
      </c>
      <c r="C6274" s="90" t="s">
        <v>941</v>
      </c>
      <c r="D6274" s="92">
        <v>48.66</v>
      </c>
    </row>
    <row r="6275" spans="1:4" ht="13.5" x14ac:dyDescent="0.25">
      <c r="A6275" s="90">
        <v>94779</v>
      </c>
      <c r="B6275" s="90" t="s">
        <v>6855</v>
      </c>
      <c r="C6275" s="90" t="s">
        <v>941</v>
      </c>
      <c r="D6275" s="92">
        <v>41.76</v>
      </c>
    </row>
    <row r="6276" spans="1:4" ht="13.5" x14ac:dyDescent="0.25">
      <c r="A6276" s="90">
        <v>94782</v>
      </c>
      <c r="B6276" s="90" t="s">
        <v>6856</v>
      </c>
      <c r="C6276" s="90" t="s">
        <v>941</v>
      </c>
      <c r="D6276" s="92">
        <v>47.95</v>
      </c>
    </row>
    <row r="6277" spans="1:4" ht="13.5" x14ac:dyDescent="0.25">
      <c r="A6277" s="90">
        <v>102803</v>
      </c>
      <c r="B6277" s="90" t="s">
        <v>6857</v>
      </c>
      <c r="C6277" s="90" t="s">
        <v>941</v>
      </c>
      <c r="D6277" s="92">
        <v>2.19</v>
      </c>
    </row>
    <row r="6278" spans="1:4" ht="13.5" x14ac:dyDescent="0.25">
      <c r="A6278" s="90">
        <v>101742</v>
      </c>
      <c r="B6278" s="90" t="s">
        <v>6858</v>
      </c>
      <c r="C6278" s="90" t="s">
        <v>48</v>
      </c>
      <c r="D6278" s="92">
        <v>59.39</v>
      </c>
    </row>
    <row r="6279" spans="1:4" ht="13.5" x14ac:dyDescent="0.25">
      <c r="A6279" s="90">
        <v>87878</v>
      </c>
      <c r="B6279" s="90" t="s">
        <v>6859</v>
      </c>
      <c r="C6279" s="90" t="s">
        <v>941</v>
      </c>
      <c r="D6279" s="92">
        <v>4.57</v>
      </c>
    </row>
    <row r="6280" spans="1:4" ht="13.5" x14ac:dyDescent="0.25">
      <c r="A6280" s="90">
        <v>87879</v>
      </c>
      <c r="B6280" s="90" t="s">
        <v>6860</v>
      </c>
      <c r="C6280" s="90" t="s">
        <v>941</v>
      </c>
      <c r="D6280" s="92">
        <v>4.16</v>
      </c>
    </row>
    <row r="6281" spans="1:4" ht="13.5" x14ac:dyDescent="0.25">
      <c r="A6281" s="90">
        <v>87881</v>
      </c>
      <c r="B6281" s="90" t="s">
        <v>6861</v>
      </c>
      <c r="C6281" s="90" t="s">
        <v>941</v>
      </c>
      <c r="D6281" s="92">
        <v>7.95</v>
      </c>
    </row>
    <row r="6282" spans="1:4" ht="13.5" x14ac:dyDescent="0.25">
      <c r="A6282" s="90">
        <v>87882</v>
      </c>
      <c r="B6282" s="90" t="s">
        <v>6862</v>
      </c>
      <c r="C6282" s="90" t="s">
        <v>941</v>
      </c>
      <c r="D6282" s="92">
        <v>7.82</v>
      </c>
    </row>
    <row r="6283" spans="1:4" ht="13.5" x14ac:dyDescent="0.25">
      <c r="A6283" s="90">
        <v>87884</v>
      </c>
      <c r="B6283" s="90" t="s">
        <v>6863</v>
      </c>
      <c r="C6283" s="90" t="s">
        <v>941</v>
      </c>
      <c r="D6283" s="92">
        <v>9.75</v>
      </c>
    </row>
    <row r="6284" spans="1:4" ht="13.5" x14ac:dyDescent="0.25">
      <c r="A6284" s="90">
        <v>87885</v>
      </c>
      <c r="B6284" s="90" t="s">
        <v>6864</v>
      </c>
      <c r="C6284" s="90" t="s">
        <v>941</v>
      </c>
      <c r="D6284" s="92">
        <v>9.41</v>
      </c>
    </row>
    <row r="6285" spans="1:4" ht="13.5" x14ac:dyDescent="0.25">
      <c r="A6285" s="90">
        <v>87886</v>
      </c>
      <c r="B6285" s="90" t="s">
        <v>6865</v>
      </c>
      <c r="C6285" s="90" t="s">
        <v>941</v>
      </c>
      <c r="D6285" s="92">
        <v>16.53</v>
      </c>
    </row>
    <row r="6286" spans="1:4" ht="13.5" x14ac:dyDescent="0.25">
      <c r="A6286" s="90">
        <v>87887</v>
      </c>
      <c r="B6286" s="90" t="s">
        <v>6866</v>
      </c>
      <c r="C6286" s="90" t="s">
        <v>941</v>
      </c>
      <c r="D6286" s="92">
        <v>15.8</v>
      </c>
    </row>
    <row r="6287" spans="1:4" ht="13.5" x14ac:dyDescent="0.25">
      <c r="A6287" s="90">
        <v>87888</v>
      </c>
      <c r="B6287" s="90" t="s">
        <v>6867</v>
      </c>
      <c r="C6287" s="90" t="s">
        <v>941</v>
      </c>
      <c r="D6287" s="92">
        <v>9.43</v>
      </c>
    </row>
    <row r="6288" spans="1:4" ht="13.5" x14ac:dyDescent="0.25">
      <c r="A6288" s="90">
        <v>87889</v>
      </c>
      <c r="B6288" s="90" t="s">
        <v>6868</v>
      </c>
      <c r="C6288" s="90" t="s">
        <v>941</v>
      </c>
      <c r="D6288" s="92">
        <v>9.3000000000000007</v>
      </c>
    </row>
    <row r="6289" spans="1:4" ht="13.5" x14ac:dyDescent="0.25">
      <c r="A6289" s="90">
        <v>87891</v>
      </c>
      <c r="B6289" s="90" t="s">
        <v>6869</v>
      </c>
      <c r="C6289" s="90" t="s">
        <v>941</v>
      </c>
      <c r="D6289" s="92">
        <v>11.23</v>
      </c>
    </row>
    <row r="6290" spans="1:4" ht="13.5" x14ac:dyDescent="0.25">
      <c r="A6290" s="90">
        <v>87892</v>
      </c>
      <c r="B6290" s="90" t="s">
        <v>6870</v>
      </c>
      <c r="C6290" s="90" t="s">
        <v>941</v>
      </c>
      <c r="D6290" s="92">
        <v>10.89</v>
      </c>
    </row>
    <row r="6291" spans="1:4" ht="13.5" x14ac:dyDescent="0.25">
      <c r="A6291" s="90">
        <v>87893</v>
      </c>
      <c r="B6291" s="90" t="s">
        <v>6871</v>
      </c>
      <c r="C6291" s="90" t="s">
        <v>941</v>
      </c>
      <c r="D6291" s="92">
        <v>6.75</v>
      </c>
    </row>
    <row r="6292" spans="1:4" ht="13.5" x14ac:dyDescent="0.25">
      <c r="A6292" s="90">
        <v>87894</v>
      </c>
      <c r="B6292" s="90" t="s">
        <v>6872</v>
      </c>
      <c r="C6292" s="90" t="s">
        <v>941</v>
      </c>
      <c r="D6292" s="92">
        <v>6.34</v>
      </c>
    </row>
    <row r="6293" spans="1:4" ht="13.5" x14ac:dyDescent="0.25">
      <c r="A6293" s="90">
        <v>87896</v>
      </c>
      <c r="B6293" s="90" t="s">
        <v>6873</v>
      </c>
      <c r="C6293" s="90" t="s">
        <v>941</v>
      </c>
      <c r="D6293" s="92">
        <v>5.22</v>
      </c>
    </row>
    <row r="6294" spans="1:4" ht="13.5" x14ac:dyDescent="0.25">
      <c r="A6294" s="90">
        <v>87897</v>
      </c>
      <c r="B6294" s="90" t="s">
        <v>6874</v>
      </c>
      <c r="C6294" s="90" t="s">
        <v>941</v>
      </c>
      <c r="D6294" s="92">
        <v>4.8099999999999996</v>
      </c>
    </row>
    <row r="6295" spans="1:4" ht="13.5" x14ac:dyDescent="0.25">
      <c r="A6295" s="90">
        <v>87899</v>
      </c>
      <c r="B6295" s="90" t="s">
        <v>6875</v>
      </c>
      <c r="C6295" s="90" t="s">
        <v>941</v>
      </c>
      <c r="D6295" s="92">
        <v>10.07</v>
      </c>
    </row>
    <row r="6296" spans="1:4" ht="13.5" x14ac:dyDescent="0.25">
      <c r="A6296" s="90">
        <v>87900</v>
      </c>
      <c r="B6296" s="90" t="s">
        <v>6876</v>
      </c>
      <c r="C6296" s="90" t="s">
        <v>941</v>
      </c>
      <c r="D6296" s="92">
        <v>9.94</v>
      </c>
    </row>
    <row r="6297" spans="1:4" ht="13.5" x14ac:dyDescent="0.25">
      <c r="A6297" s="90">
        <v>87902</v>
      </c>
      <c r="B6297" s="90" t="s">
        <v>6877</v>
      </c>
      <c r="C6297" s="90" t="s">
        <v>941</v>
      </c>
      <c r="D6297" s="92">
        <v>11.87</v>
      </c>
    </row>
    <row r="6298" spans="1:4" ht="13.5" x14ac:dyDescent="0.25">
      <c r="A6298" s="90">
        <v>87903</v>
      </c>
      <c r="B6298" s="90" t="s">
        <v>6878</v>
      </c>
      <c r="C6298" s="90" t="s">
        <v>941</v>
      </c>
      <c r="D6298" s="92">
        <v>11.53</v>
      </c>
    </row>
    <row r="6299" spans="1:4" ht="13.5" x14ac:dyDescent="0.25">
      <c r="A6299" s="90">
        <v>87904</v>
      </c>
      <c r="B6299" s="90" t="s">
        <v>460</v>
      </c>
      <c r="C6299" s="90" t="s">
        <v>941</v>
      </c>
      <c r="D6299" s="92">
        <v>7.79</v>
      </c>
    </row>
    <row r="6300" spans="1:4" ht="13.5" x14ac:dyDescent="0.25">
      <c r="A6300" s="90">
        <v>87905</v>
      </c>
      <c r="B6300" s="90" t="s">
        <v>6879</v>
      </c>
      <c r="C6300" s="90" t="s">
        <v>941</v>
      </c>
      <c r="D6300" s="92">
        <v>7.38</v>
      </c>
    </row>
    <row r="6301" spans="1:4" ht="13.5" x14ac:dyDescent="0.25">
      <c r="A6301" s="90">
        <v>87907</v>
      </c>
      <c r="B6301" s="90" t="s">
        <v>6880</v>
      </c>
      <c r="C6301" s="90" t="s">
        <v>941</v>
      </c>
      <c r="D6301" s="92">
        <v>6.22</v>
      </c>
    </row>
    <row r="6302" spans="1:4" ht="13.5" x14ac:dyDescent="0.25">
      <c r="A6302" s="90">
        <v>87908</v>
      </c>
      <c r="B6302" s="90" t="s">
        <v>6881</v>
      </c>
      <c r="C6302" s="90" t="s">
        <v>941</v>
      </c>
      <c r="D6302" s="92">
        <v>5.81</v>
      </c>
    </row>
    <row r="6303" spans="1:4" ht="13.5" x14ac:dyDescent="0.25">
      <c r="A6303" s="90">
        <v>87910</v>
      </c>
      <c r="B6303" s="90" t="s">
        <v>6882</v>
      </c>
      <c r="C6303" s="90" t="s">
        <v>941</v>
      </c>
      <c r="D6303" s="92">
        <v>21.44</v>
      </c>
    </row>
    <row r="6304" spans="1:4" ht="13.5" x14ac:dyDescent="0.25">
      <c r="A6304" s="90">
        <v>87911</v>
      </c>
      <c r="B6304" s="90" t="s">
        <v>6883</v>
      </c>
      <c r="C6304" s="90" t="s">
        <v>941</v>
      </c>
      <c r="D6304" s="92">
        <v>20.71</v>
      </c>
    </row>
    <row r="6305" spans="1:4" ht="13.5" x14ac:dyDescent="0.25">
      <c r="A6305" s="90">
        <v>104410</v>
      </c>
      <c r="B6305" s="90" t="s">
        <v>6884</v>
      </c>
      <c r="C6305" s="90" t="s">
        <v>941</v>
      </c>
      <c r="D6305" s="92">
        <v>4.82</v>
      </c>
    </row>
    <row r="6306" spans="1:4" ht="13.5" x14ac:dyDescent="0.25">
      <c r="A6306" s="90">
        <v>104411</v>
      </c>
      <c r="B6306" s="90" t="s">
        <v>6885</v>
      </c>
      <c r="C6306" s="90" t="s">
        <v>941</v>
      </c>
      <c r="D6306" s="92">
        <v>4.82</v>
      </c>
    </row>
    <row r="6307" spans="1:4" ht="13.5" x14ac:dyDescent="0.25">
      <c r="A6307" s="90">
        <v>87411</v>
      </c>
      <c r="B6307" s="90" t="s">
        <v>6886</v>
      </c>
      <c r="C6307" s="90" t="s">
        <v>941</v>
      </c>
      <c r="D6307" s="92">
        <v>16.829999999999998</v>
      </c>
    </row>
    <row r="6308" spans="1:4" ht="13.5" x14ac:dyDescent="0.25">
      <c r="A6308" s="90">
        <v>87412</v>
      </c>
      <c r="B6308" s="90" t="s">
        <v>6887</v>
      </c>
      <c r="C6308" s="90" t="s">
        <v>941</v>
      </c>
      <c r="D6308" s="92">
        <v>24.79</v>
      </c>
    </row>
    <row r="6309" spans="1:4" ht="13.5" x14ac:dyDescent="0.25">
      <c r="A6309" s="90">
        <v>87413</v>
      </c>
      <c r="B6309" s="90" t="s">
        <v>6888</v>
      </c>
      <c r="C6309" s="90" t="s">
        <v>941</v>
      </c>
      <c r="D6309" s="92">
        <v>29.37</v>
      </c>
    </row>
    <row r="6310" spans="1:4" ht="13.5" x14ac:dyDescent="0.25">
      <c r="A6310" s="90">
        <v>87414</v>
      </c>
      <c r="B6310" s="90" t="s">
        <v>6889</v>
      </c>
      <c r="C6310" s="90" t="s">
        <v>941</v>
      </c>
      <c r="D6310" s="92">
        <v>26.94</v>
      </c>
    </row>
    <row r="6311" spans="1:4" ht="13.5" x14ac:dyDescent="0.25">
      <c r="A6311" s="90">
        <v>87415</v>
      </c>
      <c r="B6311" s="90" t="s">
        <v>6890</v>
      </c>
      <c r="C6311" s="90" t="s">
        <v>941</v>
      </c>
      <c r="D6311" s="92">
        <v>34.909999999999997</v>
      </c>
    </row>
    <row r="6312" spans="1:4" ht="13.5" x14ac:dyDescent="0.25">
      <c r="A6312" s="90">
        <v>87416</v>
      </c>
      <c r="B6312" s="90" t="s">
        <v>6891</v>
      </c>
      <c r="C6312" s="90" t="s">
        <v>941</v>
      </c>
      <c r="D6312" s="92">
        <v>39.479999999999997</v>
      </c>
    </row>
    <row r="6313" spans="1:4" ht="13.5" x14ac:dyDescent="0.25">
      <c r="A6313" s="90">
        <v>87418</v>
      </c>
      <c r="B6313" s="90" t="s">
        <v>6892</v>
      </c>
      <c r="C6313" s="90" t="s">
        <v>941</v>
      </c>
      <c r="D6313" s="92">
        <v>19.36</v>
      </c>
    </row>
    <row r="6314" spans="1:4" ht="13.5" x14ac:dyDescent="0.25">
      <c r="A6314" s="90">
        <v>87421</v>
      </c>
      <c r="B6314" s="90" t="s">
        <v>6893</v>
      </c>
      <c r="C6314" s="90" t="s">
        <v>941</v>
      </c>
      <c r="D6314" s="92">
        <v>29.84</v>
      </c>
    </row>
    <row r="6315" spans="1:4" ht="13.5" x14ac:dyDescent="0.25">
      <c r="A6315" s="90">
        <v>87424</v>
      </c>
      <c r="B6315" s="90" t="s">
        <v>6894</v>
      </c>
      <c r="C6315" s="90" t="s">
        <v>941</v>
      </c>
      <c r="D6315" s="92">
        <v>38.729999999999997</v>
      </c>
    </row>
    <row r="6316" spans="1:4" ht="13.5" x14ac:dyDescent="0.25">
      <c r="A6316" s="90">
        <v>87427</v>
      </c>
      <c r="B6316" s="90" t="s">
        <v>6895</v>
      </c>
      <c r="C6316" s="90" t="s">
        <v>941</v>
      </c>
      <c r="D6316" s="92">
        <v>46.03</v>
      </c>
    </row>
    <row r="6317" spans="1:4" ht="13.5" x14ac:dyDescent="0.25">
      <c r="A6317" s="90">
        <v>87430</v>
      </c>
      <c r="B6317" s="90" t="s">
        <v>6896</v>
      </c>
      <c r="C6317" s="90" t="s">
        <v>941</v>
      </c>
      <c r="D6317" s="92">
        <v>19.079999999999998</v>
      </c>
    </row>
    <row r="6318" spans="1:4" ht="13.5" x14ac:dyDescent="0.25">
      <c r="A6318" s="90">
        <v>87433</v>
      </c>
      <c r="B6318" s="90" t="s">
        <v>6897</v>
      </c>
      <c r="C6318" s="90" t="s">
        <v>941</v>
      </c>
      <c r="D6318" s="92">
        <v>27.87</v>
      </c>
    </row>
    <row r="6319" spans="1:4" ht="13.5" x14ac:dyDescent="0.25">
      <c r="A6319" s="90">
        <v>87436</v>
      </c>
      <c r="B6319" s="90" t="s">
        <v>6898</v>
      </c>
      <c r="C6319" s="90" t="s">
        <v>941</v>
      </c>
      <c r="D6319" s="92">
        <v>31.48</v>
      </c>
    </row>
    <row r="6320" spans="1:4" ht="13.5" x14ac:dyDescent="0.25">
      <c r="A6320" s="90">
        <v>87439</v>
      </c>
      <c r="B6320" s="90" t="s">
        <v>6899</v>
      </c>
      <c r="C6320" s="90" t="s">
        <v>941</v>
      </c>
      <c r="D6320" s="92">
        <v>38.68</v>
      </c>
    </row>
    <row r="6321" spans="1:4" ht="13.5" x14ac:dyDescent="0.25">
      <c r="A6321" s="90">
        <v>87527</v>
      </c>
      <c r="B6321" s="90" t="s">
        <v>6900</v>
      </c>
      <c r="C6321" s="90" t="s">
        <v>941</v>
      </c>
      <c r="D6321" s="92">
        <v>40.44</v>
      </c>
    </row>
    <row r="6322" spans="1:4" ht="13.5" x14ac:dyDescent="0.25">
      <c r="A6322" s="90">
        <v>87528</v>
      </c>
      <c r="B6322" s="90" t="s">
        <v>6901</v>
      </c>
      <c r="C6322" s="90" t="s">
        <v>941</v>
      </c>
      <c r="D6322" s="92">
        <v>44.35</v>
      </c>
    </row>
    <row r="6323" spans="1:4" ht="13.5" x14ac:dyDescent="0.25">
      <c r="A6323" s="90">
        <v>87529</v>
      </c>
      <c r="B6323" s="90" t="s">
        <v>6902</v>
      </c>
      <c r="C6323" s="90" t="s">
        <v>941</v>
      </c>
      <c r="D6323" s="92">
        <v>36.92</v>
      </c>
    </row>
    <row r="6324" spans="1:4" ht="13.5" x14ac:dyDescent="0.25">
      <c r="A6324" s="90">
        <v>87530</v>
      </c>
      <c r="B6324" s="90" t="s">
        <v>6903</v>
      </c>
      <c r="C6324" s="90" t="s">
        <v>941</v>
      </c>
      <c r="D6324" s="92">
        <v>40.83</v>
      </c>
    </row>
    <row r="6325" spans="1:4" ht="13.5" x14ac:dyDescent="0.25">
      <c r="A6325" s="90">
        <v>87531</v>
      </c>
      <c r="B6325" s="90" t="s">
        <v>6904</v>
      </c>
      <c r="C6325" s="90" t="s">
        <v>941</v>
      </c>
      <c r="D6325" s="92">
        <v>35.68</v>
      </c>
    </row>
    <row r="6326" spans="1:4" ht="13.5" x14ac:dyDescent="0.25">
      <c r="A6326" s="90">
        <v>87532</v>
      </c>
      <c r="B6326" s="90" t="s">
        <v>6905</v>
      </c>
      <c r="C6326" s="90" t="s">
        <v>941</v>
      </c>
      <c r="D6326" s="92">
        <v>39.590000000000003</v>
      </c>
    </row>
    <row r="6327" spans="1:4" ht="13.5" x14ac:dyDescent="0.25">
      <c r="A6327" s="90">
        <v>87535</v>
      </c>
      <c r="B6327" s="90" t="s">
        <v>6906</v>
      </c>
      <c r="C6327" s="90" t="s">
        <v>941</v>
      </c>
      <c r="D6327" s="92">
        <v>32.159999999999997</v>
      </c>
    </row>
    <row r="6328" spans="1:4" ht="13.5" x14ac:dyDescent="0.25">
      <c r="A6328" s="90">
        <v>87536</v>
      </c>
      <c r="B6328" s="90" t="s">
        <v>6907</v>
      </c>
      <c r="C6328" s="90" t="s">
        <v>941</v>
      </c>
      <c r="D6328" s="92">
        <v>36.07</v>
      </c>
    </row>
    <row r="6329" spans="1:4" ht="13.5" x14ac:dyDescent="0.25">
      <c r="A6329" s="90">
        <v>87537</v>
      </c>
      <c r="B6329" s="90" t="s">
        <v>6908</v>
      </c>
      <c r="C6329" s="90" t="s">
        <v>941</v>
      </c>
      <c r="D6329" s="92">
        <v>81.650000000000006</v>
      </c>
    </row>
    <row r="6330" spans="1:4" ht="13.5" x14ac:dyDescent="0.25">
      <c r="A6330" s="90">
        <v>87538</v>
      </c>
      <c r="B6330" s="90" t="s">
        <v>6909</v>
      </c>
      <c r="C6330" s="90" t="s">
        <v>941</v>
      </c>
      <c r="D6330" s="92">
        <v>78.64</v>
      </c>
    </row>
    <row r="6331" spans="1:4" ht="13.5" x14ac:dyDescent="0.25">
      <c r="A6331" s="90">
        <v>87539</v>
      </c>
      <c r="B6331" s="90" t="s">
        <v>6910</v>
      </c>
      <c r="C6331" s="90" t="s">
        <v>941</v>
      </c>
      <c r="D6331" s="92">
        <v>77.569999999999993</v>
      </c>
    </row>
    <row r="6332" spans="1:4" ht="13.5" x14ac:dyDescent="0.25">
      <c r="A6332" s="90">
        <v>87541</v>
      </c>
      <c r="B6332" s="90" t="s">
        <v>6911</v>
      </c>
      <c r="C6332" s="90" t="s">
        <v>941</v>
      </c>
      <c r="D6332" s="92">
        <v>74.569999999999993</v>
      </c>
    </row>
    <row r="6333" spans="1:4" ht="13.5" x14ac:dyDescent="0.25">
      <c r="A6333" s="90">
        <v>87543</v>
      </c>
      <c r="B6333" s="90" t="s">
        <v>6912</v>
      </c>
      <c r="C6333" s="90" t="s">
        <v>941</v>
      </c>
      <c r="D6333" s="92">
        <v>25.56</v>
      </c>
    </row>
    <row r="6334" spans="1:4" ht="13.5" x14ac:dyDescent="0.25">
      <c r="A6334" s="90">
        <v>87545</v>
      </c>
      <c r="B6334" s="90" t="s">
        <v>6913</v>
      </c>
      <c r="C6334" s="90" t="s">
        <v>941</v>
      </c>
      <c r="D6334" s="92">
        <v>27.09</v>
      </c>
    </row>
    <row r="6335" spans="1:4" ht="13.5" x14ac:dyDescent="0.25">
      <c r="A6335" s="90">
        <v>87546</v>
      </c>
      <c r="B6335" s="90" t="s">
        <v>6914</v>
      </c>
      <c r="C6335" s="90" t="s">
        <v>941</v>
      </c>
      <c r="D6335" s="92">
        <v>29.31</v>
      </c>
    </row>
    <row r="6336" spans="1:4" ht="13.5" x14ac:dyDescent="0.25">
      <c r="A6336" s="90">
        <v>87547</v>
      </c>
      <c r="B6336" s="90" t="s">
        <v>6915</v>
      </c>
      <c r="C6336" s="90" t="s">
        <v>941</v>
      </c>
      <c r="D6336" s="92">
        <v>23.6</v>
      </c>
    </row>
    <row r="6337" spans="1:4" ht="13.5" x14ac:dyDescent="0.25">
      <c r="A6337" s="90">
        <v>87548</v>
      </c>
      <c r="B6337" s="90" t="s">
        <v>6916</v>
      </c>
      <c r="C6337" s="90" t="s">
        <v>941</v>
      </c>
      <c r="D6337" s="92">
        <v>25.82</v>
      </c>
    </row>
    <row r="6338" spans="1:4" ht="13.5" x14ac:dyDescent="0.25">
      <c r="A6338" s="90">
        <v>87549</v>
      </c>
      <c r="B6338" s="90" t="s">
        <v>6917</v>
      </c>
      <c r="C6338" s="90" t="s">
        <v>941</v>
      </c>
      <c r="D6338" s="92">
        <v>22.34</v>
      </c>
    </row>
    <row r="6339" spans="1:4" ht="13.5" x14ac:dyDescent="0.25">
      <c r="A6339" s="90">
        <v>87550</v>
      </c>
      <c r="B6339" s="90" t="s">
        <v>6918</v>
      </c>
      <c r="C6339" s="90" t="s">
        <v>941</v>
      </c>
      <c r="D6339" s="92">
        <v>24.56</v>
      </c>
    </row>
    <row r="6340" spans="1:4" ht="13.5" x14ac:dyDescent="0.25">
      <c r="A6340" s="90">
        <v>87553</v>
      </c>
      <c r="B6340" s="90" t="s">
        <v>6919</v>
      </c>
      <c r="C6340" s="90" t="s">
        <v>941</v>
      </c>
      <c r="D6340" s="92">
        <v>18.82</v>
      </c>
    </row>
    <row r="6341" spans="1:4" ht="13.5" x14ac:dyDescent="0.25">
      <c r="A6341" s="90">
        <v>87554</v>
      </c>
      <c r="B6341" s="90" t="s">
        <v>6920</v>
      </c>
      <c r="C6341" s="90" t="s">
        <v>941</v>
      </c>
      <c r="D6341" s="92">
        <v>21.04</v>
      </c>
    </row>
    <row r="6342" spans="1:4" ht="13.5" x14ac:dyDescent="0.25">
      <c r="A6342" s="90">
        <v>87555</v>
      </c>
      <c r="B6342" s="90" t="s">
        <v>6921</v>
      </c>
      <c r="C6342" s="90" t="s">
        <v>941</v>
      </c>
      <c r="D6342" s="92">
        <v>49.34</v>
      </c>
    </row>
    <row r="6343" spans="1:4" ht="13.5" x14ac:dyDescent="0.25">
      <c r="A6343" s="90">
        <v>87556</v>
      </c>
      <c r="B6343" s="90" t="s">
        <v>6922</v>
      </c>
      <c r="C6343" s="90" t="s">
        <v>941</v>
      </c>
      <c r="D6343" s="92">
        <v>46.37</v>
      </c>
    </row>
    <row r="6344" spans="1:4" ht="13.5" x14ac:dyDescent="0.25">
      <c r="A6344" s="90">
        <v>87557</v>
      </c>
      <c r="B6344" s="90" t="s">
        <v>6923</v>
      </c>
      <c r="C6344" s="90" t="s">
        <v>941</v>
      </c>
      <c r="D6344" s="92">
        <v>45.28</v>
      </c>
    </row>
    <row r="6345" spans="1:4" ht="13.5" x14ac:dyDescent="0.25">
      <c r="A6345" s="90">
        <v>87559</v>
      </c>
      <c r="B6345" s="90" t="s">
        <v>6924</v>
      </c>
      <c r="C6345" s="90" t="s">
        <v>941</v>
      </c>
      <c r="D6345" s="92">
        <v>42.27</v>
      </c>
    </row>
    <row r="6346" spans="1:4" ht="13.5" x14ac:dyDescent="0.25">
      <c r="A6346" s="90">
        <v>87561</v>
      </c>
      <c r="B6346" s="90" t="s">
        <v>6925</v>
      </c>
      <c r="C6346" s="90" t="s">
        <v>941</v>
      </c>
      <c r="D6346" s="92">
        <v>45.54</v>
      </c>
    </row>
    <row r="6347" spans="1:4" ht="13.5" x14ac:dyDescent="0.25">
      <c r="A6347" s="90">
        <v>87775</v>
      </c>
      <c r="B6347" s="90" t="s">
        <v>97</v>
      </c>
      <c r="C6347" s="90" t="s">
        <v>941</v>
      </c>
      <c r="D6347" s="92">
        <v>50.94</v>
      </c>
    </row>
    <row r="6348" spans="1:4" ht="13.5" x14ac:dyDescent="0.25">
      <c r="A6348" s="90">
        <v>87777</v>
      </c>
      <c r="B6348" s="90" t="s">
        <v>6926</v>
      </c>
      <c r="C6348" s="90" t="s">
        <v>941</v>
      </c>
      <c r="D6348" s="92">
        <v>54.2</v>
      </c>
    </row>
    <row r="6349" spans="1:4" ht="13.5" x14ac:dyDescent="0.25">
      <c r="A6349" s="90">
        <v>87778</v>
      </c>
      <c r="B6349" s="90" t="s">
        <v>6927</v>
      </c>
      <c r="C6349" s="90" t="s">
        <v>941</v>
      </c>
      <c r="D6349" s="92">
        <v>85.78</v>
      </c>
    </row>
    <row r="6350" spans="1:4" ht="13.5" x14ac:dyDescent="0.25">
      <c r="A6350" s="90">
        <v>87779</v>
      </c>
      <c r="B6350" s="90" t="s">
        <v>6928</v>
      </c>
      <c r="C6350" s="90" t="s">
        <v>941</v>
      </c>
      <c r="D6350" s="92">
        <v>65.63</v>
      </c>
    </row>
    <row r="6351" spans="1:4" ht="13.5" x14ac:dyDescent="0.25">
      <c r="A6351" s="90">
        <v>87781</v>
      </c>
      <c r="B6351" s="90" t="s">
        <v>6929</v>
      </c>
      <c r="C6351" s="90" t="s">
        <v>941</v>
      </c>
      <c r="D6351" s="92">
        <v>70.010000000000005</v>
      </c>
    </row>
    <row r="6352" spans="1:4" ht="13.5" x14ac:dyDescent="0.25">
      <c r="A6352" s="90">
        <v>87783</v>
      </c>
      <c r="B6352" s="90" t="s">
        <v>6930</v>
      </c>
      <c r="C6352" s="90" t="s">
        <v>941</v>
      </c>
      <c r="D6352" s="92">
        <v>112.59</v>
      </c>
    </row>
    <row r="6353" spans="1:4" ht="13.5" x14ac:dyDescent="0.25">
      <c r="A6353" s="90">
        <v>87784</v>
      </c>
      <c r="B6353" s="90" t="s">
        <v>6931</v>
      </c>
      <c r="C6353" s="90" t="s">
        <v>941</v>
      </c>
      <c r="D6353" s="92">
        <v>71.87</v>
      </c>
    </row>
    <row r="6354" spans="1:4" ht="13.5" x14ac:dyDescent="0.25">
      <c r="A6354" s="90">
        <v>87786</v>
      </c>
      <c r="B6354" s="90" t="s">
        <v>6932</v>
      </c>
      <c r="C6354" s="90" t="s">
        <v>941</v>
      </c>
      <c r="D6354" s="92">
        <v>77.36</v>
      </c>
    </row>
    <row r="6355" spans="1:4" ht="13.5" x14ac:dyDescent="0.25">
      <c r="A6355" s="90">
        <v>87787</v>
      </c>
      <c r="B6355" s="90" t="s">
        <v>6933</v>
      </c>
      <c r="C6355" s="90" t="s">
        <v>941</v>
      </c>
      <c r="D6355" s="92">
        <v>131.63999999999999</v>
      </c>
    </row>
    <row r="6356" spans="1:4" ht="13.5" x14ac:dyDescent="0.25">
      <c r="A6356" s="90">
        <v>87788</v>
      </c>
      <c r="B6356" s="90" t="s">
        <v>6934</v>
      </c>
      <c r="C6356" s="90" t="s">
        <v>941</v>
      </c>
      <c r="D6356" s="92">
        <v>84.57</v>
      </c>
    </row>
    <row r="6357" spans="1:4" ht="13.5" x14ac:dyDescent="0.25">
      <c r="A6357" s="90">
        <v>87790</v>
      </c>
      <c r="B6357" s="90" t="s">
        <v>6935</v>
      </c>
      <c r="C6357" s="90" t="s">
        <v>941</v>
      </c>
      <c r="D6357" s="92">
        <v>90.61</v>
      </c>
    </row>
    <row r="6358" spans="1:4" ht="13.5" x14ac:dyDescent="0.25">
      <c r="A6358" s="90">
        <v>87791</v>
      </c>
      <c r="B6358" s="90" t="s">
        <v>6936</v>
      </c>
      <c r="C6358" s="90" t="s">
        <v>941</v>
      </c>
      <c r="D6358" s="92">
        <v>145.04</v>
      </c>
    </row>
    <row r="6359" spans="1:4" ht="13.5" x14ac:dyDescent="0.25">
      <c r="A6359" s="90">
        <v>87792</v>
      </c>
      <c r="B6359" s="90" t="s">
        <v>6937</v>
      </c>
      <c r="C6359" s="90" t="s">
        <v>941</v>
      </c>
      <c r="D6359" s="92">
        <v>38.020000000000003</v>
      </c>
    </row>
    <row r="6360" spans="1:4" ht="13.5" x14ac:dyDescent="0.25">
      <c r="A6360" s="90">
        <v>87794</v>
      </c>
      <c r="B6360" s="90" t="s">
        <v>6938</v>
      </c>
      <c r="C6360" s="90" t="s">
        <v>941</v>
      </c>
      <c r="D6360" s="92">
        <v>41.07</v>
      </c>
    </row>
    <row r="6361" spans="1:4" ht="13.5" x14ac:dyDescent="0.25">
      <c r="A6361" s="90">
        <v>87795</v>
      </c>
      <c r="B6361" s="90" t="s">
        <v>6939</v>
      </c>
      <c r="C6361" s="90" t="s">
        <v>941</v>
      </c>
      <c r="D6361" s="92">
        <v>71.47</v>
      </c>
    </row>
    <row r="6362" spans="1:4" ht="13.5" x14ac:dyDescent="0.25">
      <c r="A6362" s="90">
        <v>87797</v>
      </c>
      <c r="B6362" s="90" t="s">
        <v>6940</v>
      </c>
      <c r="C6362" s="90" t="s">
        <v>941</v>
      </c>
      <c r="D6362" s="92">
        <v>52.36</v>
      </c>
    </row>
    <row r="6363" spans="1:4" ht="13.5" x14ac:dyDescent="0.25">
      <c r="A6363" s="90">
        <v>87799</v>
      </c>
      <c r="B6363" s="90" t="s">
        <v>6941</v>
      </c>
      <c r="C6363" s="90" t="s">
        <v>941</v>
      </c>
      <c r="D6363" s="92">
        <v>56.45</v>
      </c>
    </row>
    <row r="6364" spans="1:4" ht="13.5" x14ac:dyDescent="0.25">
      <c r="A6364" s="90">
        <v>87800</v>
      </c>
      <c r="B6364" s="90" t="s">
        <v>6942</v>
      </c>
      <c r="C6364" s="90" t="s">
        <v>941</v>
      </c>
      <c r="D6364" s="92">
        <v>96.98</v>
      </c>
    </row>
    <row r="6365" spans="1:4" ht="13.5" x14ac:dyDescent="0.25">
      <c r="A6365" s="90">
        <v>87801</v>
      </c>
      <c r="B6365" s="90" t="s">
        <v>6943</v>
      </c>
      <c r="C6365" s="90" t="s">
        <v>941</v>
      </c>
      <c r="D6365" s="92">
        <v>58.19</v>
      </c>
    </row>
    <row r="6366" spans="1:4" ht="13.5" x14ac:dyDescent="0.25">
      <c r="A6366" s="90">
        <v>87803</v>
      </c>
      <c r="B6366" s="90" t="s">
        <v>6944</v>
      </c>
      <c r="C6366" s="90" t="s">
        <v>941</v>
      </c>
      <c r="D6366" s="92">
        <v>63.32</v>
      </c>
    </row>
    <row r="6367" spans="1:4" ht="13.5" x14ac:dyDescent="0.25">
      <c r="A6367" s="90">
        <v>87804</v>
      </c>
      <c r="B6367" s="90" t="s">
        <v>6945</v>
      </c>
      <c r="C6367" s="90" t="s">
        <v>941</v>
      </c>
      <c r="D6367" s="92">
        <v>114.79</v>
      </c>
    </row>
    <row r="6368" spans="1:4" ht="13.5" x14ac:dyDescent="0.25">
      <c r="A6368" s="90">
        <v>87805</v>
      </c>
      <c r="B6368" s="90" t="s">
        <v>6946</v>
      </c>
      <c r="C6368" s="90" t="s">
        <v>941</v>
      </c>
      <c r="D6368" s="92">
        <v>63.55</v>
      </c>
    </row>
    <row r="6369" spans="1:4" ht="13.5" x14ac:dyDescent="0.25">
      <c r="A6369" s="90">
        <v>87807</v>
      </c>
      <c r="B6369" s="90" t="s">
        <v>6947</v>
      </c>
      <c r="C6369" s="90" t="s">
        <v>941</v>
      </c>
      <c r="D6369" s="92">
        <v>69.2</v>
      </c>
    </row>
    <row r="6370" spans="1:4" ht="13.5" x14ac:dyDescent="0.25">
      <c r="A6370" s="90">
        <v>87808</v>
      </c>
      <c r="B6370" s="90" t="s">
        <v>6948</v>
      </c>
      <c r="C6370" s="90" t="s">
        <v>941</v>
      </c>
      <c r="D6370" s="92">
        <v>123.06</v>
      </c>
    </row>
    <row r="6371" spans="1:4" ht="13.5" x14ac:dyDescent="0.25">
      <c r="A6371" s="90">
        <v>87809</v>
      </c>
      <c r="B6371" s="90" t="s">
        <v>6949</v>
      </c>
      <c r="C6371" s="90" t="s">
        <v>941</v>
      </c>
      <c r="D6371" s="92">
        <v>71.209999999999994</v>
      </c>
    </row>
    <row r="6372" spans="1:4" ht="13.5" x14ac:dyDescent="0.25">
      <c r="A6372" s="90">
        <v>87811</v>
      </c>
      <c r="B6372" s="90" t="s">
        <v>6950</v>
      </c>
      <c r="C6372" s="90" t="s">
        <v>941</v>
      </c>
      <c r="D6372" s="92">
        <v>74.260000000000005</v>
      </c>
    </row>
    <row r="6373" spans="1:4" ht="13.5" x14ac:dyDescent="0.25">
      <c r="A6373" s="90">
        <v>87812</v>
      </c>
      <c r="B6373" s="90" t="s">
        <v>6951</v>
      </c>
      <c r="C6373" s="90" t="s">
        <v>941</v>
      </c>
      <c r="D6373" s="92">
        <v>101.37</v>
      </c>
    </row>
    <row r="6374" spans="1:4" ht="13.5" x14ac:dyDescent="0.25">
      <c r="A6374" s="90">
        <v>87813</v>
      </c>
      <c r="B6374" s="90" t="s">
        <v>6952</v>
      </c>
      <c r="C6374" s="90" t="s">
        <v>941</v>
      </c>
      <c r="D6374" s="92">
        <v>85.54</v>
      </c>
    </row>
    <row r="6375" spans="1:4" ht="13.5" x14ac:dyDescent="0.25">
      <c r="A6375" s="90">
        <v>87815</v>
      </c>
      <c r="B6375" s="90" t="s">
        <v>6953</v>
      </c>
      <c r="C6375" s="90" t="s">
        <v>941</v>
      </c>
      <c r="D6375" s="92">
        <v>89.63</v>
      </c>
    </row>
    <row r="6376" spans="1:4" ht="13.5" x14ac:dyDescent="0.25">
      <c r="A6376" s="90">
        <v>87816</v>
      </c>
      <c r="B6376" s="90" t="s">
        <v>6954</v>
      </c>
      <c r="C6376" s="90" t="s">
        <v>941</v>
      </c>
      <c r="D6376" s="92">
        <v>126.92</v>
      </c>
    </row>
    <row r="6377" spans="1:4" ht="13.5" x14ac:dyDescent="0.25">
      <c r="A6377" s="90">
        <v>87817</v>
      </c>
      <c r="B6377" s="90" t="s">
        <v>6955</v>
      </c>
      <c r="C6377" s="90" t="s">
        <v>941</v>
      </c>
      <c r="D6377" s="92">
        <v>91.37</v>
      </c>
    </row>
    <row r="6378" spans="1:4" ht="13.5" x14ac:dyDescent="0.25">
      <c r="A6378" s="90">
        <v>87819</v>
      </c>
      <c r="B6378" s="90" t="s">
        <v>6956</v>
      </c>
      <c r="C6378" s="90" t="s">
        <v>941</v>
      </c>
      <c r="D6378" s="92">
        <v>96.5</v>
      </c>
    </row>
    <row r="6379" spans="1:4" ht="13.5" x14ac:dyDescent="0.25">
      <c r="A6379" s="90">
        <v>87820</v>
      </c>
      <c r="B6379" s="90" t="s">
        <v>6957</v>
      </c>
      <c r="C6379" s="90" t="s">
        <v>941</v>
      </c>
      <c r="D6379" s="92">
        <v>144.72999999999999</v>
      </c>
    </row>
    <row r="6380" spans="1:4" ht="13.5" x14ac:dyDescent="0.25">
      <c r="A6380" s="90">
        <v>87821</v>
      </c>
      <c r="B6380" s="90" t="s">
        <v>6958</v>
      </c>
      <c r="C6380" s="90" t="s">
        <v>941</v>
      </c>
      <c r="D6380" s="92">
        <v>118.2</v>
      </c>
    </row>
    <row r="6381" spans="1:4" ht="13.5" x14ac:dyDescent="0.25">
      <c r="A6381" s="90">
        <v>87823</v>
      </c>
      <c r="B6381" s="90" t="s">
        <v>6959</v>
      </c>
      <c r="C6381" s="90" t="s">
        <v>941</v>
      </c>
      <c r="D6381" s="92">
        <v>123.85</v>
      </c>
    </row>
    <row r="6382" spans="1:4" ht="13.5" x14ac:dyDescent="0.25">
      <c r="A6382" s="90">
        <v>87824</v>
      </c>
      <c r="B6382" s="90" t="s">
        <v>6960</v>
      </c>
      <c r="C6382" s="90" t="s">
        <v>941</v>
      </c>
      <c r="D6382" s="92">
        <v>166.89</v>
      </c>
    </row>
    <row r="6383" spans="1:4" ht="13.5" x14ac:dyDescent="0.25">
      <c r="A6383" s="90">
        <v>87825</v>
      </c>
      <c r="B6383" s="90" t="s">
        <v>6961</v>
      </c>
      <c r="C6383" s="90" t="s">
        <v>941</v>
      </c>
      <c r="D6383" s="92">
        <v>67.09</v>
      </c>
    </row>
    <row r="6384" spans="1:4" ht="13.5" x14ac:dyDescent="0.25">
      <c r="A6384" s="90">
        <v>87827</v>
      </c>
      <c r="B6384" s="90" t="s">
        <v>6962</v>
      </c>
      <c r="C6384" s="90" t="s">
        <v>941</v>
      </c>
      <c r="D6384" s="92">
        <v>70.819999999999993</v>
      </c>
    </row>
    <row r="6385" spans="1:4" ht="13.5" x14ac:dyDescent="0.25">
      <c r="A6385" s="90">
        <v>87828</v>
      </c>
      <c r="B6385" s="90" t="s">
        <v>6963</v>
      </c>
      <c r="C6385" s="90" t="s">
        <v>941</v>
      </c>
      <c r="D6385" s="92">
        <v>105.95</v>
      </c>
    </row>
    <row r="6386" spans="1:4" ht="13.5" x14ac:dyDescent="0.25">
      <c r="A6386" s="90">
        <v>87829</v>
      </c>
      <c r="B6386" s="90" t="s">
        <v>6964</v>
      </c>
      <c r="C6386" s="90" t="s">
        <v>941</v>
      </c>
      <c r="D6386" s="92">
        <v>81.459999999999994</v>
      </c>
    </row>
    <row r="6387" spans="1:4" ht="13.5" x14ac:dyDescent="0.25">
      <c r="A6387" s="90">
        <v>87831</v>
      </c>
      <c r="B6387" s="90" t="s">
        <v>6965</v>
      </c>
      <c r="C6387" s="90" t="s">
        <v>941</v>
      </c>
      <c r="D6387" s="92">
        <v>86.46</v>
      </c>
    </row>
    <row r="6388" spans="1:4" ht="13.5" x14ac:dyDescent="0.25">
      <c r="A6388" s="90">
        <v>87832</v>
      </c>
      <c r="B6388" s="90" t="s">
        <v>6966</v>
      </c>
      <c r="C6388" s="90" t="s">
        <v>941</v>
      </c>
      <c r="D6388" s="92">
        <v>134.25</v>
      </c>
    </row>
    <row r="6389" spans="1:4" ht="13.5" x14ac:dyDescent="0.25">
      <c r="A6389" s="90">
        <v>87834</v>
      </c>
      <c r="B6389" s="90" t="s">
        <v>6967</v>
      </c>
      <c r="C6389" s="90" t="s">
        <v>941</v>
      </c>
      <c r="D6389" s="92">
        <v>195.66</v>
      </c>
    </row>
    <row r="6390" spans="1:4" ht="13.5" x14ac:dyDescent="0.25">
      <c r="A6390" s="90">
        <v>87835</v>
      </c>
      <c r="B6390" s="90" t="s">
        <v>6968</v>
      </c>
      <c r="C6390" s="90" t="s">
        <v>941</v>
      </c>
      <c r="D6390" s="92">
        <v>135.69999999999999</v>
      </c>
    </row>
    <row r="6391" spans="1:4" ht="13.5" x14ac:dyDescent="0.25">
      <c r="A6391" s="90">
        <v>87836</v>
      </c>
      <c r="B6391" s="90" t="s">
        <v>6969</v>
      </c>
      <c r="C6391" s="90" t="s">
        <v>941</v>
      </c>
      <c r="D6391" s="92">
        <v>188.15</v>
      </c>
    </row>
    <row r="6392" spans="1:4" ht="13.5" x14ac:dyDescent="0.25">
      <c r="A6392" s="90">
        <v>87837</v>
      </c>
      <c r="B6392" s="90" t="s">
        <v>6970</v>
      </c>
      <c r="C6392" s="90" t="s">
        <v>941</v>
      </c>
      <c r="D6392" s="92">
        <v>129.05000000000001</v>
      </c>
    </row>
    <row r="6393" spans="1:4" ht="13.5" x14ac:dyDescent="0.25">
      <c r="A6393" s="90">
        <v>87838</v>
      </c>
      <c r="B6393" s="90" t="s">
        <v>6971</v>
      </c>
      <c r="C6393" s="90" t="s">
        <v>941</v>
      </c>
      <c r="D6393" s="92">
        <v>202.8</v>
      </c>
    </row>
    <row r="6394" spans="1:4" ht="13.5" x14ac:dyDescent="0.25">
      <c r="A6394" s="90">
        <v>87839</v>
      </c>
      <c r="B6394" s="90" t="s">
        <v>6972</v>
      </c>
      <c r="C6394" s="90" t="s">
        <v>941</v>
      </c>
      <c r="D6394" s="92">
        <v>141.11000000000001</v>
      </c>
    </row>
    <row r="6395" spans="1:4" ht="13.5" x14ac:dyDescent="0.25">
      <c r="A6395" s="90">
        <v>87840</v>
      </c>
      <c r="B6395" s="90" t="s">
        <v>6973</v>
      </c>
      <c r="C6395" s="90" t="s">
        <v>941</v>
      </c>
      <c r="D6395" s="92">
        <v>193.49</v>
      </c>
    </row>
    <row r="6396" spans="1:4" ht="13.5" x14ac:dyDescent="0.25">
      <c r="A6396" s="90">
        <v>87841</v>
      </c>
      <c r="B6396" s="90" t="s">
        <v>6974</v>
      </c>
      <c r="C6396" s="90" t="s">
        <v>941</v>
      </c>
      <c r="D6396" s="92">
        <v>132.61000000000001</v>
      </c>
    </row>
    <row r="6397" spans="1:4" ht="13.5" x14ac:dyDescent="0.25">
      <c r="A6397" s="90">
        <v>87842</v>
      </c>
      <c r="B6397" s="90" t="s">
        <v>6975</v>
      </c>
      <c r="C6397" s="90" t="s">
        <v>941</v>
      </c>
      <c r="D6397" s="92">
        <v>205.44</v>
      </c>
    </row>
    <row r="6398" spans="1:4" ht="13.5" x14ac:dyDescent="0.25">
      <c r="A6398" s="90">
        <v>87843</v>
      </c>
      <c r="B6398" s="90" t="s">
        <v>6976</v>
      </c>
      <c r="C6398" s="90" t="s">
        <v>941</v>
      </c>
      <c r="D6398" s="92">
        <v>151.13999999999999</v>
      </c>
    </row>
    <row r="6399" spans="1:4" ht="13.5" x14ac:dyDescent="0.25">
      <c r="A6399" s="90">
        <v>87844</v>
      </c>
      <c r="B6399" s="90" t="s">
        <v>6977</v>
      </c>
      <c r="C6399" s="90" t="s">
        <v>941</v>
      </c>
      <c r="D6399" s="92">
        <v>191.32</v>
      </c>
    </row>
    <row r="6400" spans="1:4" ht="13.5" x14ac:dyDescent="0.25">
      <c r="A6400" s="90">
        <v>87845</v>
      </c>
      <c r="B6400" s="90" t="s">
        <v>6978</v>
      </c>
      <c r="C6400" s="90" t="s">
        <v>941</v>
      </c>
      <c r="D6400" s="92">
        <v>137.88999999999999</v>
      </c>
    </row>
    <row r="6401" spans="1:4" ht="13.5" x14ac:dyDescent="0.25">
      <c r="A6401" s="90">
        <v>87846</v>
      </c>
      <c r="B6401" s="90" t="s">
        <v>6979</v>
      </c>
      <c r="C6401" s="90" t="s">
        <v>941</v>
      </c>
      <c r="D6401" s="92">
        <v>211.97</v>
      </c>
    </row>
    <row r="6402" spans="1:4" ht="13.5" x14ac:dyDescent="0.25">
      <c r="A6402" s="90">
        <v>87847</v>
      </c>
      <c r="B6402" s="90" t="s">
        <v>6980</v>
      </c>
      <c r="C6402" s="90" t="s">
        <v>941</v>
      </c>
      <c r="D6402" s="92">
        <v>152.03</v>
      </c>
    </row>
    <row r="6403" spans="1:4" ht="13.5" x14ac:dyDescent="0.25">
      <c r="A6403" s="90">
        <v>87848</v>
      </c>
      <c r="B6403" s="90" t="s">
        <v>6981</v>
      </c>
      <c r="C6403" s="90" t="s">
        <v>941</v>
      </c>
      <c r="D6403" s="92">
        <v>203.18</v>
      </c>
    </row>
    <row r="6404" spans="1:4" ht="13.5" x14ac:dyDescent="0.25">
      <c r="A6404" s="90">
        <v>87849</v>
      </c>
      <c r="B6404" s="90" t="s">
        <v>6982</v>
      </c>
      <c r="C6404" s="90" t="s">
        <v>941</v>
      </c>
      <c r="D6404" s="92">
        <v>144.08000000000001</v>
      </c>
    </row>
    <row r="6405" spans="1:4" ht="13.5" x14ac:dyDescent="0.25">
      <c r="A6405" s="90">
        <v>87850</v>
      </c>
      <c r="B6405" s="90" t="s">
        <v>6983</v>
      </c>
      <c r="C6405" s="90" t="s">
        <v>941</v>
      </c>
      <c r="D6405" s="92">
        <v>219.15</v>
      </c>
    </row>
    <row r="6406" spans="1:4" ht="13.5" x14ac:dyDescent="0.25">
      <c r="A6406" s="90">
        <v>87851</v>
      </c>
      <c r="B6406" s="90" t="s">
        <v>6984</v>
      </c>
      <c r="C6406" s="90" t="s">
        <v>941</v>
      </c>
      <c r="D6406" s="92">
        <v>157.46</v>
      </c>
    </row>
    <row r="6407" spans="1:4" ht="13.5" x14ac:dyDescent="0.25">
      <c r="A6407" s="90">
        <v>87852</v>
      </c>
      <c r="B6407" s="90" t="s">
        <v>6985</v>
      </c>
      <c r="C6407" s="90" t="s">
        <v>941</v>
      </c>
      <c r="D6407" s="92">
        <v>208.5</v>
      </c>
    </row>
    <row r="6408" spans="1:4" ht="13.5" x14ac:dyDescent="0.25">
      <c r="A6408" s="90">
        <v>87853</v>
      </c>
      <c r="B6408" s="90" t="s">
        <v>6986</v>
      </c>
      <c r="C6408" s="90" t="s">
        <v>941</v>
      </c>
      <c r="D6408" s="92">
        <v>147.62</v>
      </c>
    </row>
    <row r="6409" spans="1:4" ht="13.5" x14ac:dyDescent="0.25">
      <c r="A6409" s="90">
        <v>87854</v>
      </c>
      <c r="B6409" s="90" t="s">
        <v>6987</v>
      </c>
      <c r="C6409" s="90" t="s">
        <v>941</v>
      </c>
      <c r="D6409" s="92">
        <v>221.77</v>
      </c>
    </row>
    <row r="6410" spans="1:4" ht="13.5" x14ac:dyDescent="0.25">
      <c r="A6410" s="90">
        <v>87855</v>
      </c>
      <c r="B6410" s="90" t="s">
        <v>6988</v>
      </c>
      <c r="C6410" s="90" t="s">
        <v>941</v>
      </c>
      <c r="D6410" s="92">
        <v>167.5</v>
      </c>
    </row>
    <row r="6411" spans="1:4" ht="13.5" x14ac:dyDescent="0.25">
      <c r="A6411" s="90">
        <v>87856</v>
      </c>
      <c r="B6411" s="90" t="s">
        <v>6989</v>
      </c>
      <c r="C6411" s="90" t="s">
        <v>941</v>
      </c>
      <c r="D6411" s="92">
        <v>206.35</v>
      </c>
    </row>
    <row r="6412" spans="1:4" ht="13.5" x14ac:dyDescent="0.25">
      <c r="A6412" s="90">
        <v>87857</v>
      </c>
      <c r="B6412" s="90" t="s">
        <v>6990</v>
      </c>
      <c r="C6412" s="90" t="s">
        <v>941</v>
      </c>
      <c r="D6412" s="92">
        <v>152.9</v>
      </c>
    </row>
    <row r="6413" spans="1:4" ht="13.5" x14ac:dyDescent="0.25">
      <c r="A6413" s="90">
        <v>87858</v>
      </c>
      <c r="B6413" s="90" t="s">
        <v>6991</v>
      </c>
      <c r="C6413" s="90" t="s">
        <v>941</v>
      </c>
      <c r="D6413" s="92">
        <v>145.75</v>
      </c>
    </row>
    <row r="6414" spans="1:4" ht="13.5" x14ac:dyDescent="0.25">
      <c r="A6414" s="90">
        <v>87859</v>
      </c>
      <c r="B6414" s="90" t="s">
        <v>6992</v>
      </c>
      <c r="C6414" s="90" t="s">
        <v>941</v>
      </c>
      <c r="D6414" s="92">
        <v>167.89</v>
      </c>
    </row>
    <row r="6415" spans="1:4" ht="13.5" x14ac:dyDescent="0.25">
      <c r="A6415" s="90">
        <v>89048</v>
      </c>
      <c r="B6415" s="90" t="s">
        <v>6993</v>
      </c>
      <c r="C6415" s="90" t="s">
        <v>941</v>
      </c>
      <c r="D6415" s="92">
        <v>37.67</v>
      </c>
    </row>
    <row r="6416" spans="1:4" ht="13.5" x14ac:dyDescent="0.25">
      <c r="A6416" s="90">
        <v>89049</v>
      </c>
      <c r="B6416" s="90" t="s">
        <v>6994</v>
      </c>
      <c r="C6416" s="90" t="s">
        <v>941</v>
      </c>
      <c r="D6416" s="92">
        <v>24.12</v>
      </c>
    </row>
    <row r="6417" spans="1:4" ht="13.5" x14ac:dyDescent="0.25">
      <c r="A6417" s="90">
        <v>89173</v>
      </c>
      <c r="B6417" s="90" t="s">
        <v>6995</v>
      </c>
      <c r="C6417" s="90" t="s">
        <v>941</v>
      </c>
      <c r="D6417" s="92">
        <v>37.11</v>
      </c>
    </row>
    <row r="6418" spans="1:4" ht="13.5" x14ac:dyDescent="0.25">
      <c r="A6418" s="90">
        <v>90406</v>
      </c>
      <c r="B6418" s="90" t="s">
        <v>6996</v>
      </c>
      <c r="C6418" s="90" t="s">
        <v>941</v>
      </c>
      <c r="D6418" s="92">
        <v>47.18</v>
      </c>
    </row>
    <row r="6419" spans="1:4" ht="13.5" x14ac:dyDescent="0.25">
      <c r="A6419" s="90">
        <v>90407</v>
      </c>
      <c r="B6419" s="90" t="s">
        <v>6997</v>
      </c>
      <c r="C6419" s="90" t="s">
        <v>941</v>
      </c>
      <c r="D6419" s="92">
        <v>51.09</v>
      </c>
    </row>
    <row r="6420" spans="1:4" ht="13.5" x14ac:dyDescent="0.25">
      <c r="A6420" s="90">
        <v>90408</v>
      </c>
      <c r="B6420" s="90" t="s">
        <v>6998</v>
      </c>
      <c r="C6420" s="90" t="s">
        <v>941</v>
      </c>
      <c r="D6420" s="92">
        <v>33.549999999999997</v>
      </c>
    </row>
    <row r="6421" spans="1:4" ht="13.5" x14ac:dyDescent="0.25">
      <c r="A6421" s="90">
        <v>90409</v>
      </c>
      <c r="B6421" s="90" t="s">
        <v>6999</v>
      </c>
      <c r="C6421" s="90" t="s">
        <v>941</v>
      </c>
      <c r="D6421" s="92">
        <v>35.770000000000003</v>
      </c>
    </row>
    <row r="6422" spans="1:4" ht="13.5" x14ac:dyDescent="0.25">
      <c r="A6422" s="90">
        <v>104203</v>
      </c>
      <c r="B6422" s="90" t="s">
        <v>7000</v>
      </c>
      <c r="C6422" s="90" t="s">
        <v>941</v>
      </c>
      <c r="D6422" s="92">
        <v>55.16</v>
      </c>
    </row>
    <row r="6423" spans="1:4" ht="13.5" x14ac:dyDescent="0.25">
      <c r="A6423" s="90">
        <v>104204</v>
      </c>
      <c r="B6423" s="90" t="s">
        <v>7001</v>
      </c>
      <c r="C6423" s="90" t="s">
        <v>941</v>
      </c>
      <c r="D6423" s="92">
        <v>71.34</v>
      </c>
    </row>
    <row r="6424" spans="1:4" ht="13.5" x14ac:dyDescent="0.25">
      <c r="A6424" s="90">
        <v>104205</v>
      </c>
      <c r="B6424" s="90" t="s">
        <v>7002</v>
      </c>
      <c r="C6424" s="90" t="s">
        <v>941</v>
      </c>
      <c r="D6424" s="92">
        <v>78.28</v>
      </c>
    </row>
    <row r="6425" spans="1:4" ht="13.5" x14ac:dyDescent="0.25">
      <c r="A6425" s="90">
        <v>104206</v>
      </c>
      <c r="B6425" s="90" t="s">
        <v>7003</v>
      </c>
      <c r="C6425" s="90" t="s">
        <v>941</v>
      </c>
      <c r="D6425" s="92">
        <v>86.44</v>
      </c>
    </row>
    <row r="6426" spans="1:4" ht="13.5" x14ac:dyDescent="0.25">
      <c r="A6426" s="90">
        <v>104207</v>
      </c>
      <c r="B6426" s="90" t="s">
        <v>7004</v>
      </c>
      <c r="C6426" s="90" t="s">
        <v>941</v>
      </c>
      <c r="D6426" s="92">
        <v>41.29</v>
      </c>
    </row>
    <row r="6427" spans="1:4" ht="13.5" x14ac:dyDescent="0.25">
      <c r="A6427" s="90">
        <v>104208</v>
      </c>
      <c r="B6427" s="90" t="s">
        <v>7005</v>
      </c>
      <c r="C6427" s="90" t="s">
        <v>941</v>
      </c>
      <c r="D6427" s="92">
        <v>57.01</v>
      </c>
    </row>
    <row r="6428" spans="1:4" ht="13.5" x14ac:dyDescent="0.25">
      <c r="A6428" s="90">
        <v>104209</v>
      </c>
      <c r="B6428" s="90" t="s">
        <v>7006</v>
      </c>
      <c r="C6428" s="90" t="s">
        <v>941</v>
      </c>
      <c r="D6428" s="92">
        <v>63.54</v>
      </c>
    </row>
    <row r="6429" spans="1:4" ht="13.5" x14ac:dyDescent="0.25">
      <c r="A6429" s="90">
        <v>104210</v>
      </c>
      <c r="B6429" s="90" t="s">
        <v>7007</v>
      </c>
      <c r="C6429" s="90" t="s">
        <v>941</v>
      </c>
      <c r="D6429" s="92">
        <v>66.06</v>
      </c>
    </row>
    <row r="6430" spans="1:4" ht="13.5" x14ac:dyDescent="0.25">
      <c r="A6430" s="90">
        <v>104211</v>
      </c>
      <c r="B6430" s="90" t="s">
        <v>7008</v>
      </c>
      <c r="C6430" s="90" t="s">
        <v>941</v>
      </c>
      <c r="D6430" s="92">
        <v>77.38</v>
      </c>
    </row>
    <row r="6431" spans="1:4" ht="13.5" x14ac:dyDescent="0.25">
      <c r="A6431" s="90">
        <v>104212</v>
      </c>
      <c r="B6431" s="90" t="s">
        <v>7009</v>
      </c>
      <c r="C6431" s="90" t="s">
        <v>941</v>
      </c>
      <c r="D6431" s="92">
        <v>93.15</v>
      </c>
    </row>
    <row r="6432" spans="1:4" ht="13.5" x14ac:dyDescent="0.25">
      <c r="A6432" s="90">
        <v>104213</v>
      </c>
      <c r="B6432" s="90" t="s">
        <v>7010</v>
      </c>
      <c r="C6432" s="90" t="s">
        <v>941</v>
      </c>
      <c r="D6432" s="92">
        <v>99.69</v>
      </c>
    </row>
    <row r="6433" spans="1:4" ht="13.5" x14ac:dyDescent="0.25">
      <c r="A6433" s="90">
        <v>104214</v>
      </c>
      <c r="B6433" s="90" t="s">
        <v>7011</v>
      </c>
      <c r="C6433" s="90" t="s">
        <v>941</v>
      </c>
      <c r="D6433" s="92">
        <v>118.73</v>
      </c>
    </row>
    <row r="6434" spans="1:4" ht="13.5" x14ac:dyDescent="0.25">
      <c r="A6434" s="90">
        <v>104215</v>
      </c>
      <c r="B6434" s="90" t="s">
        <v>7012</v>
      </c>
      <c r="C6434" s="90" t="s">
        <v>941</v>
      </c>
      <c r="D6434" s="92">
        <v>72.7</v>
      </c>
    </row>
    <row r="6435" spans="1:4" ht="13.5" x14ac:dyDescent="0.25">
      <c r="A6435" s="90">
        <v>104216</v>
      </c>
      <c r="B6435" s="90" t="s">
        <v>7013</v>
      </c>
      <c r="C6435" s="90" t="s">
        <v>941</v>
      </c>
      <c r="D6435" s="92">
        <v>88.36</v>
      </c>
    </row>
    <row r="6436" spans="1:4" ht="13.5" x14ac:dyDescent="0.25">
      <c r="A6436" s="90">
        <v>104217</v>
      </c>
      <c r="B6436" s="90" t="s">
        <v>7014</v>
      </c>
      <c r="C6436" s="90" t="s">
        <v>941</v>
      </c>
      <c r="D6436" s="92">
        <v>47.46</v>
      </c>
    </row>
    <row r="6437" spans="1:4" ht="13.5" x14ac:dyDescent="0.25">
      <c r="A6437" s="90">
        <v>104218</v>
      </c>
      <c r="B6437" s="90" t="s">
        <v>7015</v>
      </c>
      <c r="C6437" s="90" t="s">
        <v>941</v>
      </c>
      <c r="D6437" s="92">
        <v>50.72</v>
      </c>
    </row>
    <row r="6438" spans="1:4" ht="13.5" x14ac:dyDescent="0.25">
      <c r="A6438" s="90">
        <v>104219</v>
      </c>
      <c r="B6438" s="90" t="s">
        <v>7016</v>
      </c>
      <c r="C6438" s="90" t="s">
        <v>941</v>
      </c>
      <c r="D6438" s="92">
        <v>82.67</v>
      </c>
    </row>
    <row r="6439" spans="1:4" ht="13.5" x14ac:dyDescent="0.25">
      <c r="A6439" s="90">
        <v>104220</v>
      </c>
      <c r="B6439" s="90" t="s">
        <v>7017</v>
      </c>
      <c r="C6439" s="90" t="s">
        <v>941</v>
      </c>
      <c r="D6439" s="92">
        <v>51.46</v>
      </c>
    </row>
    <row r="6440" spans="1:4" ht="13.5" x14ac:dyDescent="0.25">
      <c r="A6440" s="90">
        <v>104221</v>
      </c>
      <c r="B6440" s="90" t="s">
        <v>7018</v>
      </c>
      <c r="C6440" s="90" t="s">
        <v>941</v>
      </c>
      <c r="D6440" s="92">
        <v>61.17</v>
      </c>
    </row>
    <row r="6441" spans="1:4" ht="13.5" x14ac:dyDescent="0.25">
      <c r="A6441" s="90">
        <v>104222</v>
      </c>
      <c r="B6441" s="90" t="s">
        <v>7019</v>
      </c>
      <c r="C6441" s="90" t="s">
        <v>941</v>
      </c>
      <c r="D6441" s="92">
        <v>65.55</v>
      </c>
    </row>
    <row r="6442" spans="1:4" ht="13.5" x14ac:dyDescent="0.25">
      <c r="A6442" s="90">
        <v>104223</v>
      </c>
      <c r="B6442" s="90" t="s">
        <v>7020</v>
      </c>
      <c r="C6442" s="90" t="s">
        <v>941</v>
      </c>
      <c r="D6442" s="92">
        <v>108.53</v>
      </c>
    </row>
    <row r="6443" spans="1:4" ht="13.5" x14ac:dyDescent="0.25">
      <c r="A6443" s="90">
        <v>104224</v>
      </c>
      <c r="B6443" s="90" t="s">
        <v>7021</v>
      </c>
      <c r="C6443" s="90" t="s">
        <v>941</v>
      </c>
      <c r="D6443" s="92">
        <v>66.510000000000005</v>
      </c>
    </row>
    <row r="6444" spans="1:4" ht="13.5" x14ac:dyDescent="0.25">
      <c r="A6444" s="90">
        <v>104225</v>
      </c>
      <c r="B6444" s="90" t="s">
        <v>7022</v>
      </c>
      <c r="C6444" s="90" t="s">
        <v>941</v>
      </c>
      <c r="D6444" s="92">
        <v>67.41</v>
      </c>
    </row>
    <row r="6445" spans="1:4" ht="13.5" x14ac:dyDescent="0.25">
      <c r="A6445" s="90">
        <v>104226</v>
      </c>
      <c r="B6445" s="90" t="s">
        <v>7023</v>
      </c>
      <c r="C6445" s="90" t="s">
        <v>941</v>
      </c>
      <c r="D6445" s="92">
        <v>72.900000000000006</v>
      </c>
    </row>
    <row r="6446" spans="1:4" ht="13.5" x14ac:dyDescent="0.25">
      <c r="A6446" s="90">
        <v>104227</v>
      </c>
      <c r="B6446" s="90" t="s">
        <v>7024</v>
      </c>
      <c r="C6446" s="90" t="s">
        <v>941</v>
      </c>
      <c r="D6446" s="92">
        <v>127.58</v>
      </c>
    </row>
    <row r="6447" spans="1:4" ht="13.5" x14ac:dyDescent="0.25">
      <c r="A6447" s="90">
        <v>104228</v>
      </c>
      <c r="B6447" s="90" t="s">
        <v>7025</v>
      </c>
      <c r="C6447" s="90" t="s">
        <v>941</v>
      </c>
      <c r="D6447" s="92">
        <v>73.45</v>
      </c>
    </row>
    <row r="6448" spans="1:4" ht="13.5" x14ac:dyDescent="0.25">
      <c r="A6448" s="90">
        <v>104229</v>
      </c>
      <c r="B6448" s="90" t="s">
        <v>7026</v>
      </c>
      <c r="C6448" s="90" t="s">
        <v>941</v>
      </c>
      <c r="D6448" s="92">
        <v>79.05</v>
      </c>
    </row>
    <row r="6449" spans="1:4" ht="13.5" x14ac:dyDescent="0.25">
      <c r="A6449" s="90">
        <v>104230</v>
      </c>
      <c r="B6449" s="90" t="s">
        <v>7027</v>
      </c>
      <c r="C6449" s="90" t="s">
        <v>941</v>
      </c>
      <c r="D6449" s="92">
        <v>85.09</v>
      </c>
    </row>
    <row r="6450" spans="1:4" ht="13.5" x14ac:dyDescent="0.25">
      <c r="A6450" s="90">
        <v>104231</v>
      </c>
      <c r="B6450" s="90" t="s">
        <v>7028</v>
      </c>
      <c r="C6450" s="90" t="s">
        <v>941</v>
      </c>
      <c r="D6450" s="92">
        <v>140.58000000000001</v>
      </c>
    </row>
    <row r="6451" spans="1:4" ht="13.5" x14ac:dyDescent="0.25">
      <c r="A6451" s="90">
        <v>104232</v>
      </c>
      <c r="B6451" s="90" t="s">
        <v>7029</v>
      </c>
      <c r="C6451" s="90" t="s">
        <v>941</v>
      </c>
      <c r="D6451" s="92">
        <v>81.14</v>
      </c>
    </row>
    <row r="6452" spans="1:4" ht="13.5" x14ac:dyDescent="0.25">
      <c r="A6452" s="90">
        <v>104233</v>
      </c>
      <c r="B6452" s="90" t="s">
        <v>7030</v>
      </c>
      <c r="C6452" s="90" t="s">
        <v>941</v>
      </c>
      <c r="D6452" s="92">
        <v>35.97</v>
      </c>
    </row>
    <row r="6453" spans="1:4" ht="13.5" x14ac:dyDescent="0.25">
      <c r="A6453" s="90">
        <v>104234</v>
      </c>
      <c r="B6453" s="90" t="s">
        <v>7031</v>
      </c>
      <c r="C6453" s="90" t="s">
        <v>941</v>
      </c>
      <c r="D6453" s="92">
        <v>39.020000000000003</v>
      </c>
    </row>
    <row r="6454" spans="1:4" ht="13.5" x14ac:dyDescent="0.25">
      <c r="A6454" s="90">
        <v>104235</v>
      </c>
      <c r="B6454" s="90" t="s">
        <v>7032</v>
      </c>
      <c r="C6454" s="90" t="s">
        <v>941</v>
      </c>
      <c r="D6454" s="92">
        <v>69.56</v>
      </c>
    </row>
    <row r="6455" spans="1:4" ht="13.5" x14ac:dyDescent="0.25">
      <c r="A6455" s="90">
        <v>104236</v>
      </c>
      <c r="B6455" s="90" t="s">
        <v>7033</v>
      </c>
      <c r="C6455" s="90" t="s">
        <v>941</v>
      </c>
      <c r="D6455" s="92">
        <v>39.020000000000003</v>
      </c>
    </row>
    <row r="6456" spans="1:4" ht="13.5" x14ac:dyDescent="0.25">
      <c r="A6456" s="90">
        <v>104237</v>
      </c>
      <c r="B6456" s="90" t="s">
        <v>7034</v>
      </c>
      <c r="C6456" s="90" t="s">
        <v>941</v>
      </c>
      <c r="D6456" s="92">
        <v>49.33</v>
      </c>
    </row>
    <row r="6457" spans="1:4" ht="13.5" x14ac:dyDescent="0.25">
      <c r="A6457" s="90">
        <v>104238</v>
      </c>
      <c r="B6457" s="90" t="s">
        <v>7035</v>
      </c>
      <c r="C6457" s="90" t="s">
        <v>941</v>
      </c>
      <c r="D6457" s="92">
        <v>53.42</v>
      </c>
    </row>
    <row r="6458" spans="1:4" ht="13.5" x14ac:dyDescent="0.25">
      <c r="A6458" s="90">
        <v>104239</v>
      </c>
      <c r="B6458" s="90" t="s">
        <v>7036</v>
      </c>
      <c r="C6458" s="90" t="s">
        <v>941</v>
      </c>
      <c r="D6458" s="92">
        <v>94.21</v>
      </c>
    </row>
    <row r="6459" spans="1:4" ht="13.5" x14ac:dyDescent="0.25">
      <c r="A6459" s="90">
        <v>104240</v>
      </c>
      <c r="B6459" s="90" t="s">
        <v>7037</v>
      </c>
      <c r="C6459" s="90" t="s">
        <v>941</v>
      </c>
      <c r="D6459" s="92">
        <v>53.71</v>
      </c>
    </row>
    <row r="6460" spans="1:4" ht="13.5" x14ac:dyDescent="0.25">
      <c r="A6460" s="90">
        <v>104241</v>
      </c>
      <c r="B6460" s="90" t="s">
        <v>7038</v>
      </c>
      <c r="C6460" s="90" t="s">
        <v>941</v>
      </c>
      <c r="D6460" s="92">
        <v>55.16</v>
      </c>
    </row>
    <row r="6461" spans="1:4" ht="13.5" x14ac:dyDescent="0.25">
      <c r="A6461" s="90">
        <v>104242</v>
      </c>
      <c r="B6461" s="90" t="s">
        <v>7039</v>
      </c>
      <c r="C6461" s="90" t="s">
        <v>941</v>
      </c>
      <c r="D6461" s="92">
        <v>60.29</v>
      </c>
    </row>
    <row r="6462" spans="1:4" ht="13.5" x14ac:dyDescent="0.25">
      <c r="A6462" s="90">
        <v>104243</v>
      </c>
      <c r="B6462" s="90" t="s">
        <v>7040</v>
      </c>
      <c r="C6462" s="90" t="s">
        <v>941</v>
      </c>
      <c r="D6462" s="92">
        <v>112.02</v>
      </c>
    </row>
    <row r="6463" spans="1:4" ht="13.5" x14ac:dyDescent="0.25">
      <c r="A6463" s="90">
        <v>104244</v>
      </c>
      <c r="B6463" s="90" t="s">
        <v>7041</v>
      </c>
      <c r="C6463" s="90" t="s">
        <v>941</v>
      </c>
      <c r="D6463" s="92">
        <v>60.25</v>
      </c>
    </row>
    <row r="6464" spans="1:4" ht="13.5" x14ac:dyDescent="0.25">
      <c r="A6464" s="90">
        <v>104245</v>
      </c>
      <c r="B6464" s="90" t="s">
        <v>7042</v>
      </c>
      <c r="C6464" s="90" t="s">
        <v>941</v>
      </c>
      <c r="D6464" s="92">
        <v>60.21</v>
      </c>
    </row>
    <row r="6465" spans="1:4" ht="13.5" x14ac:dyDescent="0.25">
      <c r="A6465" s="90">
        <v>104246</v>
      </c>
      <c r="B6465" s="90" t="s">
        <v>7043</v>
      </c>
      <c r="C6465" s="90" t="s">
        <v>941</v>
      </c>
      <c r="D6465" s="92">
        <v>65.86</v>
      </c>
    </row>
    <row r="6466" spans="1:4" ht="13.5" x14ac:dyDescent="0.25">
      <c r="A6466" s="90">
        <v>104247</v>
      </c>
      <c r="B6466" s="90" t="s">
        <v>7044</v>
      </c>
      <c r="C6466" s="90" t="s">
        <v>941</v>
      </c>
      <c r="D6466" s="92">
        <v>120.4</v>
      </c>
    </row>
    <row r="6467" spans="1:4" ht="13.5" x14ac:dyDescent="0.25">
      <c r="A6467" s="90">
        <v>104248</v>
      </c>
      <c r="B6467" s="90" t="s">
        <v>7045</v>
      </c>
      <c r="C6467" s="90" t="s">
        <v>941</v>
      </c>
      <c r="D6467" s="92">
        <v>62.9</v>
      </c>
    </row>
    <row r="6468" spans="1:4" ht="13.5" x14ac:dyDescent="0.25">
      <c r="A6468" s="90">
        <v>104249</v>
      </c>
      <c r="B6468" s="90" t="s">
        <v>7046</v>
      </c>
      <c r="C6468" s="90" t="s">
        <v>941</v>
      </c>
      <c r="D6468" s="92">
        <v>64.98</v>
      </c>
    </row>
    <row r="6469" spans="1:4" ht="13.5" x14ac:dyDescent="0.25">
      <c r="A6469" s="90">
        <v>104250</v>
      </c>
      <c r="B6469" s="90" t="s">
        <v>7047</v>
      </c>
      <c r="C6469" s="90" t="s">
        <v>941</v>
      </c>
      <c r="D6469" s="92">
        <v>68.03</v>
      </c>
    </row>
    <row r="6470" spans="1:4" ht="13.5" x14ac:dyDescent="0.25">
      <c r="A6470" s="90">
        <v>104251</v>
      </c>
      <c r="B6470" s="90" t="s">
        <v>7048</v>
      </c>
      <c r="C6470" s="90" t="s">
        <v>941</v>
      </c>
      <c r="D6470" s="92">
        <v>95.75</v>
      </c>
    </row>
    <row r="6471" spans="1:4" ht="13.5" x14ac:dyDescent="0.25">
      <c r="A6471" s="90">
        <v>104252</v>
      </c>
      <c r="B6471" s="90" t="s">
        <v>7049</v>
      </c>
      <c r="C6471" s="90" t="s">
        <v>941</v>
      </c>
      <c r="D6471" s="92">
        <v>70.7</v>
      </c>
    </row>
    <row r="6472" spans="1:4" ht="13.5" x14ac:dyDescent="0.25">
      <c r="A6472" s="90">
        <v>104253</v>
      </c>
      <c r="B6472" s="90" t="s">
        <v>7050</v>
      </c>
      <c r="C6472" s="90" t="s">
        <v>941</v>
      </c>
      <c r="D6472" s="92">
        <v>78.33</v>
      </c>
    </row>
    <row r="6473" spans="1:4" ht="13.5" x14ac:dyDescent="0.25">
      <c r="A6473" s="90">
        <v>104254</v>
      </c>
      <c r="B6473" s="90" t="s">
        <v>7051</v>
      </c>
      <c r="C6473" s="90" t="s">
        <v>941</v>
      </c>
      <c r="D6473" s="92">
        <v>82.42</v>
      </c>
    </row>
    <row r="6474" spans="1:4" ht="13.5" x14ac:dyDescent="0.25">
      <c r="A6474" s="90">
        <v>104255</v>
      </c>
      <c r="B6474" s="90" t="s">
        <v>7052</v>
      </c>
      <c r="C6474" s="90" t="s">
        <v>941</v>
      </c>
      <c r="D6474" s="92">
        <v>120.41</v>
      </c>
    </row>
    <row r="6475" spans="1:4" ht="13.5" x14ac:dyDescent="0.25">
      <c r="A6475" s="90">
        <v>104256</v>
      </c>
      <c r="B6475" s="90" t="s">
        <v>7053</v>
      </c>
      <c r="C6475" s="90" t="s">
        <v>941</v>
      </c>
      <c r="D6475" s="92">
        <v>85.41</v>
      </c>
    </row>
    <row r="6476" spans="1:4" ht="13.5" x14ac:dyDescent="0.25">
      <c r="A6476" s="90">
        <v>104257</v>
      </c>
      <c r="B6476" s="90" t="s">
        <v>7054</v>
      </c>
      <c r="C6476" s="90" t="s">
        <v>941</v>
      </c>
      <c r="D6476" s="92">
        <v>84.16</v>
      </c>
    </row>
    <row r="6477" spans="1:4" ht="13.5" x14ac:dyDescent="0.25">
      <c r="A6477" s="90">
        <v>104258</v>
      </c>
      <c r="B6477" s="90" t="s">
        <v>7055</v>
      </c>
      <c r="C6477" s="90" t="s">
        <v>941</v>
      </c>
      <c r="D6477" s="92">
        <v>89.29</v>
      </c>
    </row>
    <row r="6478" spans="1:4" ht="13.5" x14ac:dyDescent="0.25">
      <c r="A6478" s="90">
        <v>104259</v>
      </c>
      <c r="B6478" s="90" t="s">
        <v>7056</v>
      </c>
      <c r="C6478" s="90" t="s">
        <v>941</v>
      </c>
      <c r="D6478" s="92">
        <v>138.22</v>
      </c>
    </row>
    <row r="6479" spans="1:4" ht="13.5" x14ac:dyDescent="0.25">
      <c r="A6479" s="90">
        <v>104260</v>
      </c>
      <c r="B6479" s="90" t="s">
        <v>7057</v>
      </c>
      <c r="C6479" s="90" t="s">
        <v>941</v>
      </c>
      <c r="D6479" s="92">
        <v>91.94</v>
      </c>
    </row>
    <row r="6480" spans="1:4" ht="13.5" x14ac:dyDescent="0.25">
      <c r="A6480" s="90">
        <v>104261</v>
      </c>
      <c r="B6480" s="90" t="s">
        <v>7058</v>
      </c>
      <c r="C6480" s="90" t="s">
        <v>941</v>
      </c>
      <c r="D6480" s="92">
        <v>108.35</v>
      </c>
    </row>
    <row r="6481" spans="1:4" ht="13.5" x14ac:dyDescent="0.25">
      <c r="A6481" s="90">
        <v>104262</v>
      </c>
      <c r="B6481" s="90" t="s">
        <v>7059</v>
      </c>
      <c r="C6481" s="90" t="s">
        <v>941</v>
      </c>
      <c r="D6481" s="92">
        <v>114</v>
      </c>
    </row>
    <row r="6482" spans="1:4" ht="13.5" x14ac:dyDescent="0.25">
      <c r="A6482" s="90">
        <v>104263</v>
      </c>
      <c r="B6482" s="90" t="s">
        <v>7060</v>
      </c>
      <c r="C6482" s="90" t="s">
        <v>941</v>
      </c>
      <c r="D6482" s="92">
        <v>158.88</v>
      </c>
    </row>
    <row r="6483" spans="1:4" ht="13.5" x14ac:dyDescent="0.25">
      <c r="A6483" s="90">
        <v>104264</v>
      </c>
      <c r="B6483" s="90" t="s">
        <v>7061</v>
      </c>
      <c r="C6483" s="90" t="s">
        <v>941</v>
      </c>
      <c r="D6483" s="92">
        <v>109.2</v>
      </c>
    </row>
    <row r="6484" spans="1:4" ht="13.5" x14ac:dyDescent="0.25">
      <c r="A6484" s="90">
        <v>104627</v>
      </c>
      <c r="B6484" s="90" t="s">
        <v>7062</v>
      </c>
      <c r="C6484" s="90" t="s">
        <v>941</v>
      </c>
      <c r="D6484" s="92">
        <v>19.350000000000001</v>
      </c>
    </row>
    <row r="6485" spans="1:4" ht="13.5" x14ac:dyDescent="0.25">
      <c r="A6485" s="90">
        <v>104628</v>
      </c>
      <c r="B6485" s="90" t="s">
        <v>7063</v>
      </c>
      <c r="C6485" s="90" t="s">
        <v>941</v>
      </c>
      <c r="D6485" s="92">
        <v>29.68</v>
      </c>
    </row>
    <row r="6486" spans="1:4" ht="13.5" x14ac:dyDescent="0.25">
      <c r="A6486" s="90">
        <v>104629</v>
      </c>
      <c r="B6486" s="90" t="s">
        <v>7064</v>
      </c>
      <c r="C6486" s="90" t="s">
        <v>941</v>
      </c>
      <c r="D6486" s="92">
        <v>35.619999999999997</v>
      </c>
    </row>
    <row r="6487" spans="1:4" ht="13.5" x14ac:dyDescent="0.25">
      <c r="A6487" s="90">
        <v>104630</v>
      </c>
      <c r="B6487" s="90" t="s">
        <v>7065</v>
      </c>
      <c r="C6487" s="90" t="s">
        <v>941</v>
      </c>
      <c r="D6487" s="92">
        <v>30.55</v>
      </c>
    </row>
    <row r="6488" spans="1:4" ht="13.5" x14ac:dyDescent="0.25">
      <c r="A6488" s="90">
        <v>104631</v>
      </c>
      <c r="B6488" s="90" t="s">
        <v>7066</v>
      </c>
      <c r="C6488" s="90" t="s">
        <v>941</v>
      </c>
      <c r="D6488" s="92">
        <v>40.880000000000003</v>
      </c>
    </row>
    <row r="6489" spans="1:4" ht="13.5" x14ac:dyDescent="0.25">
      <c r="A6489" s="90">
        <v>104632</v>
      </c>
      <c r="B6489" s="90" t="s">
        <v>7067</v>
      </c>
      <c r="C6489" s="90" t="s">
        <v>941</v>
      </c>
      <c r="D6489" s="92">
        <v>46.82</v>
      </c>
    </row>
    <row r="6490" spans="1:4" ht="13.5" x14ac:dyDescent="0.25">
      <c r="A6490" s="90">
        <v>104633</v>
      </c>
      <c r="B6490" s="90" t="s">
        <v>7068</v>
      </c>
      <c r="C6490" s="90" t="s">
        <v>941</v>
      </c>
      <c r="D6490" s="92">
        <v>26.28</v>
      </c>
    </row>
    <row r="6491" spans="1:4" ht="13.5" x14ac:dyDescent="0.25">
      <c r="A6491" s="90">
        <v>104634</v>
      </c>
      <c r="B6491" s="90" t="s">
        <v>7069</v>
      </c>
      <c r="C6491" s="90" t="s">
        <v>941</v>
      </c>
      <c r="D6491" s="92">
        <v>39.06</v>
      </c>
    </row>
    <row r="6492" spans="1:4" ht="13.5" x14ac:dyDescent="0.25">
      <c r="A6492" s="90">
        <v>104635</v>
      </c>
      <c r="B6492" s="90" t="s">
        <v>7070</v>
      </c>
      <c r="C6492" s="90" t="s">
        <v>941</v>
      </c>
      <c r="D6492" s="92">
        <v>53.45</v>
      </c>
    </row>
    <row r="6493" spans="1:4" ht="13.5" x14ac:dyDescent="0.25">
      <c r="A6493" s="90">
        <v>104636</v>
      </c>
      <c r="B6493" s="90" t="s">
        <v>7071</v>
      </c>
      <c r="C6493" s="90" t="s">
        <v>941</v>
      </c>
      <c r="D6493" s="92">
        <v>62.35</v>
      </c>
    </row>
    <row r="6494" spans="1:4" ht="13.5" x14ac:dyDescent="0.25">
      <c r="A6494" s="90">
        <v>87244</v>
      </c>
      <c r="B6494" s="90" t="s">
        <v>7072</v>
      </c>
      <c r="C6494" s="90" t="s">
        <v>941</v>
      </c>
      <c r="D6494" s="92">
        <v>199.81</v>
      </c>
    </row>
    <row r="6495" spans="1:4" ht="13.5" x14ac:dyDescent="0.25">
      <c r="A6495" s="90">
        <v>87245</v>
      </c>
      <c r="B6495" s="90" t="s">
        <v>7073</v>
      </c>
      <c r="C6495" s="90" t="s">
        <v>941</v>
      </c>
      <c r="D6495" s="92">
        <v>237.72</v>
      </c>
    </row>
    <row r="6496" spans="1:4" ht="13.5" x14ac:dyDescent="0.25">
      <c r="A6496" s="90">
        <v>87265</v>
      </c>
      <c r="B6496" s="90" t="s">
        <v>455</v>
      </c>
      <c r="C6496" s="90" t="s">
        <v>941</v>
      </c>
      <c r="D6496" s="92">
        <v>59.45</v>
      </c>
    </row>
    <row r="6497" spans="1:4" ht="13.5" x14ac:dyDescent="0.25">
      <c r="A6497" s="90">
        <v>87267</v>
      </c>
      <c r="B6497" s="90" t="s">
        <v>7074</v>
      </c>
      <c r="C6497" s="90" t="s">
        <v>941</v>
      </c>
      <c r="D6497" s="92">
        <v>64.040000000000006</v>
      </c>
    </row>
    <row r="6498" spans="1:4" ht="13.5" x14ac:dyDescent="0.25">
      <c r="A6498" s="90">
        <v>87269</v>
      </c>
      <c r="B6498" s="90" t="s">
        <v>7075</v>
      </c>
      <c r="C6498" s="90" t="s">
        <v>941</v>
      </c>
      <c r="D6498" s="92">
        <v>62.84</v>
      </c>
    </row>
    <row r="6499" spans="1:4" ht="13.5" x14ac:dyDescent="0.25">
      <c r="A6499" s="90">
        <v>87271</v>
      </c>
      <c r="B6499" s="90" t="s">
        <v>7076</v>
      </c>
      <c r="C6499" s="90" t="s">
        <v>941</v>
      </c>
      <c r="D6499" s="92">
        <v>67.489999999999995</v>
      </c>
    </row>
    <row r="6500" spans="1:4" ht="13.5" x14ac:dyDescent="0.25">
      <c r="A6500" s="90">
        <v>87273</v>
      </c>
      <c r="B6500" s="90" t="s">
        <v>7077</v>
      </c>
      <c r="C6500" s="90" t="s">
        <v>941</v>
      </c>
      <c r="D6500" s="92">
        <v>65.790000000000006</v>
      </c>
    </row>
    <row r="6501" spans="1:4" ht="13.5" x14ac:dyDescent="0.25">
      <c r="A6501" s="90">
        <v>87275</v>
      </c>
      <c r="B6501" s="90" t="s">
        <v>7078</v>
      </c>
      <c r="C6501" s="90" t="s">
        <v>941</v>
      </c>
      <c r="D6501" s="92">
        <v>72</v>
      </c>
    </row>
    <row r="6502" spans="1:4" ht="13.5" x14ac:dyDescent="0.25">
      <c r="A6502" s="90">
        <v>88788</v>
      </c>
      <c r="B6502" s="90" t="s">
        <v>7079</v>
      </c>
      <c r="C6502" s="90" t="s">
        <v>941</v>
      </c>
      <c r="D6502" s="92">
        <v>283.23</v>
      </c>
    </row>
    <row r="6503" spans="1:4" ht="13.5" x14ac:dyDescent="0.25">
      <c r="A6503" s="90">
        <v>88789</v>
      </c>
      <c r="B6503" s="90" t="s">
        <v>7080</v>
      </c>
      <c r="C6503" s="90" t="s">
        <v>941</v>
      </c>
      <c r="D6503" s="92">
        <v>338.47</v>
      </c>
    </row>
    <row r="6504" spans="1:4" ht="13.5" x14ac:dyDescent="0.25">
      <c r="A6504" s="90">
        <v>89045</v>
      </c>
      <c r="B6504" s="90" t="s">
        <v>7081</v>
      </c>
      <c r="C6504" s="90" t="s">
        <v>941</v>
      </c>
      <c r="D6504" s="92">
        <v>60.59</v>
      </c>
    </row>
    <row r="6505" spans="1:4" ht="13.5" x14ac:dyDescent="0.25">
      <c r="A6505" s="90">
        <v>89170</v>
      </c>
      <c r="B6505" s="90" t="s">
        <v>7082</v>
      </c>
      <c r="C6505" s="90" t="s">
        <v>941</v>
      </c>
      <c r="D6505" s="92">
        <v>60.59</v>
      </c>
    </row>
    <row r="6506" spans="1:4" ht="13.5" x14ac:dyDescent="0.25">
      <c r="A6506" s="90">
        <v>93393</v>
      </c>
      <c r="B6506" s="90" t="s">
        <v>7083</v>
      </c>
      <c r="C6506" s="90" t="s">
        <v>941</v>
      </c>
      <c r="D6506" s="92">
        <v>50.11</v>
      </c>
    </row>
    <row r="6507" spans="1:4" ht="13.5" x14ac:dyDescent="0.25">
      <c r="A6507" s="90">
        <v>93395</v>
      </c>
      <c r="B6507" s="90" t="s">
        <v>7084</v>
      </c>
      <c r="C6507" s="90" t="s">
        <v>941</v>
      </c>
      <c r="D6507" s="92">
        <v>54.64</v>
      </c>
    </row>
    <row r="6508" spans="1:4" ht="13.5" x14ac:dyDescent="0.25">
      <c r="A6508" s="90">
        <v>99195</v>
      </c>
      <c r="B6508" s="90" t="s">
        <v>7085</v>
      </c>
      <c r="C6508" s="90" t="s">
        <v>941</v>
      </c>
      <c r="D6508" s="92">
        <v>58.46</v>
      </c>
    </row>
    <row r="6509" spans="1:4" ht="13.5" x14ac:dyDescent="0.25">
      <c r="A6509" s="90">
        <v>99198</v>
      </c>
      <c r="B6509" s="90" t="s">
        <v>7086</v>
      </c>
      <c r="C6509" s="90" t="s">
        <v>941</v>
      </c>
      <c r="D6509" s="92">
        <v>62.99</v>
      </c>
    </row>
    <row r="6510" spans="1:4" ht="13.5" x14ac:dyDescent="0.25">
      <c r="A6510" s="90">
        <v>104611</v>
      </c>
      <c r="B6510" s="90" t="s">
        <v>7087</v>
      </c>
      <c r="C6510" s="90" t="s">
        <v>941</v>
      </c>
      <c r="D6510" s="92">
        <v>80.69</v>
      </c>
    </row>
    <row r="6511" spans="1:4" ht="13.5" x14ac:dyDescent="0.25">
      <c r="A6511" s="90">
        <v>104612</v>
      </c>
      <c r="B6511" s="90" t="s">
        <v>7088</v>
      </c>
      <c r="C6511" s="90" t="s">
        <v>941</v>
      </c>
      <c r="D6511" s="92">
        <v>81.31</v>
      </c>
    </row>
    <row r="6512" spans="1:4" ht="13.5" x14ac:dyDescent="0.25">
      <c r="A6512" s="90">
        <v>104613</v>
      </c>
      <c r="B6512" s="90" t="s">
        <v>7089</v>
      </c>
      <c r="C6512" s="90" t="s">
        <v>941</v>
      </c>
      <c r="D6512" s="92">
        <v>62.57</v>
      </c>
    </row>
    <row r="6513" spans="1:4" ht="13.5" x14ac:dyDescent="0.25">
      <c r="A6513" s="90">
        <v>104614</v>
      </c>
      <c r="B6513" s="90" t="s">
        <v>7090</v>
      </c>
      <c r="C6513" s="90" t="s">
        <v>941</v>
      </c>
      <c r="D6513" s="92">
        <v>68.59</v>
      </c>
    </row>
    <row r="6514" spans="1:4" ht="13.5" x14ac:dyDescent="0.25">
      <c r="A6514" s="90">
        <v>104615</v>
      </c>
      <c r="B6514" s="90" t="s">
        <v>7091</v>
      </c>
      <c r="C6514" s="90" t="s">
        <v>941</v>
      </c>
      <c r="D6514" s="92">
        <v>197.05</v>
      </c>
    </row>
    <row r="6515" spans="1:4" ht="13.5" x14ac:dyDescent="0.25">
      <c r="A6515" s="90">
        <v>104616</v>
      </c>
      <c r="B6515" s="90" t="s">
        <v>7092</v>
      </c>
      <c r="C6515" s="90" t="s">
        <v>941</v>
      </c>
      <c r="D6515" s="92">
        <v>284.11</v>
      </c>
    </row>
    <row r="6516" spans="1:4" ht="13.5" x14ac:dyDescent="0.25">
      <c r="A6516" s="90">
        <v>104617</v>
      </c>
      <c r="B6516" s="90" t="s">
        <v>7093</v>
      </c>
      <c r="C6516" s="90" t="s">
        <v>941</v>
      </c>
      <c r="D6516" s="92">
        <v>206.24</v>
      </c>
    </row>
    <row r="6517" spans="1:4" ht="13.5" x14ac:dyDescent="0.25">
      <c r="A6517" s="90">
        <v>104618</v>
      </c>
      <c r="B6517" s="90" t="s">
        <v>7094</v>
      </c>
      <c r="C6517" s="90" t="s">
        <v>941</v>
      </c>
      <c r="D6517" s="92">
        <v>293.3</v>
      </c>
    </row>
    <row r="6518" spans="1:4" ht="13.5" x14ac:dyDescent="0.25">
      <c r="A6518" s="90">
        <v>104619</v>
      </c>
      <c r="B6518" s="90" t="s">
        <v>7095</v>
      </c>
      <c r="C6518" s="90" t="s">
        <v>48</v>
      </c>
      <c r="D6518" s="92">
        <v>18.309999999999999</v>
      </c>
    </row>
    <row r="6519" spans="1:4" ht="13.5" x14ac:dyDescent="0.25">
      <c r="A6519" s="90">
        <v>101965</v>
      </c>
      <c r="B6519" s="90" t="s">
        <v>7096</v>
      </c>
      <c r="C6519" s="90" t="s">
        <v>48</v>
      </c>
      <c r="D6519" s="92">
        <v>192.46</v>
      </c>
    </row>
    <row r="6520" spans="1:4" ht="13.5" x14ac:dyDescent="0.25">
      <c r="A6520" s="90">
        <v>101966</v>
      </c>
      <c r="B6520" s="90" t="s">
        <v>7097</v>
      </c>
      <c r="C6520" s="90" t="s">
        <v>48</v>
      </c>
      <c r="D6520" s="92">
        <v>258.10000000000002</v>
      </c>
    </row>
    <row r="6521" spans="1:4" ht="13.5" x14ac:dyDescent="0.25">
      <c r="A6521" s="90">
        <v>101979</v>
      </c>
      <c r="B6521" s="90" t="s">
        <v>7098</v>
      </c>
      <c r="C6521" s="90" t="s">
        <v>48</v>
      </c>
      <c r="D6521" s="92">
        <v>42.38</v>
      </c>
    </row>
    <row r="6522" spans="1:4" ht="13.5" x14ac:dyDescent="0.25">
      <c r="A6522" s="90">
        <v>96112</v>
      </c>
      <c r="B6522" s="90" t="s">
        <v>7099</v>
      </c>
      <c r="C6522" s="90" t="s">
        <v>941</v>
      </c>
      <c r="D6522" s="92">
        <v>141.22999999999999</v>
      </c>
    </row>
    <row r="6523" spans="1:4" ht="13.5" x14ac:dyDescent="0.25">
      <c r="A6523" s="90">
        <v>96122</v>
      </c>
      <c r="B6523" s="90" t="s">
        <v>7100</v>
      </c>
      <c r="C6523" s="90" t="s">
        <v>48</v>
      </c>
      <c r="D6523" s="92">
        <v>46.64</v>
      </c>
    </row>
    <row r="6524" spans="1:4" ht="13.5" x14ac:dyDescent="0.25">
      <c r="A6524" s="90">
        <v>104756</v>
      </c>
      <c r="B6524" s="90" t="s">
        <v>7101</v>
      </c>
      <c r="C6524" s="90" t="s">
        <v>941</v>
      </c>
      <c r="D6524" s="92">
        <v>195.68</v>
      </c>
    </row>
    <row r="6525" spans="1:4" ht="13.5" x14ac:dyDescent="0.25">
      <c r="A6525" s="90">
        <v>96109</v>
      </c>
      <c r="B6525" s="90" t="s">
        <v>7102</v>
      </c>
      <c r="C6525" s="90" t="s">
        <v>941</v>
      </c>
      <c r="D6525" s="92">
        <v>50.97</v>
      </c>
    </row>
    <row r="6526" spans="1:4" ht="13.5" x14ac:dyDescent="0.25">
      <c r="A6526" s="90">
        <v>96110</v>
      </c>
      <c r="B6526" s="90" t="s">
        <v>7103</v>
      </c>
      <c r="C6526" s="90" t="s">
        <v>941</v>
      </c>
      <c r="D6526" s="92">
        <v>77.290000000000006</v>
      </c>
    </row>
    <row r="6527" spans="1:4" ht="13.5" x14ac:dyDescent="0.25">
      <c r="A6527" s="90">
        <v>96113</v>
      </c>
      <c r="B6527" s="90" t="s">
        <v>7104</v>
      </c>
      <c r="C6527" s="90" t="s">
        <v>941</v>
      </c>
      <c r="D6527" s="92">
        <v>46.16</v>
      </c>
    </row>
    <row r="6528" spans="1:4" ht="13.5" x14ac:dyDescent="0.25">
      <c r="A6528" s="90">
        <v>96114</v>
      </c>
      <c r="B6528" s="90" t="s">
        <v>128</v>
      </c>
      <c r="C6528" s="90" t="s">
        <v>941</v>
      </c>
      <c r="D6528" s="92">
        <v>79.290000000000006</v>
      </c>
    </row>
    <row r="6529" spans="1:4" ht="13.5" x14ac:dyDescent="0.25">
      <c r="A6529" s="90">
        <v>96120</v>
      </c>
      <c r="B6529" s="90" t="s">
        <v>133</v>
      </c>
      <c r="C6529" s="90" t="s">
        <v>48</v>
      </c>
      <c r="D6529" s="92">
        <v>3.01</v>
      </c>
    </row>
    <row r="6530" spans="1:4" ht="13.5" x14ac:dyDescent="0.25">
      <c r="A6530" s="90">
        <v>96123</v>
      </c>
      <c r="B6530" s="90" t="s">
        <v>7105</v>
      </c>
      <c r="C6530" s="90" t="s">
        <v>48</v>
      </c>
      <c r="D6530" s="92">
        <v>30.9</v>
      </c>
    </row>
    <row r="6531" spans="1:4" ht="13.5" x14ac:dyDescent="0.25">
      <c r="A6531" s="90">
        <v>99054</v>
      </c>
      <c r="B6531" s="90" t="s">
        <v>7106</v>
      </c>
      <c r="C6531" s="90" t="s">
        <v>941</v>
      </c>
      <c r="D6531" s="92">
        <v>58.08</v>
      </c>
    </row>
    <row r="6532" spans="1:4" ht="13.5" x14ac:dyDescent="0.25">
      <c r="A6532" s="90">
        <v>96111</v>
      </c>
      <c r="B6532" s="90" t="s">
        <v>7107</v>
      </c>
      <c r="C6532" s="90" t="s">
        <v>941</v>
      </c>
      <c r="D6532" s="92">
        <v>68.930000000000007</v>
      </c>
    </row>
    <row r="6533" spans="1:4" ht="13.5" x14ac:dyDescent="0.25">
      <c r="A6533" s="90">
        <v>96116</v>
      </c>
      <c r="B6533" s="90" t="s">
        <v>7108</v>
      </c>
      <c r="C6533" s="90" t="s">
        <v>941</v>
      </c>
      <c r="D6533" s="92">
        <v>72.42</v>
      </c>
    </row>
    <row r="6534" spans="1:4" ht="13.5" x14ac:dyDescent="0.25">
      <c r="A6534" s="90">
        <v>96121</v>
      </c>
      <c r="B6534" s="90" t="s">
        <v>7109</v>
      </c>
      <c r="C6534" s="90" t="s">
        <v>48</v>
      </c>
      <c r="D6534" s="92">
        <v>12.83</v>
      </c>
    </row>
    <row r="6535" spans="1:4" ht="13.5" x14ac:dyDescent="0.25">
      <c r="A6535" s="90">
        <v>96485</v>
      </c>
      <c r="B6535" s="90" t="s">
        <v>7110</v>
      </c>
      <c r="C6535" s="90" t="s">
        <v>941</v>
      </c>
      <c r="D6535" s="92">
        <v>80.47</v>
      </c>
    </row>
    <row r="6536" spans="1:4" ht="13.5" x14ac:dyDescent="0.25">
      <c r="A6536" s="90">
        <v>96486</v>
      </c>
      <c r="B6536" s="90" t="s">
        <v>7111</v>
      </c>
      <c r="C6536" s="90" t="s">
        <v>941</v>
      </c>
      <c r="D6536" s="92">
        <v>83.96</v>
      </c>
    </row>
    <row r="6537" spans="1:4" ht="13.5" x14ac:dyDescent="0.25">
      <c r="A6537" s="90">
        <v>91515</v>
      </c>
      <c r="B6537" s="90" t="s">
        <v>7112</v>
      </c>
      <c r="C6537" s="90" t="s">
        <v>941</v>
      </c>
      <c r="D6537" s="92">
        <v>5.67</v>
      </c>
    </row>
    <row r="6538" spans="1:4" ht="13.5" x14ac:dyDescent="0.25">
      <c r="A6538" s="90">
        <v>91519</v>
      </c>
      <c r="B6538" s="90" t="s">
        <v>7113</v>
      </c>
      <c r="C6538" s="90" t="s">
        <v>941</v>
      </c>
      <c r="D6538" s="92">
        <v>7.63</v>
      </c>
    </row>
    <row r="6539" spans="1:4" ht="13.5" x14ac:dyDescent="0.25">
      <c r="A6539" s="90">
        <v>91520</v>
      </c>
      <c r="B6539" s="90" t="s">
        <v>7114</v>
      </c>
      <c r="C6539" s="90" t="s">
        <v>941</v>
      </c>
      <c r="D6539" s="92">
        <v>2.14</v>
      </c>
    </row>
    <row r="6540" spans="1:4" ht="13.5" x14ac:dyDescent="0.25">
      <c r="A6540" s="90">
        <v>91522</v>
      </c>
      <c r="B6540" s="90" t="s">
        <v>7115</v>
      </c>
      <c r="C6540" s="90" t="s">
        <v>941</v>
      </c>
      <c r="D6540" s="92">
        <v>2.94</v>
      </c>
    </row>
    <row r="6541" spans="1:4" ht="13.5" x14ac:dyDescent="0.25">
      <c r="A6541" s="90">
        <v>91525</v>
      </c>
      <c r="B6541" s="90" t="s">
        <v>7116</v>
      </c>
      <c r="C6541" s="90" t="s">
        <v>941</v>
      </c>
      <c r="D6541" s="92">
        <v>7.16</v>
      </c>
    </row>
    <row r="6542" spans="1:4" ht="13.5" x14ac:dyDescent="0.25">
      <c r="A6542" s="90">
        <v>104412</v>
      </c>
      <c r="B6542" s="90" t="s">
        <v>7117</v>
      </c>
      <c r="C6542" s="90" t="s">
        <v>941</v>
      </c>
      <c r="D6542" s="92">
        <v>2.64</v>
      </c>
    </row>
    <row r="6543" spans="1:4" ht="13.5" x14ac:dyDescent="0.25">
      <c r="A6543" s="90">
        <v>104413</v>
      </c>
      <c r="B6543" s="90" t="s">
        <v>7118</v>
      </c>
      <c r="C6543" s="90" t="s">
        <v>941</v>
      </c>
      <c r="D6543" s="92">
        <v>4.63</v>
      </c>
    </row>
    <row r="6544" spans="1:4" ht="13.5" x14ac:dyDescent="0.25">
      <c r="A6544" s="90">
        <v>104414</v>
      </c>
      <c r="B6544" s="90" t="s">
        <v>7119</v>
      </c>
      <c r="C6544" s="90" t="s">
        <v>941</v>
      </c>
      <c r="D6544" s="92">
        <v>6.47</v>
      </c>
    </row>
    <row r="6545" spans="1:4" ht="13.5" x14ac:dyDescent="0.25">
      <c r="A6545" s="90">
        <v>104415</v>
      </c>
      <c r="B6545" s="90" t="s">
        <v>7120</v>
      </c>
      <c r="C6545" s="90" t="s">
        <v>941</v>
      </c>
      <c r="D6545" s="92">
        <v>10.92</v>
      </c>
    </row>
    <row r="6546" spans="1:4" ht="13.5" x14ac:dyDescent="0.25">
      <c r="A6546" s="90">
        <v>104416</v>
      </c>
      <c r="B6546" s="90" t="s">
        <v>7121</v>
      </c>
      <c r="C6546" s="90" t="s">
        <v>941</v>
      </c>
      <c r="D6546" s="92">
        <v>1.83</v>
      </c>
    </row>
    <row r="6547" spans="1:4" ht="13.5" x14ac:dyDescent="0.25">
      <c r="A6547" s="90">
        <v>104417</v>
      </c>
      <c r="B6547" s="90" t="s">
        <v>7122</v>
      </c>
      <c r="C6547" s="90" t="s">
        <v>941</v>
      </c>
      <c r="D6547" s="92">
        <v>3.82</v>
      </c>
    </row>
    <row r="6548" spans="1:4" ht="13.5" x14ac:dyDescent="0.25">
      <c r="A6548" s="90">
        <v>104418</v>
      </c>
      <c r="B6548" s="90" t="s">
        <v>7123</v>
      </c>
      <c r="C6548" s="90" t="s">
        <v>941</v>
      </c>
      <c r="D6548" s="92">
        <v>2.48</v>
      </c>
    </row>
    <row r="6549" spans="1:4" ht="13.5" x14ac:dyDescent="0.25">
      <c r="A6549" s="90">
        <v>104419</v>
      </c>
      <c r="B6549" s="90" t="s">
        <v>7124</v>
      </c>
      <c r="C6549" s="90" t="s">
        <v>941</v>
      </c>
      <c r="D6549" s="92">
        <v>10.18</v>
      </c>
    </row>
    <row r="6550" spans="1:4" ht="13.5" x14ac:dyDescent="0.25">
      <c r="A6550" s="90">
        <v>104420</v>
      </c>
      <c r="B6550" s="90" t="s">
        <v>7125</v>
      </c>
      <c r="C6550" s="90" t="s">
        <v>941</v>
      </c>
      <c r="D6550" s="92">
        <v>9.19</v>
      </c>
    </row>
    <row r="6551" spans="1:4" ht="13.5" x14ac:dyDescent="0.25">
      <c r="A6551" s="90">
        <v>104421</v>
      </c>
      <c r="B6551" s="90" t="s">
        <v>7126</v>
      </c>
      <c r="C6551" s="90" t="s">
        <v>941</v>
      </c>
      <c r="D6551" s="92">
        <v>13.58</v>
      </c>
    </row>
    <row r="6552" spans="1:4" ht="13.5" x14ac:dyDescent="0.25">
      <c r="A6552" s="90">
        <v>104422</v>
      </c>
      <c r="B6552" s="90" t="s">
        <v>7127</v>
      </c>
      <c r="C6552" s="90" t="s">
        <v>941</v>
      </c>
      <c r="D6552" s="92">
        <v>8.23</v>
      </c>
    </row>
    <row r="6553" spans="1:4" ht="13.5" x14ac:dyDescent="0.25">
      <c r="A6553" s="90">
        <v>104423</v>
      </c>
      <c r="B6553" s="90" t="s">
        <v>7128</v>
      </c>
      <c r="C6553" s="90" t="s">
        <v>941</v>
      </c>
      <c r="D6553" s="92">
        <v>21.18</v>
      </c>
    </row>
    <row r="6554" spans="1:4" ht="13.5" x14ac:dyDescent="0.25">
      <c r="A6554" s="90">
        <v>104424</v>
      </c>
      <c r="B6554" s="90" t="s">
        <v>7129</v>
      </c>
      <c r="C6554" s="90" t="s">
        <v>941</v>
      </c>
      <c r="D6554" s="92">
        <v>19.559999999999999</v>
      </c>
    </row>
    <row r="6555" spans="1:4" ht="13.5" x14ac:dyDescent="0.25">
      <c r="A6555" s="90">
        <v>104425</v>
      </c>
      <c r="B6555" s="90" t="s">
        <v>7130</v>
      </c>
      <c r="C6555" s="90" t="s">
        <v>941</v>
      </c>
      <c r="D6555" s="92">
        <v>16.89</v>
      </c>
    </row>
    <row r="6556" spans="1:4" ht="13.5" x14ac:dyDescent="0.25">
      <c r="A6556" s="90">
        <v>87280</v>
      </c>
      <c r="B6556" s="90" t="s">
        <v>7131</v>
      </c>
      <c r="C6556" s="90" t="s">
        <v>2066</v>
      </c>
      <c r="D6556" s="92">
        <v>436.17</v>
      </c>
    </row>
    <row r="6557" spans="1:4" ht="13.5" x14ac:dyDescent="0.25">
      <c r="A6557" s="90">
        <v>87281</v>
      </c>
      <c r="B6557" s="90" t="s">
        <v>7132</v>
      </c>
      <c r="C6557" s="90" t="s">
        <v>2066</v>
      </c>
      <c r="D6557" s="92">
        <v>426.35</v>
      </c>
    </row>
    <row r="6558" spans="1:4" ht="13.5" x14ac:dyDescent="0.25">
      <c r="A6558" s="90">
        <v>87283</v>
      </c>
      <c r="B6558" s="90" t="s">
        <v>7133</v>
      </c>
      <c r="C6558" s="90" t="s">
        <v>2066</v>
      </c>
      <c r="D6558" s="92">
        <v>453.46</v>
      </c>
    </row>
    <row r="6559" spans="1:4" ht="13.5" x14ac:dyDescent="0.25">
      <c r="A6559" s="90">
        <v>87284</v>
      </c>
      <c r="B6559" s="90" t="s">
        <v>7134</v>
      </c>
      <c r="C6559" s="90" t="s">
        <v>2066</v>
      </c>
      <c r="D6559" s="92">
        <v>442.13</v>
      </c>
    </row>
    <row r="6560" spans="1:4" ht="13.5" x14ac:dyDescent="0.25">
      <c r="A6560" s="90">
        <v>87286</v>
      </c>
      <c r="B6560" s="90" t="s">
        <v>7135</v>
      </c>
      <c r="C6560" s="90" t="s">
        <v>2066</v>
      </c>
      <c r="D6560" s="92">
        <v>585.52</v>
      </c>
    </row>
    <row r="6561" spans="1:4" ht="13.5" x14ac:dyDescent="0.25">
      <c r="A6561" s="90">
        <v>87287</v>
      </c>
      <c r="B6561" s="90" t="s">
        <v>7136</v>
      </c>
      <c r="C6561" s="90" t="s">
        <v>2066</v>
      </c>
      <c r="D6561" s="92">
        <v>563.67999999999995</v>
      </c>
    </row>
    <row r="6562" spans="1:4" ht="13.5" x14ac:dyDescent="0.25">
      <c r="A6562" s="90">
        <v>87289</v>
      </c>
      <c r="B6562" s="90" t="s">
        <v>7137</v>
      </c>
      <c r="C6562" s="90" t="s">
        <v>2066</v>
      </c>
      <c r="D6562" s="92">
        <v>566.49</v>
      </c>
    </row>
    <row r="6563" spans="1:4" ht="13.5" x14ac:dyDescent="0.25">
      <c r="A6563" s="90">
        <v>87290</v>
      </c>
      <c r="B6563" s="90" t="s">
        <v>7138</v>
      </c>
      <c r="C6563" s="90" t="s">
        <v>2066</v>
      </c>
      <c r="D6563" s="92">
        <v>553.70000000000005</v>
      </c>
    </row>
    <row r="6564" spans="1:4" ht="13.5" x14ac:dyDescent="0.25">
      <c r="A6564" s="90">
        <v>87292</v>
      </c>
      <c r="B6564" s="90" t="s">
        <v>7139</v>
      </c>
      <c r="C6564" s="90" t="s">
        <v>2066</v>
      </c>
      <c r="D6564" s="92">
        <v>582.83000000000004</v>
      </c>
    </row>
    <row r="6565" spans="1:4" ht="13.5" x14ac:dyDescent="0.25">
      <c r="A6565" s="90">
        <v>87294</v>
      </c>
      <c r="B6565" s="90" t="s">
        <v>7140</v>
      </c>
      <c r="C6565" s="90" t="s">
        <v>2066</v>
      </c>
      <c r="D6565" s="92">
        <v>551.11</v>
      </c>
    </row>
    <row r="6566" spans="1:4" ht="13.5" x14ac:dyDescent="0.25">
      <c r="A6566" s="90">
        <v>87295</v>
      </c>
      <c r="B6566" s="90" t="s">
        <v>7141</v>
      </c>
      <c r="C6566" s="90" t="s">
        <v>2066</v>
      </c>
      <c r="D6566" s="92">
        <v>568.96</v>
      </c>
    </row>
    <row r="6567" spans="1:4" ht="13.5" x14ac:dyDescent="0.25">
      <c r="A6567" s="90">
        <v>87296</v>
      </c>
      <c r="B6567" s="90" t="s">
        <v>7142</v>
      </c>
      <c r="C6567" s="90" t="s">
        <v>2066</v>
      </c>
      <c r="D6567" s="92">
        <v>536.67999999999995</v>
      </c>
    </row>
    <row r="6568" spans="1:4" ht="13.5" x14ac:dyDescent="0.25">
      <c r="A6568" s="90">
        <v>87298</v>
      </c>
      <c r="B6568" s="90" t="s">
        <v>7143</v>
      </c>
      <c r="C6568" s="90" t="s">
        <v>2066</v>
      </c>
      <c r="D6568" s="92">
        <v>684.66</v>
      </c>
    </row>
    <row r="6569" spans="1:4" ht="13.5" x14ac:dyDescent="0.25">
      <c r="A6569" s="90">
        <v>87299</v>
      </c>
      <c r="B6569" s="90" t="s">
        <v>7144</v>
      </c>
      <c r="C6569" s="90" t="s">
        <v>2066</v>
      </c>
      <c r="D6569" s="92">
        <v>438.9</v>
      </c>
    </row>
    <row r="6570" spans="1:4" ht="13.5" x14ac:dyDescent="0.25">
      <c r="A6570" s="90">
        <v>87301</v>
      </c>
      <c r="B6570" s="90" t="s">
        <v>7145</v>
      </c>
      <c r="C6570" s="90" t="s">
        <v>2066</v>
      </c>
      <c r="D6570" s="92">
        <v>612.44000000000005</v>
      </c>
    </row>
    <row r="6571" spans="1:4" ht="13.5" x14ac:dyDescent="0.25">
      <c r="A6571" s="90">
        <v>87302</v>
      </c>
      <c r="B6571" s="90" t="s">
        <v>7146</v>
      </c>
      <c r="C6571" s="90" t="s">
        <v>2066</v>
      </c>
      <c r="D6571" s="92">
        <v>599.49</v>
      </c>
    </row>
    <row r="6572" spans="1:4" ht="13.5" x14ac:dyDescent="0.25">
      <c r="A6572" s="90">
        <v>87304</v>
      </c>
      <c r="B6572" s="90" t="s">
        <v>7147</v>
      </c>
      <c r="C6572" s="90" t="s">
        <v>2066</v>
      </c>
      <c r="D6572" s="92">
        <v>550.28</v>
      </c>
    </row>
    <row r="6573" spans="1:4" ht="13.5" x14ac:dyDescent="0.25">
      <c r="A6573" s="90">
        <v>87305</v>
      </c>
      <c r="B6573" s="90" t="s">
        <v>7148</v>
      </c>
      <c r="C6573" s="90" t="s">
        <v>2066</v>
      </c>
      <c r="D6573" s="92">
        <v>549.57000000000005</v>
      </c>
    </row>
    <row r="6574" spans="1:4" ht="13.5" x14ac:dyDescent="0.25">
      <c r="A6574" s="90">
        <v>87307</v>
      </c>
      <c r="B6574" s="90" t="s">
        <v>7149</v>
      </c>
      <c r="C6574" s="90" t="s">
        <v>2066</v>
      </c>
      <c r="D6574" s="92">
        <v>521.87</v>
      </c>
    </row>
    <row r="6575" spans="1:4" ht="13.5" x14ac:dyDescent="0.25">
      <c r="A6575" s="90">
        <v>87308</v>
      </c>
      <c r="B6575" s="90" t="s">
        <v>7150</v>
      </c>
      <c r="C6575" s="90" t="s">
        <v>2066</v>
      </c>
      <c r="D6575" s="92">
        <v>508.5</v>
      </c>
    </row>
    <row r="6576" spans="1:4" ht="13.5" x14ac:dyDescent="0.25">
      <c r="A6576" s="90">
        <v>87310</v>
      </c>
      <c r="B6576" s="90" t="s">
        <v>7151</v>
      </c>
      <c r="C6576" s="90" t="s">
        <v>2066</v>
      </c>
      <c r="D6576" s="92">
        <v>436.7</v>
      </c>
    </row>
    <row r="6577" spans="1:4" ht="13.5" x14ac:dyDescent="0.25">
      <c r="A6577" s="90">
        <v>87311</v>
      </c>
      <c r="B6577" s="90" t="s">
        <v>7152</v>
      </c>
      <c r="C6577" s="90" t="s">
        <v>2066</v>
      </c>
      <c r="D6577" s="92">
        <v>423.55</v>
      </c>
    </row>
    <row r="6578" spans="1:4" ht="13.5" x14ac:dyDescent="0.25">
      <c r="A6578" s="90">
        <v>87313</v>
      </c>
      <c r="B6578" s="90" t="s">
        <v>7153</v>
      </c>
      <c r="C6578" s="90" t="s">
        <v>2066</v>
      </c>
      <c r="D6578" s="92">
        <v>535.37</v>
      </c>
    </row>
    <row r="6579" spans="1:4" ht="13.5" x14ac:dyDescent="0.25">
      <c r="A6579" s="90">
        <v>87314</v>
      </c>
      <c r="B6579" s="90" t="s">
        <v>7154</v>
      </c>
      <c r="C6579" s="90" t="s">
        <v>2066</v>
      </c>
      <c r="D6579" s="92">
        <v>524.11</v>
      </c>
    </row>
    <row r="6580" spans="1:4" ht="13.5" x14ac:dyDescent="0.25">
      <c r="A6580" s="90">
        <v>87316</v>
      </c>
      <c r="B6580" s="90" t="s">
        <v>7155</v>
      </c>
      <c r="C6580" s="90" t="s">
        <v>2066</v>
      </c>
      <c r="D6580" s="92">
        <v>483.33</v>
      </c>
    </row>
    <row r="6581" spans="1:4" ht="13.5" x14ac:dyDescent="0.25">
      <c r="A6581" s="90">
        <v>87317</v>
      </c>
      <c r="B6581" s="90" t="s">
        <v>7156</v>
      </c>
      <c r="C6581" s="90" t="s">
        <v>2066</v>
      </c>
      <c r="D6581" s="92">
        <v>464.66</v>
      </c>
    </row>
    <row r="6582" spans="1:4" ht="13.5" x14ac:dyDescent="0.25">
      <c r="A6582" s="90">
        <v>87319</v>
      </c>
      <c r="B6582" s="90" t="s">
        <v>7157</v>
      </c>
      <c r="C6582" s="90" t="s">
        <v>2066</v>
      </c>
      <c r="D6582" s="99">
        <v>4360.82</v>
      </c>
    </row>
    <row r="6583" spans="1:4" ht="13.5" x14ac:dyDescent="0.25">
      <c r="A6583" s="90">
        <v>87320</v>
      </c>
      <c r="B6583" s="90" t="s">
        <v>7158</v>
      </c>
      <c r="C6583" s="90" t="s">
        <v>2066</v>
      </c>
      <c r="D6583" s="99">
        <v>4366.21</v>
      </c>
    </row>
    <row r="6584" spans="1:4" ht="13.5" x14ac:dyDescent="0.25">
      <c r="A6584" s="90">
        <v>87322</v>
      </c>
      <c r="B6584" s="90" t="s">
        <v>7159</v>
      </c>
      <c r="C6584" s="90" t="s">
        <v>2066</v>
      </c>
      <c r="D6584" s="99">
        <v>4483.24</v>
      </c>
    </row>
    <row r="6585" spans="1:4" ht="13.5" x14ac:dyDescent="0.25">
      <c r="A6585" s="90">
        <v>87323</v>
      </c>
      <c r="B6585" s="90" t="s">
        <v>7160</v>
      </c>
      <c r="C6585" s="90" t="s">
        <v>2066</v>
      </c>
      <c r="D6585" s="99">
        <v>4482.3100000000004</v>
      </c>
    </row>
    <row r="6586" spans="1:4" ht="13.5" x14ac:dyDescent="0.25">
      <c r="A6586" s="90">
        <v>87325</v>
      </c>
      <c r="B6586" s="90" t="s">
        <v>7161</v>
      </c>
      <c r="C6586" s="90" t="s">
        <v>2066</v>
      </c>
      <c r="D6586" s="99">
        <v>4388.78</v>
      </c>
    </row>
    <row r="6587" spans="1:4" ht="13.5" x14ac:dyDescent="0.25">
      <c r="A6587" s="90">
        <v>87326</v>
      </c>
      <c r="B6587" s="90" t="s">
        <v>7162</v>
      </c>
      <c r="C6587" s="90" t="s">
        <v>2066</v>
      </c>
      <c r="D6587" s="99">
        <v>4401.79</v>
      </c>
    </row>
    <row r="6588" spans="1:4" ht="13.5" x14ac:dyDescent="0.25">
      <c r="A6588" s="90">
        <v>87327</v>
      </c>
      <c r="B6588" s="90" t="s">
        <v>7163</v>
      </c>
      <c r="C6588" s="90" t="s">
        <v>2066</v>
      </c>
      <c r="D6588" s="92">
        <v>460.41</v>
      </c>
    </row>
    <row r="6589" spans="1:4" ht="13.5" x14ac:dyDescent="0.25">
      <c r="A6589" s="90">
        <v>87328</v>
      </c>
      <c r="B6589" s="90" t="s">
        <v>7164</v>
      </c>
      <c r="C6589" s="90" t="s">
        <v>2066</v>
      </c>
      <c r="D6589" s="92">
        <v>397.3</v>
      </c>
    </row>
    <row r="6590" spans="1:4" ht="13.5" x14ac:dyDescent="0.25">
      <c r="A6590" s="90">
        <v>87329</v>
      </c>
      <c r="B6590" s="90" t="s">
        <v>7165</v>
      </c>
      <c r="C6590" s="90" t="s">
        <v>2066</v>
      </c>
      <c r="D6590" s="92">
        <v>496.34</v>
      </c>
    </row>
    <row r="6591" spans="1:4" ht="13.5" x14ac:dyDescent="0.25">
      <c r="A6591" s="90">
        <v>87330</v>
      </c>
      <c r="B6591" s="90" t="s">
        <v>7166</v>
      </c>
      <c r="C6591" s="90" t="s">
        <v>2066</v>
      </c>
      <c r="D6591" s="92">
        <v>425.01</v>
      </c>
    </row>
    <row r="6592" spans="1:4" ht="13.5" x14ac:dyDescent="0.25">
      <c r="A6592" s="90">
        <v>87331</v>
      </c>
      <c r="B6592" s="90" t="s">
        <v>7167</v>
      </c>
      <c r="C6592" s="90" t="s">
        <v>2066</v>
      </c>
      <c r="D6592" s="92">
        <v>608.29</v>
      </c>
    </row>
    <row r="6593" spans="1:4" ht="13.5" x14ac:dyDescent="0.25">
      <c r="A6593" s="90">
        <v>87332</v>
      </c>
      <c r="B6593" s="90" t="s">
        <v>7168</v>
      </c>
      <c r="C6593" s="90" t="s">
        <v>2066</v>
      </c>
      <c r="D6593" s="92">
        <v>542.84</v>
      </c>
    </row>
    <row r="6594" spans="1:4" ht="13.5" x14ac:dyDescent="0.25">
      <c r="A6594" s="90">
        <v>87333</v>
      </c>
      <c r="B6594" s="90" t="s">
        <v>7169</v>
      </c>
      <c r="C6594" s="90" t="s">
        <v>2066</v>
      </c>
      <c r="D6594" s="92">
        <v>571.14</v>
      </c>
    </row>
    <row r="6595" spans="1:4" ht="13.5" x14ac:dyDescent="0.25">
      <c r="A6595" s="90">
        <v>87334</v>
      </c>
      <c r="B6595" s="90" t="s">
        <v>7170</v>
      </c>
      <c r="C6595" s="90" t="s">
        <v>2066</v>
      </c>
      <c r="D6595" s="92">
        <v>530.61</v>
      </c>
    </row>
    <row r="6596" spans="1:4" ht="13.5" x14ac:dyDescent="0.25">
      <c r="A6596" s="90">
        <v>87335</v>
      </c>
      <c r="B6596" s="90" t="s">
        <v>7171</v>
      </c>
      <c r="C6596" s="90" t="s">
        <v>2066</v>
      </c>
      <c r="D6596" s="92">
        <v>563.49</v>
      </c>
    </row>
    <row r="6597" spans="1:4" ht="13.5" x14ac:dyDescent="0.25">
      <c r="A6597" s="90">
        <v>87336</v>
      </c>
      <c r="B6597" s="90" t="s">
        <v>7172</v>
      </c>
      <c r="C6597" s="90" t="s">
        <v>2066</v>
      </c>
      <c r="D6597" s="92">
        <v>551.76</v>
      </c>
    </row>
    <row r="6598" spans="1:4" ht="13.5" x14ac:dyDescent="0.25">
      <c r="A6598" s="90">
        <v>87337</v>
      </c>
      <c r="B6598" s="90" t="s">
        <v>7173</v>
      </c>
      <c r="C6598" s="90" t="s">
        <v>2066</v>
      </c>
      <c r="D6598" s="92">
        <v>556.54999999999995</v>
      </c>
    </row>
    <row r="6599" spans="1:4" ht="13.5" x14ac:dyDescent="0.25">
      <c r="A6599" s="90">
        <v>87338</v>
      </c>
      <c r="B6599" s="90" t="s">
        <v>7174</v>
      </c>
      <c r="C6599" s="90" t="s">
        <v>2066</v>
      </c>
      <c r="D6599" s="92">
        <v>535.64</v>
      </c>
    </row>
    <row r="6600" spans="1:4" ht="13.5" x14ac:dyDescent="0.25">
      <c r="A6600" s="90">
        <v>87339</v>
      </c>
      <c r="B6600" s="90" t="s">
        <v>7175</v>
      </c>
      <c r="C6600" s="90" t="s">
        <v>2066</v>
      </c>
      <c r="D6600" s="92">
        <v>811.37</v>
      </c>
    </row>
    <row r="6601" spans="1:4" ht="13.5" x14ac:dyDescent="0.25">
      <c r="A6601" s="90">
        <v>87340</v>
      </c>
      <c r="B6601" s="90" t="s">
        <v>7176</v>
      </c>
      <c r="C6601" s="90" t="s">
        <v>2066</v>
      </c>
      <c r="D6601" s="92">
        <v>682.65</v>
      </c>
    </row>
    <row r="6602" spans="1:4" ht="13.5" x14ac:dyDescent="0.25">
      <c r="A6602" s="90">
        <v>87341</v>
      </c>
      <c r="B6602" s="90" t="s">
        <v>7177</v>
      </c>
      <c r="C6602" s="90" t="s">
        <v>2066</v>
      </c>
      <c r="D6602" s="92">
        <v>648.69000000000005</v>
      </c>
    </row>
    <row r="6603" spans="1:4" ht="13.5" x14ac:dyDescent="0.25">
      <c r="A6603" s="90">
        <v>87342</v>
      </c>
      <c r="B6603" s="90" t="s">
        <v>7178</v>
      </c>
      <c r="C6603" s="90" t="s">
        <v>2066</v>
      </c>
      <c r="D6603" s="92">
        <v>686.41</v>
      </c>
    </row>
    <row r="6604" spans="1:4" ht="13.5" x14ac:dyDescent="0.25">
      <c r="A6604" s="90">
        <v>87343</v>
      </c>
      <c r="B6604" s="90" t="s">
        <v>7179</v>
      </c>
      <c r="C6604" s="90" t="s">
        <v>2066</v>
      </c>
      <c r="D6604" s="92">
        <v>613.69000000000005</v>
      </c>
    </row>
    <row r="6605" spans="1:4" ht="13.5" x14ac:dyDescent="0.25">
      <c r="A6605" s="90">
        <v>87344</v>
      </c>
      <c r="B6605" s="90" t="s">
        <v>7180</v>
      </c>
      <c r="C6605" s="90" t="s">
        <v>2066</v>
      </c>
      <c r="D6605" s="92">
        <v>571.67999999999995</v>
      </c>
    </row>
    <row r="6606" spans="1:4" ht="13.5" x14ac:dyDescent="0.25">
      <c r="A6606" s="90">
        <v>87345</v>
      </c>
      <c r="B6606" s="90" t="s">
        <v>7181</v>
      </c>
      <c r="C6606" s="90" t="s">
        <v>2066</v>
      </c>
      <c r="D6606" s="92">
        <v>612.61</v>
      </c>
    </row>
    <row r="6607" spans="1:4" ht="13.5" x14ac:dyDescent="0.25">
      <c r="A6607" s="90">
        <v>87346</v>
      </c>
      <c r="B6607" s="90" t="s">
        <v>7182</v>
      </c>
      <c r="C6607" s="90" t="s">
        <v>2066</v>
      </c>
      <c r="D6607" s="92">
        <v>552.64</v>
      </c>
    </row>
    <row r="6608" spans="1:4" ht="13.5" x14ac:dyDescent="0.25">
      <c r="A6608" s="90">
        <v>87347</v>
      </c>
      <c r="B6608" s="90" t="s">
        <v>7183</v>
      </c>
      <c r="C6608" s="90" t="s">
        <v>2066</v>
      </c>
      <c r="D6608" s="92">
        <v>518.84</v>
      </c>
    </row>
    <row r="6609" spans="1:4" ht="13.5" x14ac:dyDescent="0.25">
      <c r="A6609" s="90">
        <v>87348</v>
      </c>
      <c r="B6609" s="90" t="s">
        <v>7184</v>
      </c>
      <c r="C6609" s="90" t="s">
        <v>2066</v>
      </c>
      <c r="D6609" s="92">
        <v>557.5</v>
      </c>
    </row>
    <row r="6610" spans="1:4" ht="13.5" x14ac:dyDescent="0.25">
      <c r="A6610" s="90">
        <v>87349</v>
      </c>
      <c r="B6610" s="90" t="s">
        <v>7185</v>
      </c>
      <c r="C6610" s="90" t="s">
        <v>2066</v>
      </c>
      <c r="D6610" s="92">
        <v>477.13</v>
      </c>
    </row>
    <row r="6611" spans="1:4" ht="13.5" x14ac:dyDescent="0.25">
      <c r="A6611" s="90">
        <v>87350</v>
      </c>
      <c r="B6611" s="90" t="s">
        <v>7186</v>
      </c>
      <c r="C6611" s="90" t="s">
        <v>2066</v>
      </c>
      <c r="D6611" s="92">
        <v>484.57</v>
      </c>
    </row>
    <row r="6612" spans="1:4" ht="13.5" x14ac:dyDescent="0.25">
      <c r="A6612" s="90">
        <v>87351</v>
      </c>
      <c r="B6612" s="90" t="s">
        <v>7187</v>
      </c>
      <c r="C6612" s="90" t="s">
        <v>2066</v>
      </c>
      <c r="D6612" s="92">
        <v>408.12</v>
      </c>
    </row>
    <row r="6613" spans="1:4" ht="13.5" x14ac:dyDescent="0.25">
      <c r="A6613" s="90">
        <v>87352</v>
      </c>
      <c r="B6613" s="90" t="s">
        <v>7188</v>
      </c>
      <c r="C6613" s="90" t="s">
        <v>2066</v>
      </c>
      <c r="D6613" s="92">
        <v>619.57000000000005</v>
      </c>
    </row>
    <row r="6614" spans="1:4" ht="13.5" x14ac:dyDescent="0.25">
      <c r="A6614" s="90">
        <v>87353</v>
      </c>
      <c r="B6614" s="90" t="s">
        <v>7189</v>
      </c>
      <c r="C6614" s="90" t="s">
        <v>2066</v>
      </c>
      <c r="D6614" s="92">
        <v>540.07000000000005</v>
      </c>
    </row>
    <row r="6615" spans="1:4" ht="13.5" x14ac:dyDescent="0.25">
      <c r="A6615" s="90">
        <v>87354</v>
      </c>
      <c r="B6615" s="90" t="s">
        <v>7190</v>
      </c>
      <c r="C6615" s="90" t="s">
        <v>2066</v>
      </c>
      <c r="D6615" s="92">
        <v>502.76</v>
      </c>
    </row>
    <row r="6616" spans="1:4" ht="13.5" x14ac:dyDescent="0.25">
      <c r="A6616" s="90">
        <v>87355</v>
      </c>
      <c r="B6616" s="90" t="s">
        <v>7191</v>
      </c>
      <c r="C6616" s="90" t="s">
        <v>2066</v>
      </c>
      <c r="D6616" s="92">
        <v>523.03</v>
      </c>
    </row>
    <row r="6617" spans="1:4" ht="13.5" x14ac:dyDescent="0.25">
      <c r="A6617" s="90">
        <v>87356</v>
      </c>
      <c r="B6617" s="90" t="s">
        <v>7192</v>
      </c>
      <c r="C6617" s="90" t="s">
        <v>2066</v>
      </c>
      <c r="D6617" s="92">
        <v>469.39</v>
      </c>
    </row>
    <row r="6618" spans="1:4" ht="13.5" x14ac:dyDescent="0.25">
      <c r="A6618" s="90">
        <v>87357</v>
      </c>
      <c r="B6618" s="90" t="s">
        <v>7193</v>
      </c>
      <c r="C6618" s="90" t="s">
        <v>2066</v>
      </c>
      <c r="D6618" s="92">
        <v>441.84</v>
      </c>
    </row>
    <row r="6619" spans="1:4" ht="13.5" x14ac:dyDescent="0.25">
      <c r="A6619" s="90">
        <v>87358</v>
      </c>
      <c r="B6619" s="90" t="s">
        <v>7194</v>
      </c>
      <c r="C6619" s="90" t="s">
        <v>2066</v>
      </c>
      <c r="D6619" s="99">
        <v>4305.92</v>
      </c>
    </row>
    <row r="6620" spans="1:4" ht="13.5" x14ac:dyDescent="0.25">
      <c r="A6620" s="90">
        <v>87359</v>
      </c>
      <c r="B6620" s="90" t="s">
        <v>7195</v>
      </c>
      <c r="C6620" s="90" t="s">
        <v>2066</v>
      </c>
      <c r="D6620" s="99">
        <v>4278.1099999999997</v>
      </c>
    </row>
    <row r="6621" spans="1:4" ht="13.5" x14ac:dyDescent="0.25">
      <c r="A6621" s="90">
        <v>87360</v>
      </c>
      <c r="B6621" s="90" t="s">
        <v>7196</v>
      </c>
      <c r="C6621" s="90" t="s">
        <v>2066</v>
      </c>
      <c r="D6621" s="99">
        <v>4418.83</v>
      </c>
    </row>
    <row r="6622" spans="1:4" ht="13.5" x14ac:dyDescent="0.25">
      <c r="A6622" s="90">
        <v>87361</v>
      </c>
      <c r="B6622" s="90" t="s">
        <v>7197</v>
      </c>
      <c r="C6622" s="90" t="s">
        <v>2066</v>
      </c>
      <c r="D6622" s="99">
        <v>4377.7299999999996</v>
      </c>
    </row>
    <row r="6623" spans="1:4" ht="13.5" x14ac:dyDescent="0.25">
      <c r="A6623" s="90">
        <v>87362</v>
      </c>
      <c r="B6623" s="90" t="s">
        <v>7198</v>
      </c>
      <c r="C6623" s="90" t="s">
        <v>2066</v>
      </c>
      <c r="D6623" s="99">
        <v>4380.6899999999996</v>
      </c>
    </row>
    <row r="6624" spans="1:4" ht="13.5" x14ac:dyDescent="0.25">
      <c r="A6624" s="90">
        <v>87363</v>
      </c>
      <c r="B6624" s="90" t="s">
        <v>7199</v>
      </c>
      <c r="C6624" s="90" t="s">
        <v>2066</v>
      </c>
      <c r="D6624" s="99">
        <v>4345.13</v>
      </c>
    </row>
    <row r="6625" spans="1:4" ht="13.5" x14ac:dyDescent="0.25">
      <c r="A6625" s="90">
        <v>87364</v>
      </c>
      <c r="B6625" s="90" t="s">
        <v>7200</v>
      </c>
      <c r="C6625" s="90" t="s">
        <v>2066</v>
      </c>
      <c r="D6625" s="99">
        <v>4322.42</v>
      </c>
    </row>
    <row r="6626" spans="1:4" ht="13.5" x14ac:dyDescent="0.25">
      <c r="A6626" s="90">
        <v>87365</v>
      </c>
      <c r="B6626" s="90" t="s">
        <v>7201</v>
      </c>
      <c r="C6626" s="90" t="s">
        <v>2066</v>
      </c>
      <c r="D6626" s="92">
        <v>532.55999999999995</v>
      </c>
    </row>
    <row r="6627" spans="1:4" ht="13.5" x14ac:dyDescent="0.25">
      <c r="A6627" s="90">
        <v>87366</v>
      </c>
      <c r="B6627" s="90" t="s">
        <v>7202</v>
      </c>
      <c r="C6627" s="90" t="s">
        <v>2066</v>
      </c>
      <c r="D6627" s="92">
        <v>563.98</v>
      </c>
    </row>
    <row r="6628" spans="1:4" ht="13.5" x14ac:dyDescent="0.25">
      <c r="A6628" s="90">
        <v>87367</v>
      </c>
      <c r="B6628" s="90" t="s">
        <v>7203</v>
      </c>
      <c r="C6628" s="90" t="s">
        <v>2066</v>
      </c>
      <c r="D6628" s="92">
        <v>681.18</v>
      </c>
    </row>
    <row r="6629" spans="1:4" ht="13.5" x14ac:dyDescent="0.25">
      <c r="A6629" s="90">
        <v>87368</v>
      </c>
      <c r="B6629" s="90" t="s">
        <v>7204</v>
      </c>
      <c r="C6629" s="90" t="s">
        <v>2066</v>
      </c>
      <c r="D6629" s="92">
        <v>666.57</v>
      </c>
    </row>
    <row r="6630" spans="1:4" ht="13.5" x14ac:dyDescent="0.25">
      <c r="A6630" s="90">
        <v>87369</v>
      </c>
      <c r="B6630" s="90" t="s">
        <v>7205</v>
      </c>
      <c r="C6630" s="90" t="s">
        <v>2066</v>
      </c>
      <c r="D6630" s="92">
        <v>686.88</v>
      </c>
    </row>
    <row r="6631" spans="1:4" ht="13.5" x14ac:dyDescent="0.25">
      <c r="A6631" s="90">
        <v>87370</v>
      </c>
      <c r="B6631" s="90" t="s">
        <v>7206</v>
      </c>
      <c r="C6631" s="90" t="s">
        <v>2066</v>
      </c>
      <c r="D6631" s="92">
        <v>659.05</v>
      </c>
    </row>
    <row r="6632" spans="1:4" ht="13.5" x14ac:dyDescent="0.25">
      <c r="A6632" s="90">
        <v>87371</v>
      </c>
      <c r="B6632" s="90" t="s">
        <v>7207</v>
      </c>
      <c r="C6632" s="90" t="s">
        <v>2066</v>
      </c>
      <c r="D6632" s="92">
        <v>648.17999999999995</v>
      </c>
    </row>
    <row r="6633" spans="1:4" ht="13.5" x14ac:dyDescent="0.25">
      <c r="A6633" s="90">
        <v>87372</v>
      </c>
      <c r="B6633" s="90" t="s">
        <v>7208</v>
      </c>
      <c r="C6633" s="90" t="s">
        <v>2066</v>
      </c>
      <c r="D6633" s="92">
        <v>799.7</v>
      </c>
    </row>
    <row r="6634" spans="1:4" ht="13.5" x14ac:dyDescent="0.25">
      <c r="A6634" s="90">
        <v>87373</v>
      </c>
      <c r="B6634" s="90" t="s">
        <v>7209</v>
      </c>
      <c r="C6634" s="90" t="s">
        <v>2066</v>
      </c>
      <c r="D6634" s="92">
        <v>709.55</v>
      </c>
    </row>
    <row r="6635" spans="1:4" ht="13.5" x14ac:dyDescent="0.25">
      <c r="A6635" s="90">
        <v>87374</v>
      </c>
      <c r="B6635" s="90" t="s">
        <v>7210</v>
      </c>
      <c r="C6635" s="90" t="s">
        <v>2066</v>
      </c>
      <c r="D6635" s="92">
        <v>657.89</v>
      </c>
    </row>
    <row r="6636" spans="1:4" ht="13.5" x14ac:dyDescent="0.25">
      <c r="A6636" s="90">
        <v>87375</v>
      </c>
      <c r="B6636" s="90" t="s">
        <v>7211</v>
      </c>
      <c r="C6636" s="90" t="s">
        <v>2066</v>
      </c>
      <c r="D6636" s="92">
        <v>624.29</v>
      </c>
    </row>
    <row r="6637" spans="1:4" ht="13.5" x14ac:dyDescent="0.25">
      <c r="A6637" s="90">
        <v>87376</v>
      </c>
      <c r="B6637" s="90" t="s">
        <v>7212</v>
      </c>
      <c r="C6637" s="90" t="s">
        <v>2066</v>
      </c>
      <c r="D6637" s="92">
        <v>543.28</v>
      </c>
    </row>
    <row r="6638" spans="1:4" ht="13.5" x14ac:dyDescent="0.25">
      <c r="A6638" s="90">
        <v>87377</v>
      </c>
      <c r="B6638" s="90" t="s">
        <v>7213</v>
      </c>
      <c r="C6638" s="90" t="s">
        <v>2066</v>
      </c>
      <c r="D6638" s="92">
        <v>646.20000000000005</v>
      </c>
    </row>
    <row r="6639" spans="1:4" ht="13.5" x14ac:dyDescent="0.25">
      <c r="A6639" s="90">
        <v>87378</v>
      </c>
      <c r="B6639" s="90" t="s">
        <v>7214</v>
      </c>
      <c r="C6639" s="90" t="s">
        <v>2066</v>
      </c>
      <c r="D6639" s="92">
        <v>580.04999999999995</v>
      </c>
    </row>
    <row r="6640" spans="1:4" ht="13.5" x14ac:dyDescent="0.25">
      <c r="A6640" s="90">
        <v>87379</v>
      </c>
      <c r="B6640" s="90" t="s">
        <v>7215</v>
      </c>
      <c r="C6640" s="90" t="s">
        <v>2066</v>
      </c>
      <c r="D6640" s="99">
        <v>4440.66</v>
      </c>
    </row>
    <row r="6641" spans="1:4" ht="13.5" x14ac:dyDescent="0.25">
      <c r="A6641" s="90">
        <v>87380</v>
      </c>
      <c r="B6641" s="90" t="s">
        <v>7216</v>
      </c>
      <c r="C6641" s="90" t="s">
        <v>2066</v>
      </c>
      <c r="D6641" s="99">
        <v>4544.28</v>
      </c>
    </row>
    <row r="6642" spans="1:4" ht="13.5" x14ac:dyDescent="0.25">
      <c r="A6642" s="90">
        <v>87381</v>
      </c>
      <c r="B6642" s="90" t="s">
        <v>7217</v>
      </c>
      <c r="C6642" s="90" t="s">
        <v>2066</v>
      </c>
      <c r="D6642" s="99">
        <v>4477.5</v>
      </c>
    </row>
    <row r="6643" spans="1:4" ht="13.5" x14ac:dyDescent="0.25">
      <c r="A6643" s="90">
        <v>87382</v>
      </c>
      <c r="B6643" s="90" t="s">
        <v>7218</v>
      </c>
      <c r="C6643" s="90" t="s">
        <v>2066</v>
      </c>
      <c r="D6643" s="99">
        <v>1746.98</v>
      </c>
    </row>
    <row r="6644" spans="1:4" ht="13.5" x14ac:dyDescent="0.25">
      <c r="A6644" s="90">
        <v>87383</v>
      </c>
      <c r="B6644" s="90" t="s">
        <v>7219</v>
      </c>
      <c r="C6644" s="90" t="s">
        <v>2066</v>
      </c>
      <c r="D6644" s="99">
        <v>1741.37</v>
      </c>
    </row>
    <row r="6645" spans="1:4" ht="13.5" x14ac:dyDescent="0.25">
      <c r="A6645" s="90">
        <v>87384</v>
      </c>
      <c r="B6645" s="90" t="s">
        <v>7220</v>
      </c>
      <c r="C6645" s="90" t="s">
        <v>2066</v>
      </c>
      <c r="D6645" s="99">
        <v>1730.54</v>
      </c>
    </row>
    <row r="6646" spans="1:4" ht="13.5" x14ac:dyDescent="0.25">
      <c r="A6646" s="90">
        <v>87385</v>
      </c>
      <c r="B6646" s="90" t="s">
        <v>7221</v>
      </c>
      <c r="C6646" s="90" t="s">
        <v>2066</v>
      </c>
      <c r="D6646" s="99">
        <v>2046.07</v>
      </c>
    </row>
    <row r="6647" spans="1:4" ht="13.5" x14ac:dyDescent="0.25">
      <c r="A6647" s="90">
        <v>87386</v>
      </c>
      <c r="B6647" s="90" t="s">
        <v>7222</v>
      </c>
      <c r="C6647" s="90" t="s">
        <v>2066</v>
      </c>
      <c r="D6647" s="99">
        <v>2035.09</v>
      </c>
    </row>
    <row r="6648" spans="1:4" ht="13.5" x14ac:dyDescent="0.25">
      <c r="A6648" s="90">
        <v>87387</v>
      </c>
      <c r="B6648" s="90" t="s">
        <v>7223</v>
      </c>
      <c r="C6648" s="90" t="s">
        <v>2066</v>
      </c>
      <c r="D6648" s="99">
        <v>2026.06</v>
      </c>
    </row>
    <row r="6649" spans="1:4" ht="13.5" x14ac:dyDescent="0.25">
      <c r="A6649" s="90">
        <v>87388</v>
      </c>
      <c r="B6649" s="90" t="s">
        <v>7224</v>
      </c>
      <c r="C6649" s="90" t="s">
        <v>2066</v>
      </c>
      <c r="D6649" s="99">
        <v>4853.66</v>
      </c>
    </row>
    <row r="6650" spans="1:4" ht="13.5" x14ac:dyDescent="0.25">
      <c r="A6650" s="90">
        <v>87389</v>
      </c>
      <c r="B6650" s="90" t="s">
        <v>7225</v>
      </c>
      <c r="C6650" s="90" t="s">
        <v>2066</v>
      </c>
      <c r="D6650" s="99">
        <v>4870.0200000000004</v>
      </c>
    </row>
    <row r="6651" spans="1:4" ht="13.5" x14ac:dyDescent="0.25">
      <c r="A6651" s="90">
        <v>87390</v>
      </c>
      <c r="B6651" s="90" t="s">
        <v>7226</v>
      </c>
      <c r="C6651" s="90" t="s">
        <v>2066</v>
      </c>
      <c r="D6651" s="99">
        <v>4891.33</v>
      </c>
    </row>
    <row r="6652" spans="1:4" ht="13.5" x14ac:dyDescent="0.25">
      <c r="A6652" s="90">
        <v>87391</v>
      </c>
      <c r="B6652" s="90" t="s">
        <v>7227</v>
      </c>
      <c r="C6652" s="90" t="s">
        <v>2066</v>
      </c>
      <c r="D6652" s="99">
        <v>5402.03</v>
      </c>
    </row>
    <row r="6653" spans="1:4" ht="13.5" x14ac:dyDescent="0.25">
      <c r="A6653" s="90">
        <v>87393</v>
      </c>
      <c r="B6653" s="90" t="s">
        <v>7228</v>
      </c>
      <c r="C6653" s="90" t="s">
        <v>2066</v>
      </c>
      <c r="D6653" s="99">
        <v>5447.47</v>
      </c>
    </row>
    <row r="6654" spans="1:4" ht="13.5" x14ac:dyDescent="0.25">
      <c r="A6654" s="90">
        <v>87394</v>
      </c>
      <c r="B6654" s="90" t="s">
        <v>7229</v>
      </c>
      <c r="C6654" s="90" t="s">
        <v>2066</v>
      </c>
      <c r="D6654" s="99">
        <v>5490.57</v>
      </c>
    </row>
    <row r="6655" spans="1:4" ht="13.5" x14ac:dyDescent="0.25">
      <c r="A6655" s="90">
        <v>87395</v>
      </c>
      <c r="B6655" s="90" t="s">
        <v>7230</v>
      </c>
      <c r="C6655" s="90" t="s">
        <v>2066</v>
      </c>
      <c r="D6655" s="99">
        <v>3407.96</v>
      </c>
    </row>
    <row r="6656" spans="1:4" ht="13.5" x14ac:dyDescent="0.25">
      <c r="A6656" s="90">
        <v>87396</v>
      </c>
      <c r="B6656" s="90" t="s">
        <v>7231</v>
      </c>
      <c r="C6656" s="90" t="s">
        <v>2066</v>
      </c>
      <c r="D6656" s="99">
        <v>3426.62</v>
      </c>
    </row>
    <row r="6657" spans="1:4" ht="13.5" x14ac:dyDescent="0.25">
      <c r="A6657" s="90">
        <v>87397</v>
      </c>
      <c r="B6657" s="90" t="s">
        <v>7232</v>
      </c>
      <c r="C6657" s="90" t="s">
        <v>2066</v>
      </c>
      <c r="D6657" s="99">
        <v>3444.13</v>
      </c>
    </row>
    <row r="6658" spans="1:4" ht="13.5" x14ac:dyDescent="0.25">
      <c r="A6658" s="90">
        <v>87398</v>
      </c>
      <c r="B6658" s="90" t="s">
        <v>7233</v>
      </c>
      <c r="C6658" s="90" t="s">
        <v>2066</v>
      </c>
      <c r="D6658" s="99">
        <v>1930.75</v>
      </c>
    </row>
    <row r="6659" spans="1:4" ht="13.5" x14ac:dyDescent="0.25">
      <c r="A6659" s="90">
        <v>87399</v>
      </c>
      <c r="B6659" s="90" t="s">
        <v>7234</v>
      </c>
      <c r="C6659" s="90" t="s">
        <v>2066</v>
      </c>
      <c r="D6659" s="99">
        <v>2230.71</v>
      </c>
    </row>
    <row r="6660" spans="1:4" ht="13.5" x14ac:dyDescent="0.25">
      <c r="A6660" s="90">
        <v>87401</v>
      </c>
      <c r="B6660" s="90" t="s">
        <v>7235</v>
      </c>
      <c r="C6660" s="90" t="s">
        <v>2066</v>
      </c>
      <c r="D6660" s="99">
        <v>5678.2</v>
      </c>
    </row>
    <row r="6661" spans="1:4" ht="13.5" x14ac:dyDescent="0.25">
      <c r="A6661" s="90">
        <v>87402</v>
      </c>
      <c r="B6661" s="90" t="s">
        <v>7236</v>
      </c>
      <c r="C6661" s="90" t="s">
        <v>2066</v>
      </c>
      <c r="D6661" s="99">
        <v>3643.3</v>
      </c>
    </row>
    <row r="6662" spans="1:4" ht="13.5" x14ac:dyDescent="0.25">
      <c r="A6662" s="90">
        <v>87404</v>
      </c>
      <c r="B6662" s="90" t="s">
        <v>7237</v>
      </c>
      <c r="C6662" s="90" t="s">
        <v>2066</v>
      </c>
      <c r="D6662" s="99">
        <v>5046.32</v>
      </c>
    </row>
    <row r="6663" spans="1:4" ht="13.5" x14ac:dyDescent="0.25">
      <c r="A6663" s="90">
        <v>87405</v>
      </c>
      <c r="B6663" s="90" t="s">
        <v>7238</v>
      </c>
      <c r="C6663" s="90" t="s">
        <v>2066</v>
      </c>
      <c r="D6663" s="99">
        <v>5054.21</v>
      </c>
    </row>
    <row r="6664" spans="1:4" ht="13.5" x14ac:dyDescent="0.25">
      <c r="A6664" s="90">
        <v>87407</v>
      </c>
      <c r="B6664" s="90" t="s">
        <v>7239</v>
      </c>
      <c r="C6664" s="90" t="s">
        <v>2066</v>
      </c>
      <c r="D6664" s="99">
        <v>1780.63</v>
      </c>
    </row>
    <row r="6665" spans="1:4" ht="13.5" x14ac:dyDescent="0.25">
      <c r="A6665" s="90">
        <v>87408</v>
      </c>
      <c r="B6665" s="90" t="s">
        <v>7240</v>
      </c>
      <c r="C6665" s="90" t="s">
        <v>2066</v>
      </c>
      <c r="D6665" s="99">
        <v>1766.18</v>
      </c>
    </row>
    <row r="6666" spans="1:4" ht="13.5" x14ac:dyDescent="0.25">
      <c r="A6666" s="90">
        <v>87410</v>
      </c>
      <c r="B6666" s="90" t="s">
        <v>7241</v>
      </c>
      <c r="C6666" s="90" t="s">
        <v>2066</v>
      </c>
      <c r="D6666" s="92">
        <v>909.64</v>
      </c>
    </row>
    <row r="6667" spans="1:4" ht="13.5" x14ac:dyDescent="0.25">
      <c r="A6667" s="90">
        <v>88626</v>
      </c>
      <c r="B6667" s="90" t="s">
        <v>7242</v>
      </c>
      <c r="C6667" s="90" t="s">
        <v>2066</v>
      </c>
      <c r="D6667" s="92">
        <v>561.87</v>
      </c>
    </row>
    <row r="6668" spans="1:4" ht="13.5" x14ac:dyDescent="0.25">
      <c r="A6668" s="90">
        <v>88627</v>
      </c>
      <c r="B6668" s="90" t="s">
        <v>7243</v>
      </c>
      <c r="C6668" s="90" t="s">
        <v>2066</v>
      </c>
      <c r="D6668" s="92">
        <v>643</v>
      </c>
    </row>
    <row r="6669" spans="1:4" ht="13.5" x14ac:dyDescent="0.25">
      <c r="A6669" s="90">
        <v>88628</v>
      </c>
      <c r="B6669" s="90" t="s">
        <v>7244</v>
      </c>
      <c r="C6669" s="90" t="s">
        <v>2066</v>
      </c>
      <c r="D6669" s="92">
        <v>569.96</v>
      </c>
    </row>
    <row r="6670" spans="1:4" ht="13.5" x14ac:dyDescent="0.25">
      <c r="A6670" s="90">
        <v>88629</v>
      </c>
      <c r="B6670" s="90" t="s">
        <v>7245</v>
      </c>
      <c r="C6670" s="90" t="s">
        <v>2066</v>
      </c>
      <c r="D6670" s="92">
        <v>657.26</v>
      </c>
    </row>
    <row r="6671" spans="1:4" ht="13.5" x14ac:dyDescent="0.25">
      <c r="A6671" s="90">
        <v>88630</v>
      </c>
      <c r="B6671" s="90" t="s">
        <v>7246</v>
      </c>
      <c r="C6671" s="90" t="s">
        <v>2066</v>
      </c>
      <c r="D6671" s="92">
        <v>480.79</v>
      </c>
    </row>
    <row r="6672" spans="1:4" ht="13.5" x14ac:dyDescent="0.25">
      <c r="A6672" s="90">
        <v>88631</v>
      </c>
      <c r="B6672" s="90" t="s">
        <v>7247</v>
      </c>
      <c r="C6672" s="90" t="s">
        <v>2066</v>
      </c>
      <c r="D6672" s="92">
        <v>584.6</v>
      </c>
    </row>
    <row r="6673" spans="1:4" ht="13.5" x14ac:dyDescent="0.25">
      <c r="A6673" s="90">
        <v>88715</v>
      </c>
      <c r="B6673" s="90" t="s">
        <v>7248</v>
      </c>
      <c r="C6673" s="90" t="s">
        <v>2066</v>
      </c>
      <c r="D6673" s="92">
        <v>548.15</v>
      </c>
    </row>
    <row r="6674" spans="1:4" ht="13.5" x14ac:dyDescent="0.25">
      <c r="A6674" s="90">
        <v>95563</v>
      </c>
      <c r="B6674" s="90" t="s">
        <v>7249</v>
      </c>
      <c r="C6674" s="90" t="s">
        <v>2066</v>
      </c>
      <c r="D6674" s="92">
        <v>831.13</v>
      </c>
    </row>
    <row r="6675" spans="1:4" ht="13.5" x14ac:dyDescent="0.25">
      <c r="A6675" s="90">
        <v>100464</v>
      </c>
      <c r="B6675" s="90" t="s">
        <v>7250</v>
      </c>
      <c r="C6675" s="90" t="s">
        <v>2066</v>
      </c>
      <c r="D6675" s="92">
        <v>588.23</v>
      </c>
    </row>
    <row r="6676" spans="1:4" ht="13.5" x14ac:dyDescent="0.25">
      <c r="A6676" s="90">
        <v>100465</v>
      </c>
      <c r="B6676" s="90" t="s">
        <v>7251</v>
      </c>
      <c r="C6676" s="90" t="s">
        <v>2066</v>
      </c>
      <c r="D6676" s="92">
        <v>548.55999999999995</v>
      </c>
    </row>
    <row r="6677" spans="1:4" ht="13.5" x14ac:dyDescent="0.25">
      <c r="A6677" s="90">
        <v>100466</v>
      </c>
      <c r="B6677" s="90" t="s">
        <v>7252</v>
      </c>
      <c r="C6677" s="90" t="s">
        <v>2066</v>
      </c>
      <c r="D6677" s="92">
        <v>527.21</v>
      </c>
    </row>
    <row r="6678" spans="1:4" ht="13.5" x14ac:dyDescent="0.25">
      <c r="A6678" s="90">
        <v>100468</v>
      </c>
      <c r="B6678" s="90" t="s">
        <v>7253</v>
      </c>
      <c r="C6678" s="90" t="s">
        <v>2066</v>
      </c>
      <c r="D6678" s="92">
        <v>681.64</v>
      </c>
    </row>
    <row r="6679" spans="1:4" ht="13.5" x14ac:dyDescent="0.25">
      <c r="A6679" s="90">
        <v>100469</v>
      </c>
      <c r="B6679" s="90" t="s">
        <v>7254</v>
      </c>
      <c r="C6679" s="90" t="s">
        <v>2066</v>
      </c>
      <c r="D6679" s="92">
        <v>559.79</v>
      </c>
    </row>
    <row r="6680" spans="1:4" ht="13.5" x14ac:dyDescent="0.25">
      <c r="A6680" s="90">
        <v>100470</v>
      </c>
      <c r="B6680" s="90" t="s">
        <v>7255</v>
      </c>
      <c r="C6680" s="90" t="s">
        <v>2066</v>
      </c>
      <c r="D6680" s="92">
        <v>503.75</v>
      </c>
    </row>
    <row r="6681" spans="1:4" ht="13.5" x14ac:dyDescent="0.25">
      <c r="A6681" s="90">
        <v>100472</v>
      </c>
      <c r="B6681" s="90" t="s">
        <v>7256</v>
      </c>
      <c r="C6681" s="90" t="s">
        <v>2066</v>
      </c>
      <c r="D6681" s="92">
        <v>550.76</v>
      </c>
    </row>
    <row r="6682" spans="1:4" ht="13.5" x14ac:dyDescent="0.25">
      <c r="A6682" s="90">
        <v>100473</v>
      </c>
      <c r="B6682" s="90" t="s">
        <v>7257</v>
      </c>
      <c r="C6682" s="90" t="s">
        <v>2066</v>
      </c>
      <c r="D6682" s="92">
        <v>500.2</v>
      </c>
    </row>
    <row r="6683" spans="1:4" ht="13.5" x14ac:dyDescent="0.25">
      <c r="A6683" s="90">
        <v>100474</v>
      </c>
      <c r="B6683" s="90" t="s">
        <v>7258</v>
      </c>
      <c r="C6683" s="90" t="s">
        <v>2066</v>
      </c>
      <c r="D6683" s="92">
        <v>476.52</v>
      </c>
    </row>
    <row r="6684" spans="1:4" ht="13.5" x14ac:dyDescent="0.25">
      <c r="A6684" s="90">
        <v>100475</v>
      </c>
      <c r="B6684" s="90" t="s">
        <v>7259</v>
      </c>
      <c r="C6684" s="90" t="s">
        <v>2066</v>
      </c>
      <c r="D6684" s="92">
        <v>728.71</v>
      </c>
    </row>
    <row r="6685" spans="1:4" ht="13.5" x14ac:dyDescent="0.25">
      <c r="A6685" s="90">
        <v>100477</v>
      </c>
      <c r="B6685" s="90" t="s">
        <v>7260</v>
      </c>
      <c r="C6685" s="90" t="s">
        <v>2066</v>
      </c>
      <c r="D6685" s="92">
        <v>792.99</v>
      </c>
    </row>
    <row r="6686" spans="1:4" ht="13.5" x14ac:dyDescent="0.25">
      <c r="A6686" s="90">
        <v>100478</v>
      </c>
      <c r="B6686" s="90" t="s">
        <v>7261</v>
      </c>
      <c r="C6686" s="90" t="s">
        <v>2066</v>
      </c>
      <c r="D6686" s="92">
        <v>714.74</v>
      </c>
    </row>
    <row r="6687" spans="1:4" ht="13.5" x14ac:dyDescent="0.25">
      <c r="A6687" s="90">
        <v>100479</v>
      </c>
      <c r="B6687" s="90" t="s">
        <v>7262</v>
      </c>
      <c r="C6687" s="90" t="s">
        <v>2066</v>
      </c>
      <c r="D6687" s="92">
        <v>696.41</v>
      </c>
    </row>
    <row r="6688" spans="1:4" ht="13.5" x14ac:dyDescent="0.25">
      <c r="A6688" s="90">
        <v>100480</v>
      </c>
      <c r="B6688" s="90" t="s">
        <v>7263</v>
      </c>
      <c r="C6688" s="90" t="s">
        <v>2066</v>
      </c>
      <c r="D6688" s="92">
        <v>813.85</v>
      </c>
    </row>
    <row r="6689" spans="1:4" ht="13.5" x14ac:dyDescent="0.25">
      <c r="A6689" s="90">
        <v>100481</v>
      </c>
      <c r="B6689" s="90" t="s">
        <v>7264</v>
      </c>
      <c r="C6689" s="90" t="s">
        <v>2066</v>
      </c>
      <c r="D6689" s="92">
        <v>625.1</v>
      </c>
    </row>
    <row r="6690" spans="1:4" ht="13.5" x14ac:dyDescent="0.25">
      <c r="A6690" s="90">
        <v>100483</v>
      </c>
      <c r="B6690" s="90" t="s">
        <v>7265</v>
      </c>
      <c r="C6690" s="90" t="s">
        <v>2066</v>
      </c>
      <c r="D6690" s="92">
        <v>673.29</v>
      </c>
    </row>
    <row r="6691" spans="1:4" ht="13.5" x14ac:dyDescent="0.25">
      <c r="A6691" s="90">
        <v>100484</v>
      </c>
      <c r="B6691" s="90" t="s">
        <v>7266</v>
      </c>
      <c r="C6691" s="90" t="s">
        <v>2066</v>
      </c>
      <c r="D6691" s="92">
        <v>623.87</v>
      </c>
    </row>
    <row r="6692" spans="1:4" ht="13.5" x14ac:dyDescent="0.25">
      <c r="A6692" s="90">
        <v>100485</v>
      </c>
      <c r="B6692" s="90" t="s">
        <v>7267</v>
      </c>
      <c r="C6692" s="90" t="s">
        <v>2066</v>
      </c>
      <c r="D6692" s="92">
        <v>602.03</v>
      </c>
    </row>
    <row r="6693" spans="1:4" ht="13.5" x14ac:dyDescent="0.25">
      <c r="A6693" s="90">
        <v>100486</v>
      </c>
      <c r="B6693" s="90" t="s">
        <v>7268</v>
      </c>
      <c r="C6693" s="90" t="s">
        <v>2066</v>
      </c>
      <c r="D6693" s="92">
        <v>716.12</v>
      </c>
    </row>
    <row r="6694" spans="1:4" ht="13.5" x14ac:dyDescent="0.25">
      <c r="A6694" s="90">
        <v>100487</v>
      </c>
      <c r="B6694" s="90" t="s">
        <v>7269</v>
      </c>
      <c r="C6694" s="90" t="s">
        <v>2066</v>
      </c>
      <c r="D6694" s="92">
        <v>520.07000000000005</v>
      </c>
    </row>
    <row r="6695" spans="1:4" ht="13.5" x14ac:dyDescent="0.25">
      <c r="A6695" s="90">
        <v>100488</v>
      </c>
      <c r="B6695" s="90" t="s">
        <v>7270</v>
      </c>
      <c r="C6695" s="90" t="s">
        <v>2066</v>
      </c>
      <c r="D6695" s="92">
        <v>550.16</v>
      </c>
    </row>
    <row r="6696" spans="1:4" ht="13.5" x14ac:dyDescent="0.25">
      <c r="A6696" s="90">
        <v>100489</v>
      </c>
      <c r="B6696" s="90" t="s">
        <v>7271</v>
      </c>
      <c r="C6696" s="90" t="s">
        <v>2066</v>
      </c>
      <c r="D6696" s="92">
        <v>565.46</v>
      </c>
    </row>
    <row r="6697" spans="1:4" ht="13.5" x14ac:dyDescent="0.25">
      <c r="A6697" s="90">
        <v>100490</v>
      </c>
      <c r="B6697" s="90" t="s">
        <v>7272</v>
      </c>
      <c r="C6697" s="90" t="s">
        <v>2066</v>
      </c>
      <c r="D6697" s="92">
        <v>494.82</v>
      </c>
    </row>
    <row r="6698" spans="1:4" ht="13.5" x14ac:dyDescent="0.25">
      <c r="A6698" s="90">
        <v>100491</v>
      </c>
      <c r="B6698" s="90" t="s">
        <v>7273</v>
      </c>
      <c r="C6698" s="90" t="s">
        <v>2066</v>
      </c>
      <c r="D6698" s="92">
        <v>725.02</v>
      </c>
    </row>
    <row r="6699" spans="1:4" ht="13.5" x14ac:dyDescent="0.25">
      <c r="A6699" s="90">
        <v>100492</v>
      </c>
      <c r="B6699" s="90" t="s">
        <v>7274</v>
      </c>
      <c r="C6699" s="90" t="s">
        <v>2066</v>
      </c>
      <c r="D6699" s="92">
        <v>622.19000000000005</v>
      </c>
    </row>
    <row r="6700" spans="1:4" ht="13.5" x14ac:dyDescent="0.25">
      <c r="A6700" s="90">
        <v>92121</v>
      </c>
      <c r="B6700" s="90" t="s">
        <v>7275</v>
      </c>
      <c r="C6700" s="90" t="s">
        <v>2066</v>
      </c>
      <c r="D6700" s="92">
        <v>28.47</v>
      </c>
    </row>
    <row r="6701" spans="1:4" ht="13.5" x14ac:dyDescent="0.25">
      <c r="A6701" s="90">
        <v>92122</v>
      </c>
      <c r="B6701" s="90" t="s">
        <v>7276</v>
      </c>
      <c r="C6701" s="90" t="s">
        <v>2066</v>
      </c>
      <c r="D6701" s="92">
        <v>47.36</v>
      </c>
    </row>
    <row r="6702" spans="1:4" ht="13.5" x14ac:dyDescent="0.25">
      <c r="A6702" s="90">
        <v>92123</v>
      </c>
      <c r="B6702" s="90" t="s">
        <v>7277</v>
      </c>
      <c r="C6702" s="90" t="s">
        <v>2066</v>
      </c>
      <c r="D6702" s="92">
        <v>47.53</v>
      </c>
    </row>
    <row r="6703" spans="1:4" ht="13.5" x14ac:dyDescent="0.25">
      <c r="A6703" s="90">
        <v>100195</v>
      </c>
      <c r="B6703" s="90" t="s">
        <v>7278</v>
      </c>
      <c r="C6703" s="90" t="s">
        <v>7279</v>
      </c>
      <c r="D6703" s="92">
        <v>0.72</v>
      </c>
    </row>
    <row r="6704" spans="1:4" ht="13.5" x14ac:dyDescent="0.25">
      <c r="A6704" s="90">
        <v>100196</v>
      </c>
      <c r="B6704" s="90" t="s">
        <v>7280</v>
      </c>
      <c r="C6704" s="90" t="s">
        <v>7279</v>
      </c>
      <c r="D6704" s="92">
        <v>1.2</v>
      </c>
    </row>
    <row r="6705" spans="1:4" ht="13.5" x14ac:dyDescent="0.25">
      <c r="A6705" s="90">
        <v>100197</v>
      </c>
      <c r="B6705" s="90" t="s">
        <v>7281</v>
      </c>
      <c r="C6705" s="90" t="s">
        <v>7279</v>
      </c>
      <c r="D6705" s="92">
        <v>1.81</v>
      </c>
    </row>
    <row r="6706" spans="1:4" ht="13.5" x14ac:dyDescent="0.25">
      <c r="A6706" s="90">
        <v>100198</v>
      </c>
      <c r="B6706" s="90" t="s">
        <v>7282</v>
      </c>
      <c r="C6706" s="90" t="s">
        <v>7279</v>
      </c>
      <c r="D6706" s="92">
        <v>0.25</v>
      </c>
    </row>
    <row r="6707" spans="1:4" ht="13.5" x14ac:dyDescent="0.25">
      <c r="A6707" s="90">
        <v>100199</v>
      </c>
      <c r="B6707" s="90" t="s">
        <v>7283</v>
      </c>
      <c r="C6707" s="90" t="s">
        <v>7279</v>
      </c>
      <c r="D6707" s="92">
        <v>0.3</v>
      </c>
    </row>
    <row r="6708" spans="1:4" ht="13.5" x14ac:dyDescent="0.25">
      <c r="A6708" s="90">
        <v>100200</v>
      </c>
      <c r="B6708" s="90" t="s">
        <v>7284</v>
      </c>
      <c r="C6708" s="90" t="s">
        <v>7279</v>
      </c>
      <c r="D6708" s="92">
        <v>0.37</v>
      </c>
    </row>
    <row r="6709" spans="1:4" ht="13.5" x14ac:dyDescent="0.25">
      <c r="A6709" s="90">
        <v>100201</v>
      </c>
      <c r="B6709" s="90" t="s">
        <v>7285</v>
      </c>
      <c r="C6709" s="90" t="s">
        <v>7279</v>
      </c>
      <c r="D6709" s="92">
        <v>0.73</v>
      </c>
    </row>
    <row r="6710" spans="1:4" ht="13.5" x14ac:dyDescent="0.25">
      <c r="A6710" s="90">
        <v>100202</v>
      </c>
      <c r="B6710" s="90" t="s">
        <v>7286</v>
      </c>
      <c r="C6710" s="90" t="s">
        <v>7279</v>
      </c>
      <c r="D6710" s="92">
        <v>0.86</v>
      </c>
    </row>
    <row r="6711" spans="1:4" ht="13.5" x14ac:dyDescent="0.25">
      <c r="A6711" s="90">
        <v>100203</v>
      </c>
      <c r="B6711" s="90" t="s">
        <v>7287</v>
      </c>
      <c r="C6711" s="90" t="s">
        <v>7279</v>
      </c>
      <c r="D6711" s="92">
        <v>1.01</v>
      </c>
    </row>
    <row r="6712" spans="1:4" ht="13.5" x14ac:dyDescent="0.25">
      <c r="A6712" s="90">
        <v>100204</v>
      </c>
      <c r="B6712" s="90" t="s">
        <v>7288</v>
      </c>
      <c r="C6712" s="90" t="s">
        <v>7279</v>
      </c>
      <c r="D6712" s="92">
        <v>0.11</v>
      </c>
    </row>
    <row r="6713" spans="1:4" ht="13.5" x14ac:dyDescent="0.25">
      <c r="A6713" s="90">
        <v>100205</v>
      </c>
      <c r="B6713" s="90" t="s">
        <v>7289</v>
      </c>
      <c r="C6713" s="90" t="s">
        <v>7290</v>
      </c>
      <c r="D6713" s="99">
        <v>1349.05</v>
      </c>
    </row>
    <row r="6714" spans="1:4" ht="13.5" x14ac:dyDescent="0.25">
      <c r="A6714" s="90">
        <v>100206</v>
      </c>
      <c r="B6714" s="90" t="s">
        <v>7291</v>
      </c>
      <c r="C6714" s="90" t="s">
        <v>7290</v>
      </c>
      <c r="D6714" s="92">
        <v>975.13</v>
      </c>
    </row>
    <row r="6715" spans="1:4" ht="13.5" x14ac:dyDescent="0.25">
      <c r="A6715" s="90">
        <v>100207</v>
      </c>
      <c r="B6715" s="90" t="s">
        <v>7292</v>
      </c>
      <c r="C6715" s="90" t="s">
        <v>7290</v>
      </c>
      <c r="D6715" s="92">
        <v>490.06</v>
      </c>
    </row>
    <row r="6716" spans="1:4" ht="13.5" x14ac:dyDescent="0.25">
      <c r="A6716" s="90">
        <v>100208</v>
      </c>
      <c r="B6716" s="90" t="s">
        <v>7293</v>
      </c>
      <c r="C6716" s="90" t="s">
        <v>7294</v>
      </c>
      <c r="D6716" s="92">
        <v>17.84</v>
      </c>
    </row>
    <row r="6717" spans="1:4" ht="13.5" x14ac:dyDescent="0.25">
      <c r="A6717" s="90">
        <v>100209</v>
      </c>
      <c r="B6717" s="90" t="s">
        <v>7295</v>
      </c>
      <c r="C6717" s="90" t="s">
        <v>7294</v>
      </c>
      <c r="D6717" s="92">
        <v>8.92</v>
      </c>
    </row>
    <row r="6718" spans="1:4" ht="13.5" x14ac:dyDescent="0.25">
      <c r="A6718" s="90">
        <v>100210</v>
      </c>
      <c r="B6718" s="90" t="s">
        <v>7296</v>
      </c>
      <c r="C6718" s="90" t="s">
        <v>7294</v>
      </c>
      <c r="D6718" s="92">
        <v>16.440000000000001</v>
      </c>
    </row>
    <row r="6719" spans="1:4" ht="13.5" x14ac:dyDescent="0.25">
      <c r="A6719" s="90">
        <v>100211</v>
      </c>
      <c r="B6719" s="90" t="s">
        <v>7297</v>
      </c>
      <c r="C6719" s="90" t="s">
        <v>7294</v>
      </c>
      <c r="D6719" s="92">
        <v>6.34</v>
      </c>
    </row>
    <row r="6720" spans="1:4" ht="13.5" x14ac:dyDescent="0.25">
      <c r="A6720" s="90">
        <v>100212</v>
      </c>
      <c r="B6720" s="90" t="s">
        <v>7298</v>
      </c>
      <c r="C6720" s="90" t="s">
        <v>7294</v>
      </c>
      <c r="D6720" s="92">
        <v>7</v>
      </c>
    </row>
    <row r="6721" spans="1:4" ht="13.5" x14ac:dyDescent="0.25">
      <c r="A6721" s="90">
        <v>100213</v>
      </c>
      <c r="B6721" s="90" t="s">
        <v>7299</v>
      </c>
      <c r="C6721" s="90" t="s">
        <v>7294</v>
      </c>
      <c r="D6721" s="92">
        <v>2.5099999999999998</v>
      </c>
    </row>
    <row r="6722" spans="1:4" ht="13.5" x14ac:dyDescent="0.25">
      <c r="A6722" s="90">
        <v>100214</v>
      </c>
      <c r="B6722" s="90" t="s">
        <v>7300</v>
      </c>
      <c r="C6722" s="90" t="s">
        <v>7294</v>
      </c>
      <c r="D6722" s="92">
        <v>3.86</v>
      </c>
    </row>
    <row r="6723" spans="1:4" ht="13.5" x14ac:dyDescent="0.25">
      <c r="A6723" s="90">
        <v>100215</v>
      </c>
      <c r="B6723" s="90" t="s">
        <v>7301</v>
      </c>
      <c r="C6723" s="90" t="s">
        <v>7294</v>
      </c>
      <c r="D6723" s="92">
        <v>3.31</v>
      </c>
    </row>
    <row r="6724" spans="1:4" ht="13.5" x14ac:dyDescent="0.25">
      <c r="A6724" s="90">
        <v>100216</v>
      </c>
      <c r="B6724" s="90" t="s">
        <v>7302</v>
      </c>
      <c r="C6724" s="90" t="s">
        <v>7294</v>
      </c>
      <c r="D6724" s="92">
        <v>0.89</v>
      </c>
    </row>
    <row r="6725" spans="1:4" ht="13.5" x14ac:dyDescent="0.25">
      <c r="A6725" s="90">
        <v>100217</v>
      </c>
      <c r="B6725" s="90" t="s">
        <v>7303</v>
      </c>
      <c r="C6725" s="90" t="s">
        <v>7294</v>
      </c>
      <c r="D6725" s="92">
        <v>3.08</v>
      </c>
    </row>
    <row r="6726" spans="1:4" ht="13.5" x14ac:dyDescent="0.25">
      <c r="A6726" s="90">
        <v>100218</v>
      </c>
      <c r="B6726" s="90" t="s">
        <v>7304</v>
      </c>
      <c r="C6726" s="90" t="s">
        <v>7294</v>
      </c>
      <c r="D6726" s="92">
        <v>2.11</v>
      </c>
    </row>
    <row r="6727" spans="1:4" ht="13.5" x14ac:dyDescent="0.25">
      <c r="A6727" s="90">
        <v>100219</v>
      </c>
      <c r="B6727" s="90" t="s">
        <v>7305</v>
      </c>
      <c r="C6727" s="90" t="s">
        <v>7294</v>
      </c>
      <c r="D6727" s="92">
        <v>0.46</v>
      </c>
    </row>
    <row r="6728" spans="1:4" ht="13.5" x14ac:dyDescent="0.25">
      <c r="A6728" s="90">
        <v>100220</v>
      </c>
      <c r="B6728" s="90" t="s">
        <v>7306</v>
      </c>
      <c r="C6728" s="90" t="s">
        <v>7307</v>
      </c>
      <c r="D6728" s="92">
        <v>25.63</v>
      </c>
    </row>
    <row r="6729" spans="1:4" ht="13.5" x14ac:dyDescent="0.25">
      <c r="A6729" s="90">
        <v>100221</v>
      </c>
      <c r="B6729" s="90" t="s">
        <v>7308</v>
      </c>
      <c r="C6729" s="90" t="s">
        <v>7307</v>
      </c>
      <c r="D6729" s="92">
        <v>29.06</v>
      </c>
    </row>
    <row r="6730" spans="1:4" ht="13.5" x14ac:dyDescent="0.25">
      <c r="A6730" s="90">
        <v>100222</v>
      </c>
      <c r="B6730" s="90" t="s">
        <v>7309</v>
      </c>
      <c r="C6730" s="90" t="s">
        <v>7307</v>
      </c>
      <c r="D6730" s="92">
        <v>11.01</v>
      </c>
    </row>
    <row r="6731" spans="1:4" ht="13.5" x14ac:dyDescent="0.25">
      <c r="A6731" s="90">
        <v>100223</v>
      </c>
      <c r="B6731" s="90" t="s">
        <v>7310</v>
      </c>
      <c r="C6731" s="90" t="s">
        <v>7307</v>
      </c>
      <c r="D6731" s="92">
        <v>5.15</v>
      </c>
    </row>
    <row r="6732" spans="1:4" ht="13.5" x14ac:dyDescent="0.25">
      <c r="A6732" s="90">
        <v>100224</v>
      </c>
      <c r="B6732" s="90" t="s">
        <v>7311</v>
      </c>
      <c r="C6732" s="90" t="s">
        <v>7307</v>
      </c>
      <c r="D6732" s="92">
        <v>3.08</v>
      </c>
    </row>
    <row r="6733" spans="1:4" ht="13.5" x14ac:dyDescent="0.25">
      <c r="A6733" s="90">
        <v>100225</v>
      </c>
      <c r="B6733" s="90" t="s">
        <v>7312</v>
      </c>
      <c r="C6733" s="90" t="s">
        <v>7313</v>
      </c>
      <c r="D6733" s="92">
        <v>2.0099999999999998</v>
      </c>
    </row>
    <row r="6734" spans="1:4" ht="13.5" x14ac:dyDescent="0.25">
      <c r="A6734" s="90">
        <v>100226</v>
      </c>
      <c r="B6734" s="90" t="s">
        <v>7314</v>
      </c>
      <c r="C6734" s="90" t="s">
        <v>7313</v>
      </c>
      <c r="D6734" s="92">
        <v>0.63</v>
      </c>
    </row>
    <row r="6735" spans="1:4" ht="13.5" x14ac:dyDescent="0.25">
      <c r="A6735" s="90">
        <v>100227</v>
      </c>
      <c r="B6735" s="90" t="s">
        <v>7315</v>
      </c>
      <c r="C6735" s="90" t="s">
        <v>7313</v>
      </c>
      <c r="D6735" s="92">
        <v>0.93</v>
      </c>
    </row>
    <row r="6736" spans="1:4" ht="13.5" x14ac:dyDescent="0.25">
      <c r="A6736" s="90">
        <v>100228</v>
      </c>
      <c r="B6736" s="90" t="s">
        <v>7316</v>
      </c>
      <c r="C6736" s="90" t="s">
        <v>7313</v>
      </c>
      <c r="D6736" s="92">
        <v>0.3</v>
      </c>
    </row>
    <row r="6737" spans="1:4" ht="13.5" x14ac:dyDescent="0.25">
      <c r="A6737" s="90">
        <v>100229</v>
      </c>
      <c r="B6737" s="90" t="s">
        <v>7317</v>
      </c>
      <c r="C6737" s="90" t="s">
        <v>2057</v>
      </c>
      <c r="D6737" s="92">
        <v>0.01</v>
      </c>
    </row>
    <row r="6738" spans="1:4" ht="13.5" x14ac:dyDescent="0.25">
      <c r="A6738" s="90">
        <v>100230</v>
      </c>
      <c r="B6738" s="90" t="s">
        <v>7318</v>
      </c>
      <c r="C6738" s="90" t="s">
        <v>2057</v>
      </c>
      <c r="D6738" s="92">
        <v>0.02</v>
      </c>
    </row>
    <row r="6739" spans="1:4" ht="13.5" x14ac:dyDescent="0.25">
      <c r="A6739" s="90">
        <v>100231</v>
      </c>
      <c r="B6739" s="90" t="s">
        <v>7319</v>
      </c>
      <c r="C6739" s="90" t="s">
        <v>2057</v>
      </c>
      <c r="D6739" s="92">
        <v>0.03</v>
      </c>
    </row>
    <row r="6740" spans="1:4" ht="13.5" x14ac:dyDescent="0.25">
      <c r="A6740" s="90">
        <v>100232</v>
      </c>
      <c r="B6740" s="90" t="s">
        <v>7320</v>
      </c>
      <c r="C6740" s="90" t="s">
        <v>17</v>
      </c>
      <c r="D6740" s="92">
        <v>0.33</v>
      </c>
    </row>
    <row r="6741" spans="1:4" ht="13.5" x14ac:dyDescent="0.25">
      <c r="A6741" s="90">
        <v>100233</v>
      </c>
      <c r="B6741" s="90" t="s">
        <v>7321</v>
      </c>
      <c r="C6741" s="90" t="s">
        <v>17</v>
      </c>
      <c r="D6741" s="92">
        <v>0.16</v>
      </c>
    </row>
    <row r="6742" spans="1:4" ht="13.5" x14ac:dyDescent="0.25">
      <c r="A6742" s="90">
        <v>100234</v>
      </c>
      <c r="B6742" s="90" t="s">
        <v>7322</v>
      </c>
      <c r="C6742" s="90" t="s">
        <v>941</v>
      </c>
      <c r="D6742" s="92">
        <v>0.5</v>
      </c>
    </row>
    <row r="6743" spans="1:4" ht="13.5" x14ac:dyDescent="0.25">
      <c r="A6743" s="90">
        <v>100235</v>
      </c>
      <c r="B6743" s="90" t="s">
        <v>7323</v>
      </c>
      <c r="C6743" s="90" t="s">
        <v>152</v>
      </c>
      <c r="D6743" s="92">
        <v>0.03</v>
      </c>
    </row>
    <row r="6744" spans="1:4" ht="13.5" x14ac:dyDescent="0.25">
      <c r="A6744" s="90">
        <v>100236</v>
      </c>
      <c r="B6744" s="90" t="s">
        <v>7324</v>
      </c>
      <c r="C6744" s="90" t="s">
        <v>7325</v>
      </c>
      <c r="D6744" s="92">
        <v>2.5499999999999998</v>
      </c>
    </row>
    <row r="6745" spans="1:4" ht="13.5" x14ac:dyDescent="0.25">
      <c r="A6745" s="90">
        <v>100237</v>
      </c>
      <c r="B6745" s="90" t="s">
        <v>7326</v>
      </c>
      <c r="C6745" s="90" t="s">
        <v>7325</v>
      </c>
      <c r="D6745" s="92">
        <v>3.06</v>
      </c>
    </row>
    <row r="6746" spans="1:4" ht="13.5" x14ac:dyDescent="0.25">
      <c r="A6746" s="90">
        <v>100238</v>
      </c>
      <c r="B6746" s="90" t="s">
        <v>7327</v>
      </c>
      <c r="C6746" s="90" t="s">
        <v>7325</v>
      </c>
      <c r="D6746" s="92">
        <v>4.9000000000000004</v>
      </c>
    </row>
    <row r="6747" spans="1:4" ht="13.5" x14ac:dyDescent="0.25">
      <c r="A6747" s="90">
        <v>100239</v>
      </c>
      <c r="B6747" s="90" t="s">
        <v>7328</v>
      </c>
      <c r="C6747" s="90" t="s">
        <v>7325</v>
      </c>
      <c r="D6747" s="92">
        <v>6.13</v>
      </c>
    </row>
    <row r="6748" spans="1:4" ht="13.5" x14ac:dyDescent="0.25">
      <c r="A6748" s="90">
        <v>100240</v>
      </c>
      <c r="B6748" s="90" t="s">
        <v>7329</v>
      </c>
      <c r="C6748" s="90" t="s">
        <v>7325</v>
      </c>
      <c r="D6748" s="92">
        <v>3.67</v>
      </c>
    </row>
    <row r="6749" spans="1:4" ht="13.5" x14ac:dyDescent="0.25">
      <c r="A6749" s="90">
        <v>100241</v>
      </c>
      <c r="B6749" s="90" t="s">
        <v>7330</v>
      </c>
      <c r="C6749" s="90" t="s">
        <v>7325</v>
      </c>
      <c r="D6749" s="92">
        <v>6.13</v>
      </c>
    </row>
    <row r="6750" spans="1:4" ht="13.5" x14ac:dyDescent="0.25">
      <c r="A6750" s="90">
        <v>100242</v>
      </c>
      <c r="B6750" s="90" t="s">
        <v>7331</v>
      </c>
      <c r="C6750" s="90" t="s">
        <v>7325</v>
      </c>
      <c r="D6750" s="92">
        <v>18.12</v>
      </c>
    </row>
    <row r="6751" spans="1:4" ht="13.5" x14ac:dyDescent="0.25">
      <c r="A6751" s="90">
        <v>100243</v>
      </c>
      <c r="B6751" s="90" t="s">
        <v>7332</v>
      </c>
      <c r="C6751" s="90" t="s">
        <v>7325</v>
      </c>
      <c r="D6751" s="92">
        <v>2.94</v>
      </c>
    </row>
    <row r="6752" spans="1:4" ht="13.5" x14ac:dyDescent="0.25">
      <c r="A6752" s="90">
        <v>100244</v>
      </c>
      <c r="B6752" s="90" t="s">
        <v>7333</v>
      </c>
      <c r="C6752" s="90" t="s">
        <v>7325</v>
      </c>
      <c r="D6752" s="92">
        <v>3.67</v>
      </c>
    </row>
    <row r="6753" spans="1:4" ht="13.5" x14ac:dyDescent="0.25">
      <c r="A6753" s="90">
        <v>100245</v>
      </c>
      <c r="B6753" s="90" t="s">
        <v>7334</v>
      </c>
      <c r="C6753" s="90" t="s">
        <v>7325</v>
      </c>
      <c r="D6753" s="92">
        <v>7.36</v>
      </c>
    </row>
    <row r="6754" spans="1:4" ht="13.5" x14ac:dyDescent="0.25">
      <c r="A6754" s="90">
        <v>100246</v>
      </c>
      <c r="B6754" s="90" t="s">
        <v>7335</v>
      </c>
      <c r="C6754" s="90" t="s">
        <v>7325</v>
      </c>
      <c r="D6754" s="92">
        <v>2.4500000000000002</v>
      </c>
    </row>
    <row r="6755" spans="1:4" ht="13.5" x14ac:dyDescent="0.25">
      <c r="A6755" s="90">
        <v>100247</v>
      </c>
      <c r="B6755" s="90" t="s">
        <v>7336</v>
      </c>
      <c r="C6755" s="90" t="s">
        <v>7325</v>
      </c>
      <c r="D6755" s="92">
        <v>3.06</v>
      </c>
    </row>
    <row r="6756" spans="1:4" ht="13.5" x14ac:dyDescent="0.25">
      <c r="A6756" s="90">
        <v>100248</v>
      </c>
      <c r="B6756" s="90" t="s">
        <v>7337</v>
      </c>
      <c r="C6756" s="90" t="s">
        <v>7325</v>
      </c>
      <c r="D6756" s="92">
        <v>12.08</v>
      </c>
    </row>
    <row r="6757" spans="1:4" ht="13.5" x14ac:dyDescent="0.25">
      <c r="A6757" s="90">
        <v>100249</v>
      </c>
      <c r="B6757" s="90" t="s">
        <v>7338</v>
      </c>
      <c r="C6757" s="90" t="s">
        <v>7325</v>
      </c>
      <c r="D6757" s="92">
        <v>2.4500000000000002</v>
      </c>
    </row>
    <row r="6758" spans="1:4" ht="13.5" x14ac:dyDescent="0.25">
      <c r="A6758" s="90">
        <v>100250</v>
      </c>
      <c r="B6758" s="90" t="s">
        <v>7339</v>
      </c>
      <c r="C6758" s="90" t="s">
        <v>7325</v>
      </c>
      <c r="D6758" s="92">
        <v>4.08</v>
      </c>
    </row>
    <row r="6759" spans="1:4" ht="13.5" x14ac:dyDescent="0.25">
      <c r="A6759" s="90">
        <v>100251</v>
      </c>
      <c r="B6759" s="90" t="s">
        <v>7340</v>
      </c>
      <c r="C6759" s="90" t="s">
        <v>7325</v>
      </c>
      <c r="D6759" s="92">
        <v>12.08</v>
      </c>
    </row>
    <row r="6760" spans="1:4" ht="13.5" x14ac:dyDescent="0.25">
      <c r="A6760" s="90">
        <v>100252</v>
      </c>
      <c r="B6760" s="90" t="s">
        <v>7341</v>
      </c>
      <c r="C6760" s="90" t="s">
        <v>7325</v>
      </c>
      <c r="D6760" s="92">
        <v>18.12</v>
      </c>
    </row>
    <row r="6761" spans="1:4" ht="13.5" x14ac:dyDescent="0.25">
      <c r="A6761" s="90">
        <v>100253</v>
      </c>
      <c r="B6761" s="90" t="s">
        <v>7342</v>
      </c>
      <c r="C6761" s="90" t="s">
        <v>7325</v>
      </c>
      <c r="D6761" s="92">
        <v>24.16</v>
      </c>
    </row>
    <row r="6762" spans="1:4" ht="13.5" x14ac:dyDescent="0.25">
      <c r="A6762" s="90">
        <v>100254</v>
      </c>
      <c r="B6762" s="90" t="s">
        <v>7343</v>
      </c>
      <c r="C6762" s="90" t="s">
        <v>7325</v>
      </c>
      <c r="D6762" s="92">
        <v>36.24</v>
      </c>
    </row>
    <row r="6763" spans="1:4" ht="13.5" x14ac:dyDescent="0.25">
      <c r="A6763" s="90">
        <v>100255</v>
      </c>
      <c r="B6763" s="90" t="s">
        <v>7344</v>
      </c>
      <c r="C6763" s="90" t="s">
        <v>7325</v>
      </c>
      <c r="D6763" s="92">
        <v>12.26</v>
      </c>
    </row>
    <row r="6764" spans="1:4" ht="13.5" x14ac:dyDescent="0.25">
      <c r="A6764" s="90">
        <v>100256</v>
      </c>
      <c r="B6764" s="90" t="s">
        <v>7345</v>
      </c>
      <c r="C6764" s="90" t="s">
        <v>7325</v>
      </c>
      <c r="D6764" s="92">
        <v>8.17</v>
      </c>
    </row>
    <row r="6765" spans="1:4" ht="13.5" x14ac:dyDescent="0.25">
      <c r="A6765" s="90">
        <v>100257</v>
      </c>
      <c r="B6765" s="90" t="s">
        <v>7346</v>
      </c>
      <c r="C6765" s="90" t="s">
        <v>7325</v>
      </c>
      <c r="D6765" s="92">
        <v>4.9000000000000004</v>
      </c>
    </row>
    <row r="6766" spans="1:4" ht="13.5" x14ac:dyDescent="0.25">
      <c r="A6766" s="90">
        <v>100258</v>
      </c>
      <c r="B6766" s="90" t="s">
        <v>7347</v>
      </c>
      <c r="C6766" s="90" t="s">
        <v>7325</v>
      </c>
      <c r="D6766" s="92">
        <v>12.26</v>
      </c>
    </row>
    <row r="6767" spans="1:4" ht="13.5" x14ac:dyDescent="0.25">
      <c r="A6767" s="90">
        <v>100259</v>
      </c>
      <c r="B6767" s="90" t="s">
        <v>7348</v>
      </c>
      <c r="C6767" s="90" t="s">
        <v>7325</v>
      </c>
      <c r="D6767" s="92">
        <v>24.16</v>
      </c>
    </row>
    <row r="6768" spans="1:4" ht="13.5" x14ac:dyDescent="0.25">
      <c r="A6768" s="90">
        <v>100260</v>
      </c>
      <c r="B6768" s="90" t="s">
        <v>7349</v>
      </c>
      <c r="C6768" s="90" t="s">
        <v>7279</v>
      </c>
      <c r="D6768" s="92">
        <v>7.96</v>
      </c>
    </row>
    <row r="6769" spans="1:4" ht="13.5" x14ac:dyDescent="0.25">
      <c r="A6769" s="90">
        <v>100261</v>
      </c>
      <c r="B6769" s="90" t="s">
        <v>7350</v>
      </c>
      <c r="C6769" s="90" t="s">
        <v>7279</v>
      </c>
      <c r="D6769" s="92">
        <v>5</v>
      </c>
    </row>
    <row r="6770" spans="1:4" ht="13.5" x14ac:dyDescent="0.25">
      <c r="A6770" s="90">
        <v>100262</v>
      </c>
      <c r="B6770" s="90" t="s">
        <v>7351</v>
      </c>
      <c r="C6770" s="90" t="s">
        <v>7279</v>
      </c>
      <c r="D6770" s="92">
        <v>3.1</v>
      </c>
    </row>
    <row r="6771" spans="1:4" ht="13.5" x14ac:dyDescent="0.25">
      <c r="A6771" s="90">
        <v>100263</v>
      </c>
      <c r="B6771" s="90" t="s">
        <v>7352</v>
      </c>
      <c r="C6771" s="90" t="s">
        <v>7279</v>
      </c>
      <c r="D6771" s="92">
        <v>1.98</v>
      </c>
    </row>
    <row r="6772" spans="1:4" ht="13.5" x14ac:dyDescent="0.25">
      <c r="A6772" s="90">
        <v>100264</v>
      </c>
      <c r="B6772" s="90" t="s">
        <v>7353</v>
      </c>
      <c r="C6772" s="90" t="s">
        <v>7307</v>
      </c>
      <c r="D6772" s="92">
        <v>36.19</v>
      </c>
    </row>
    <row r="6773" spans="1:4" ht="13.5" x14ac:dyDescent="0.25">
      <c r="A6773" s="90">
        <v>100265</v>
      </c>
      <c r="B6773" s="90" t="s">
        <v>7354</v>
      </c>
      <c r="C6773" s="90" t="s">
        <v>941</v>
      </c>
      <c r="D6773" s="92">
        <v>0.76</v>
      </c>
    </row>
    <row r="6774" spans="1:4" ht="13.5" x14ac:dyDescent="0.25">
      <c r="A6774" s="90">
        <v>100266</v>
      </c>
      <c r="B6774" s="90" t="s">
        <v>7355</v>
      </c>
      <c r="C6774" s="90" t="s">
        <v>7294</v>
      </c>
      <c r="D6774" s="92">
        <v>76.91</v>
      </c>
    </row>
    <row r="6775" spans="1:4" ht="13.5" x14ac:dyDescent="0.25">
      <c r="A6775" s="90">
        <v>100267</v>
      </c>
      <c r="B6775" s="90" t="s">
        <v>7356</v>
      </c>
      <c r="C6775" s="90" t="s">
        <v>17</v>
      </c>
      <c r="D6775" s="92">
        <v>1.52</v>
      </c>
    </row>
    <row r="6776" spans="1:4" ht="13.5" x14ac:dyDescent="0.25">
      <c r="A6776" s="90">
        <v>100268</v>
      </c>
      <c r="B6776" s="90" t="s">
        <v>7357</v>
      </c>
      <c r="C6776" s="90" t="s">
        <v>7294</v>
      </c>
      <c r="D6776" s="92">
        <v>76.91</v>
      </c>
    </row>
    <row r="6777" spans="1:4" ht="13.5" x14ac:dyDescent="0.25">
      <c r="A6777" s="90">
        <v>100269</v>
      </c>
      <c r="B6777" s="90" t="s">
        <v>7358</v>
      </c>
      <c r="C6777" s="90" t="s">
        <v>17</v>
      </c>
      <c r="D6777" s="92">
        <v>1.52</v>
      </c>
    </row>
    <row r="6778" spans="1:4" ht="13.5" x14ac:dyDescent="0.25">
      <c r="A6778" s="90">
        <v>100270</v>
      </c>
      <c r="B6778" s="90" t="s">
        <v>7359</v>
      </c>
      <c r="C6778" s="90" t="s">
        <v>7294</v>
      </c>
      <c r="D6778" s="92">
        <v>57.65</v>
      </c>
    </row>
    <row r="6779" spans="1:4" ht="13.5" x14ac:dyDescent="0.25">
      <c r="A6779" s="90">
        <v>100271</v>
      </c>
      <c r="B6779" s="90" t="s">
        <v>7360</v>
      </c>
      <c r="C6779" s="90" t="s">
        <v>7307</v>
      </c>
      <c r="D6779" s="92">
        <v>57.68</v>
      </c>
    </row>
    <row r="6780" spans="1:4" ht="13.5" x14ac:dyDescent="0.25">
      <c r="A6780" s="90">
        <v>100272</v>
      </c>
      <c r="B6780" s="90" t="s">
        <v>7361</v>
      </c>
      <c r="C6780" s="90" t="s">
        <v>941</v>
      </c>
      <c r="D6780" s="92">
        <v>1.1399999999999999</v>
      </c>
    </row>
    <row r="6781" spans="1:4" ht="13.5" x14ac:dyDescent="0.25">
      <c r="A6781" s="90">
        <v>100273</v>
      </c>
      <c r="B6781" s="90" t="s">
        <v>7362</v>
      </c>
      <c r="C6781" s="90" t="s">
        <v>7279</v>
      </c>
      <c r="D6781" s="92">
        <v>3</v>
      </c>
    </row>
    <row r="6782" spans="1:4" ht="13.5" x14ac:dyDescent="0.25">
      <c r="A6782" s="90">
        <v>100274</v>
      </c>
      <c r="B6782" s="90" t="s">
        <v>7363</v>
      </c>
      <c r="C6782" s="90" t="s">
        <v>7307</v>
      </c>
      <c r="D6782" s="92">
        <v>25.65</v>
      </c>
    </row>
    <row r="6783" spans="1:4" ht="13.5" x14ac:dyDescent="0.25">
      <c r="A6783" s="90">
        <v>100275</v>
      </c>
      <c r="B6783" s="90" t="s">
        <v>7364</v>
      </c>
      <c r="C6783" s="90" t="s">
        <v>7307</v>
      </c>
      <c r="D6783" s="92">
        <v>16.579999999999998</v>
      </c>
    </row>
    <row r="6784" spans="1:4" ht="13.5" x14ac:dyDescent="0.25">
      <c r="A6784" s="90">
        <v>100276</v>
      </c>
      <c r="B6784" s="90" t="s">
        <v>7365</v>
      </c>
      <c r="C6784" s="90" t="s">
        <v>7307</v>
      </c>
      <c r="D6784" s="92">
        <v>30.26</v>
      </c>
    </row>
    <row r="6785" spans="1:4" ht="13.5" x14ac:dyDescent="0.25">
      <c r="A6785" s="90">
        <v>100277</v>
      </c>
      <c r="B6785" s="90" t="s">
        <v>7366</v>
      </c>
      <c r="C6785" s="90" t="s">
        <v>7307</v>
      </c>
      <c r="D6785" s="92">
        <v>1.96</v>
      </c>
    </row>
    <row r="6786" spans="1:4" ht="13.5" x14ac:dyDescent="0.25">
      <c r="A6786" s="90">
        <v>100278</v>
      </c>
      <c r="B6786" s="90" t="s">
        <v>7367</v>
      </c>
      <c r="C6786" s="90" t="s">
        <v>7294</v>
      </c>
      <c r="D6786" s="92">
        <v>36.799999999999997</v>
      </c>
    </row>
    <row r="6787" spans="1:4" ht="13.5" x14ac:dyDescent="0.25">
      <c r="A6787" s="90">
        <v>100279</v>
      </c>
      <c r="B6787" s="90" t="s">
        <v>7368</v>
      </c>
      <c r="C6787" s="90" t="s">
        <v>17</v>
      </c>
      <c r="D6787" s="92">
        <v>0.71</v>
      </c>
    </row>
    <row r="6788" spans="1:4" ht="13.5" x14ac:dyDescent="0.25">
      <c r="A6788" s="90">
        <v>100280</v>
      </c>
      <c r="B6788" s="90" t="s">
        <v>7369</v>
      </c>
      <c r="C6788" s="90" t="s">
        <v>7294</v>
      </c>
      <c r="D6788" s="92">
        <v>16.899999999999999</v>
      </c>
    </row>
    <row r="6789" spans="1:4" ht="13.5" x14ac:dyDescent="0.25">
      <c r="A6789" s="90">
        <v>100281</v>
      </c>
      <c r="B6789" s="90" t="s">
        <v>7370</v>
      </c>
      <c r="C6789" s="90" t="s">
        <v>7294</v>
      </c>
      <c r="D6789" s="92">
        <v>3.77</v>
      </c>
    </row>
    <row r="6790" spans="1:4" ht="13.5" x14ac:dyDescent="0.25">
      <c r="A6790" s="90">
        <v>100282</v>
      </c>
      <c r="B6790" s="90" t="s">
        <v>7371</v>
      </c>
      <c r="C6790" s="90" t="s">
        <v>7307</v>
      </c>
      <c r="D6790" s="92">
        <v>144.1</v>
      </c>
    </row>
    <row r="6791" spans="1:4" ht="13.5" x14ac:dyDescent="0.25">
      <c r="A6791" s="90">
        <v>100283</v>
      </c>
      <c r="B6791" s="90" t="s">
        <v>7372</v>
      </c>
      <c r="C6791" s="90" t="s">
        <v>7307</v>
      </c>
      <c r="D6791" s="92">
        <v>23.28</v>
      </c>
    </row>
    <row r="6792" spans="1:4" ht="13.5" x14ac:dyDescent="0.25">
      <c r="A6792" s="90">
        <v>100284</v>
      </c>
      <c r="B6792" s="90" t="s">
        <v>7373</v>
      </c>
      <c r="C6792" s="90" t="s">
        <v>7307</v>
      </c>
      <c r="D6792" s="92">
        <v>11.03</v>
      </c>
    </row>
    <row r="6793" spans="1:4" ht="13.5" x14ac:dyDescent="0.25">
      <c r="A6793" s="90">
        <v>100285</v>
      </c>
      <c r="B6793" s="90" t="s">
        <v>7374</v>
      </c>
      <c r="C6793" s="90" t="s">
        <v>7325</v>
      </c>
      <c r="D6793" s="92">
        <v>38.71</v>
      </c>
    </row>
    <row r="6794" spans="1:4" ht="13.5" x14ac:dyDescent="0.25">
      <c r="A6794" s="90">
        <v>100286</v>
      </c>
      <c r="B6794" s="90" t="s">
        <v>7375</v>
      </c>
      <c r="C6794" s="90" t="s">
        <v>7325</v>
      </c>
      <c r="D6794" s="92">
        <v>12.61</v>
      </c>
    </row>
    <row r="6795" spans="1:4" ht="13.5" x14ac:dyDescent="0.25">
      <c r="A6795" s="90">
        <v>100287</v>
      </c>
      <c r="B6795" s="90" t="s">
        <v>7376</v>
      </c>
      <c r="C6795" s="90" t="s">
        <v>7325</v>
      </c>
      <c r="D6795" s="92">
        <v>12.08</v>
      </c>
    </row>
    <row r="6796" spans="1:4" ht="13.5" x14ac:dyDescent="0.25">
      <c r="A6796" s="90">
        <v>99802</v>
      </c>
      <c r="B6796" s="90" t="s">
        <v>7377</v>
      </c>
      <c r="C6796" s="90" t="s">
        <v>941</v>
      </c>
      <c r="D6796" s="92">
        <v>0.49</v>
      </c>
    </row>
    <row r="6797" spans="1:4" ht="13.5" x14ac:dyDescent="0.25">
      <c r="A6797" s="90">
        <v>99803</v>
      </c>
      <c r="B6797" s="90" t="s">
        <v>7378</v>
      </c>
      <c r="C6797" s="90" t="s">
        <v>941</v>
      </c>
      <c r="D6797" s="92">
        <v>1.91</v>
      </c>
    </row>
    <row r="6798" spans="1:4" ht="13.5" x14ac:dyDescent="0.25">
      <c r="A6798" s="90">
        <v>99804</v>
      </c>
      <c r="B6798" s="90" t="s">
        <v>7379</v>
      </c>
      <c r="C6798" s="90" t="s">
        <v>941</v>
      </c>
      <c r="D6798" s="92">
        <v>4.95</v>
      </c>
    </row>
    <row r="6799" spans="1:4" ht="13.5" x14ac:dyDescent="0.25">
      <c r="A6799" s="90">
        <v>99805</v>
      </c>
      <c r="B6799" s="90" t="s">
        <v>7380</v>
      </c>
      <c r="C6799" s="90" t="s">
        <v>941</v>
      </c>
      <c r="D6799" s="92">
        <v>10.32</v>
      </c>
    </row>
    <row r="6800" spans="1:4" ht="13.5" x14ac:dyDescent="0.25">
      <c r="A6800" s="90">
        <v>99806</v>
      </c>
      <c r="B6800" s="90" t="s">
        <v>7381</v>
      </c>
      <c r="C6800" s="90" t="s">
        <v>941</v>
      </c>
      <c r="D6800" s="92">
        <v>0.79</v>
      </c>
    </row>
    <row r="6801" spans="1:4" ht="13.5" x14ac:dyDescent="0.25">
      <c r="A6801" s="90">
        <v>99807</v>
      </c>
      <c r="B6801" s="90" t="s">
        <v>7382</v>
      </c>
      <c r="C6801" s="90" t="s">
        <v>941</v>
      </c>
      <c r="D6801" s="92">
        <v>1.5</v>
      </c>
    </row>
    <row r="6802" spans="1:4" ht="13.5" x14ac:dyDescent="0.25">
      <c r="A6802" s="90">
        <v>99808</v>
      </c>
      <c r="B6802" s="90" t="s">
        <v>7383</v>
      </c>
      <c r="C6802" s="90" t="s">
        <v>941</v>
      </c>
      <c r="D6802" s="92">
        <v>3.61</v>
      </c>
    </row>
    <row r="6803" spans="1:4" ht="13.5" x14ac:dyDescent="0.25">
      <c r="A6803" s="90">
        <v>99809</v>
      </c>
      <c r="B6803" s="90" t="s">
        <v>7384</v>
      </c>
      <c r="C6803" s="90" t="s">
        <v>941</v>
      </c>
      <c r="D6803" s="92">
        <v>5.45</v>
      </c>
    </row>
    <row r="6804" spans="1:4" ht="13.5" x14ac:dyDescent="0.25">
      <c r="A6804" s="90">
        <v>99810</v>
      </c>
      <c r="B6804" s="90" t="s">
        <v>7385</v>
      </c>
      <c r="C6804" s="90" t="s">
        <v>941</v>
      </c>
      <c r="D6804" s="92">
        <v>6.77</v>
      </c>
    </row>
    <row r="6805" spans="1:4" ht="13.5" x14ac:dyDescent="0.25">
      <c r="A6805" s="90">
        <v>99811</v>
      </c>
      <c r="B6805" s="90" t="s">
        <v>7386</v>
      </c>
      <c r="C6805" s="90" t="s">
        <v>941</v>
      </c>
      <c r="D6805" s="92">
        <v>3.25</v>
      </c>
    </row>
    <row r="6806" spans="1:4" ht="13.5" x14ac:dyDescent="0.25">
      <c r="A6806" s="90">
        <v>99812</v>
      </c>
      <c r="B6806" s="90" t="s">
        <v>7387</v>
      </c>
      <c r="C6806" s="90" t="s">
        <v>941</v>
      </c>
      <c r="D6806" s="92">
        <v>1.04</v>
      </c>
    </row>
    <row r="6807" spans="1:4" ht="13.5" x14ac:dyDescent="0.25">
      <c r="A6807" s="90">
        <v>99813</v>
      </c>
      <c r="B6807" s="90" t="s">
        <v>488</v>
      </c>
      <c r="C6807" s="90" t="s">
        <v>941</v>
      </c>
      <c r="D6807" s="92">
        <v>0.88</v>
      </c>
    </row>
    <row r="6808" spans="1:4" ht="13.5" x14ac:dyDescent="0.25">
      <c r="A6808" s="90">
        <v>99814</v>
      </c>
      <c r="B6808" s="90" t="s">
        <v>7388</v>
      </c>
      <c r="C6808" s="90" t="s">
        <v>941</v>
      </c>
      <c r="D6808" s="92">
        <v>1.78</v>
      </c>
    </row>
    <row r="6809" spans="1:4" ht="13.5" x14ac:dyDescent="0.25">
      <c r="A6809" s="90">
        <v>99815</v>
      </c>
      <c r="B6809" s="90" t="s">
        <v>7389</v>
      </c>
      <c r="C6809" s="90" t="s">
        <v>17</v>
      </c>
      <c r="D6809" s="92">
        <v>7.88</v>
      </c>
    </row>
    <row r="6810" spans="1:4" ht="13.5" x14ac:dyDescent="0.25">
      <c r="A6810" s="90">
        <v>99816</v>
      </c>
      <c r="B6810" s="90" t="s">
        <v>7390</v>
      </c>
      <c r="C6810" s="90" t="s">
        <v>17</v>
      </c>
      <c r="D6810" s="92">
        <v>8.3699999999999992</v>
      </c>
    </row>
    <row r="6811" spans="1:4" ht="13.5" x14ac:dyDescent="0.25">
      <c r="A6811" s="90">
        <v>99817</v>
      </c>
      <c r="B6811" s="90" t="s">
        <v>7391</v>
      </c>
      <c r="C6811" s="90" t="s">
        <v>17</v>
      </c>
      <c r="D6811" s="92">
        <v>4.93</v>
      </c>
    </row>
    <row r="6812" spans="1:4" ht="13.5" x14ac:dyDescent="0.25">
      <c r="A6812" s="90">
        <v>99818</v>
      </c>
      <c r="B6812" s="90" t="s">
        <v>7392</v>
      </c>
      <c r="C6812" s="90" t="s">
        <v>17</v>
      </c>
      <c r="D6812" s="92">
        <v>4.93</v>
      </c>
    </row>
    <row r="6813" spans="1:4" ht="13.5" x14ac:dyDescent="0.25">
      <c r="A6813" s="90">
        <v>99819</v>
      </c>
      <c r="B6813" s="90" t="s">
        <v>146</v>
      </c>
      <c r="C6813" s="90" t="s">
        <v>941</v>
      </c>
      <c r="D6813" s="92">
        <v>15.5</v>
      </c>
    </row>
    <row r="6814" spans="1:4" ht="13.5" x14ac:dyDescent="0.25">
      <c r="A6814" s="90">
        <v>99820</v>
      </c>
      <c r="B6814" s="90" t="s">
        <v>7393</v>
      </c>
      <c r="C6814" s="90" t="s">
        <v>941</v>
      </c>
      <c r="D6814" s="92">
        <v>1.78</v>
      </c>
    </row>
    <row r="6815" spans="1:4" ht="13.5" x14ac:dyDescent="0.25">
      <c r="A6815" s="90">
        <v>99821</v>
      </c>
      <c r="B6815" s="90" t="s">
        <v>7394</v>
      </c>
      <c r="C6815" s="90" t="s">
        <v>941</v>
      </c>
      <c r="D6815" s="92">
        <v>2.75</v>
      </c>
    </row>
    <row r="6816" spans="1:4" ht="13.5" x14ac:dyDescent="0.25">
      <c r="A6816" s="90">
        <v>99822</v>
      </c>
      <c r="B6816" s="90" t="s">
        <v>7395</v>
      </c>
      <c r="C6816" s="90" t="s">
        <v>941</v>
      </c>
      <c r="D6816" s="92">
        <v>0.92</v>
      </c>
    </row>
    <row r="6817" spans="1:4" ht="13.5" x14ac:dyDescent="0.25">
      <c r="A6817" s="90">
        <v>99823</v>
      </c>
      <c r="B6817" s="90" t="s">
        <v>7396</v>
      </c>
      <c r="C6817" s="90" t="s">
        <v>941</v>
      </c>
      <c r="D6817" s="92">
        <v>2.1</v>
      </c>
    </row>
    <row r="6818" spans="1:4" ht="13.5" x14ac:dyDescent="0.25">
      <c r="A6818" s="90">
        <v>99824</v>
      </c>
      <c r="B6818" s="90" t="s">
        <v>7397</v>
      </c>
      <c r="C6818" s="90" t="s">
        <v>941</v>
      </c>
      <c r="D6818" s="92">
        <v>2.29</v>
      </c>
    </row>
    <row r="6819" spans="1:4" ht="13.5" x14ac:dyDescent="0.25">
      <c r="A6819" s="90">
        <v>99825</v>
      </c>
      <c r="B6819" s="90" t="s">
        <v>7398</v>
      </c>
      <c r="C6819" s="90" t="s">
        <v>941</v>
      </c>
      <c r="D6819" s="92">
        <v>3.23</v>
      </c>
    </row>
    <row r="6820" spans="1:4" ht="13.5" x14ac:dyDescent="0.25">
      <c r="A6820" s="90">
        <v>99826</v>
      </c>
      <c r="B6820" s="90" t="s">
        <v>7399</v>
      </c>
      <c r="C6820" s="90" t="s">
        <v>941</v>
      </c>
      <c r="D6820" s="92">
        <v>1.42</v>
      </c>
    </row>
    <row r="6821" spans="1:4" ht="13.5" x14ac:dyDescent="0.25">
      <c r="A6821" s="90">
        <v>97010</v>
      </c>
      <c r="B6821" s="90" t="s">
        <v>7400</v>
      </c>
      <c r="C6821" s="90" t="s">
        <v>48</v>
      </c>
      <c r="D6821" s="92">
        <v>71.040000000000006</v>
      </c>
    </row>
    <row r="6822" spans="1:4" ht="13.5" x14ac:dyDescent="0.25">
      <c r="A6822" s="90">
        <v>97011</v>
      </c>
      <c r="B6822" s="90" t="s">
        <v>7401</v>
      </c>
      <c r="C6822" s="90" t="s">
        <v>48</v>
      </c>
      <c r="D6822" s="92">
        <v>53.7</v>
      </c>
    </row>
    <row r="6823" spans="1:4" ht="13.5" x14ac:dyDescent="0.25">
      <c r="A6823" s="90">
        <v>97012</v>
      </c>
      <c r="B6823" s="90" t="s">
        <v>7402</v>
      </c>
      <c r="C6823" s="90" t="s">
        <v>48</v>
      </c>
      <c r="D6823" s="92">
        <v>45.04</v>
      </c>
    </row>
    <row r="6824" spans="1:4" ht="13.5" x14ac:dyDescent="0.25">
      <c r="A6824" s="90">
        <v>97013</v>
      </c>
      <c r="B6824" s="90" t="s">
        <v>7403</v>
      </c>
      <c r="C6824" s="90" t="s">
        <v>48</v>
      </c>
      <c r="D6824" s="92">
        <v>108.65</v>
      </c>
    </row>
    <row r="6825" spans="1:4" ht="13.5" x14ac:dyDescent="0.25">
      <c r="A6825" s="90">
        <v>97014</v>
      </c>
      <c r="B6825" s="90" t="s">
        <v>7404</v>
      </c>
      <c r="C6825" s="90" t="s">
        <v>48</v>
      </c>
      <c r="D6825" s="92">
        <v>79</v>
      </c>
    </row>
    <row r="6826" spans="1:4" ht="13.5" x14ac:dyDescent="0.25">
      <c r="A6826" s="90">
        <v>97015</v>
      </c>
      <c r="B6826" s="90" t="s">
        <v>7405</v>
      </c>
      <c r="C6826" s="90" t="s">
        <v>48</v>
      </c>
      <c r="D6826" s="92">
        <v>64.05</v>
      </c>
    </row>
    <row r="6827" spans="1:4" ht="13.5" x14ac:dyDescent="0.25">
      <c r="A6827" s="90">
        <v>97016</v>
      </c>
      <c r="B6827" s="90" t="s">
        <v>7406</v>
      </c>
      <c r="C6827" s="90" t="s">
        <v>48</v>
      </c>
      <c r="D6827" s="92">
        <v>63.88</v>
      </c>
    </row>
    <row r="6828" spans="1:4" ht="13.5" x14ac:dyDescent="0.25">
      <c r="A6828" s="90">
        <v>97017</v>
      </c>
      <c r="B6828" s="90" t="s">
        <v>7407</v>
      </c>
      <c r="C6828" s="90" t="s">
        <v>48</v>
      </c>
      <c r="D6828" s="92">
        <v>47.35</v>
      </c>
    </row>
    <row r="6829" spans="1:4" ht="13.5" x14ac:dyDescent="0.25">
      <c r="A6829" s="90">
        <v>97018</v>
      </c>
      <c r="B6829" s="90" t="s">
        <v>7408</v>
      </c>
      <c r="C6829" s="90" t="s">
        <v>48</v>
      </c>
      <c r="D6829" s="92">
        <v>38.79</v>
      </c>
    </row>
    <row r="6830" spans="1:4" ht="13.5" x14ac:dyDescent="0.25">
      <c r="A6830" s="90">
        <v>97031</v>
      </c>
      <c r="B6830" s="90" t="s">
        <v>7409</v>
      </c>
      <c r="C6830" s="90" t="s">
        <v>48</v>
      </c>
      <c r="D6830" s="92">
        <v>98.68</v>
      </c>
    </row>
    <row r="6831" spans="1:4" ht="13.5" x14ac:dyDescent="0.25">
      <c r="A6831" s="90">
        <v>97032</v>
      </c>
      <c r="B6831" s="90" t="s">
        <v>7410</v>
      </c>
      <c r="C6831" s="90" t="s">
        <v>48</v>
      </c>
      <c r="D6831" s="92">
        <v>59.58</v>
      </c>
    </row>
    <row r="6832" spans="1:4" ht="13.5" x14ac:dyDescent="0.25">
      <c r="A6832" s="90">
        <v>97033</v>
      </c>
      <c r="B6832" s="90" t="s">
        <v>7411</v>
      </c>
      <c r="C6832" s="90" t="s">
        <v>48</v>
      </c>
      <c r="D6832" s="92">
        <v>136.44999999999999</v>
      </c>
    </row>
    <row r="6833" spans="1:4" ht="13.5" x14ac:dyDescent="0.25">
      <c r="A6833" s="90">
        <v>97034</v>
      </c>
      <c r="B6833" s="90" t="s">
        <v>7412</v>
      </c>
      <c r="C6833" s="90" t="s">
        <v>48</v>
      </c>
      <c r="D6833" s="92">
        <v>77.33</v>
      </c>
    </row>
    <row r="6834" spans="1:4" ht="13.5" x14ac:dyDescent="0.25">
      <c r="A6834" s="90">
        <v>97039</v>
      </c>
      <c r="B6834" s="90" t="s">
        <v>7413</v>
      </c>
      <c r="C6834" s="90" t="s">
        <v>941</v>
      </c>
      <c r="D6834" s="92">
        <v>49.63</v>
      </c>
    </row>
    <row r="6835" spans="1:4" ht="13.5" x14ac:dyDescent="0.25">
      <c r="A6835" s="90">
        <v>97040</v>
      </c>
      <c r="B6835" s="90" t="s">
        <v>7414</v>
      </c>
      <c r="C6835" s="90" t="s">
        <v>941</v>
      </c>
      <c r="D6835" s="92">
        <v>15.94</v>
      </c>
    </row>
    <row r="6836" spans="1:4" ht="13.5" x14ac:dyDescent="0.25">
      <c r="A6836" s="90">
        <v>97041</v>
      </c>
      <c r="B6836" s="90" t="s">
        <v>7415</v>
      </c>
      <c r="C6836" s="90" t="s">
        <v>941</v>
      </c>
      <c r="D6836" s="92">
        <v>288.44</v>
      </c>
    </row>
    <row r="6837" spans="1:4" ht="13.5" x14ac:dyDescent="0.25">
      <c r="A6837" s="90">
        <v>97046</v>
      </c>
      <c r="B6837" s="90" t="s">
        <v>7416</v>
      </c>
      <c r="C6837" s="90" t="s">
        <v>941</v>
      </c>
      <c r="D6837" s="92">
        <v>0.37</v>
      </c>
    </row>
    <row r="6838" spans="1:4" ht="13.5" x14ac:dyDescent="0.25">
      <c r="A6838" s="90">
        <v>97047</v>
      </c>
      <c r="B6838" s="90" t="s">
        <v>7417</v>
      </c>
      <c r="C6838" s="90" t="s">
        <v>941</v>
      </c>
      <c r="D6838" s="92">
        <v>0.14000000000000001</v>
      </c>
    </row>
    <row r="6839" spans="1:4" ht="13.5" x14ac:dyDescent="0.25">
      <c r="A6839" s="90">
        <v>97048</v>
      </c>
      <c r="B6839" s="90" t="s">
        <v>7418</v>
      </c>
      <c r="C6839" s="90" t="s">
        <v>941</v>
      </c>
      <c r="D6839" s="92">
        <v>0.1</v>
      </c>
    </row>
    <row r="6840" spans="1:4" ht="13.5" x14ac:dyDescent="0.25">
      <c r="A6840" s="90">
        <v>97054</v>
      </c>
      <c r="B6840" s="90" t="s">
        <v>7419</v>
      </c>
      <c r="C6840" s="90" t="s">
        <v>17</v>
      </c>
      <c r="D6840" s="92">
        <v>28.85</v>
      </c>
    </row>
    <row r="6841" spans="1:4" ht="13.5" x14ac:dyDescent="0.25">
      <c r="A6841" s="90">
        <v>97062</v>
      </c>
      <c r="B6841" s="90" t="s">
        <v>7420</v>
      </c>
      <c r="C6841" s="90" t="s">
        <v>941</v>
      </c>
      <c r="D6841" s="92">
        <v>6.83</v>
      </c>
    </row>
    <row r="6842" spans="1:4" ht="13.5" x14ac:dyDescent="0.25">
      <c r="A6842" s="90">
        <v>97063</v>
      </c>
      <c r="B6842" s="90" t="s">
        <v>453</v>
      </c>
      <c r="C6842" s="90" t="s">
        <v>941</v>
      </c>
      <c r="D6842" s="92">
        <v>10.6</v>
      </c>
    </row>
    <row r="6843" spans="1:4" ht="13.5" x14ac:dyDescent="0.25">
      <c r="A6843" s="90">
        <v>97064</v>
      </c>
      <c r="B6843" s="90" t="s">
        <v>7421</v>
      </c>
      <c r="C6843" s="90" t="s">
        <v>48</v>
      </c>
      <c r="D6843" s="92">
        <v>19.399999999999999</v>
      </c>
    </row>
    <row r="6844" spans="1:4" ht="13.5" x14ac:dyDescent="0.25">
      <c r="A6844" s="90">
        <v>97065</v>
      </c>
      <c r="B6844" s="90" t="s">
        <v>7422</v>
      </c>
      <c r="C6844" s="90" t="s">
        <v>2066</v>
      </c>
      <c r="D6844" s="92">
        <v>6.6</v>
      </c>
    </row>
    <row r="6845" spans="1:4" ht="13.5" x14ac:dyDescent="0.25">
      <c r="A6845" s="90">
        <v>97066</v>
      </c>
      <c r="B6845" s="90" t="s">
        <v>7423</v>
      </c>
      <c r="C6845" s="90" t="s">
        <v>941</v>
      </c>
      <c r="D6845" s="92">
        <v>116.58</v>
      </c>
    </row>
    <row r="6846" spans="1:4" ht="13.5" x14ac:dyDescent="0.25">
      <c r="A6846" s="90">
        <v>97067</v>
      </c>
      <c r="B6846" s="90" t="s">
        <v>7424</v>
      </c>
      <c r="C6846" s="90" t="s">
        <v>48</v>
      </c>
      <c r="D6846" s="92">
        <v>744.87</v>
      </c>
    </row>
    <row r="6847" spans="1:4" ht="13.5" x14ac:dyDescent="0.25">
      <c r="A6847" s="90">
        <v>97621</v>
      </c>
      <c r="B6847" s="90" t="s">
        <v>7425</v>
      </c>
      <c r="C6847" s="90" t="s">
        <v>2066</v>
      </c>
      <c r="D6847" s="92">
        <v>106.96</v>
      </c>
    </row>
    <row r="6848" spans="1:4" ht="13.5" x14ac:dyDescent="0.25">
      <c r="A6848" s="90">
        <v>97622</v>
      </c>
      <c r="B6848" s="90" t="s">
        <v>7426</v>
      </c>
      <c r="C6848" s="90" t="s">
        <v>2066</v>
      </c>
      <c r="D6848" s="92">
        <v>52.13</v>
      </c>
    </row>
    <row r="6849" spans="1:4" ht="13.5" x14ac:dyDescent="0.25">
      <c r="A6849" s="90">
        <v>97623</v>
      </c>
      <c r="B6849" s="90" t="s">
        <v>7427</v>
      </c>
      <c r="C6849" s="90" t="s">
        <v>2066</v>
      </c>
      <c r="D6849" s="92">
        <v>159.69</v>
      </c>
    </row>
    <row r="6850" spans="1:4" ht="13.5" x14ac:dyDescent="0.25">
      <c r="A6850" s="90">
        <v>97624</v>
      </c>
      <c r="B6850" s="90" t="s">
        <v>7428</v>
      </c>
      <c r="C6850" s="90" t="s">
        <v>2066</v>
      </c>
      <c r="D6850" s="92">
        <v>98.01</v>
      </c>
    </row>
    <row r="6851" spans="1:4" ht="13.5" x14ac:dyDescent="0.25">
      <c r="A6851" s="90">
        <v>97625</v>
      </c>
      <c r="B6851" s="90" t="s">
        <v>7429</v>
      </c>
      <c r="C6851" s="90" t="s">
        <v>2066</v>
      </c>
      <c r="D6851" s="92">
        <v>54.64</v>
      </c>
    </row>
    <row r="6852" spans="1:4" ht="13.5" x14ac:dyDescent="0.25">
      <c r="A6852" s="90">
        <v>97626</v>
      </c>
      <c r="B6852" s="90" t="s">
        <v>7430</v>
      </c>
      <c r="C6852" s="90" t="s">
        <v>2066</v>
      </c>
      <c r="D6852" s="92">
        <v>523.92999999999995</v>
      </c>
    </row>
    <row r="6853" spans="1:4" ht="13.5" x14ac:dyDescent="0.25">
      <c r="A6853" s="90">
        <v>97627</v>
      </c>
      <c r="B6853" s="90" t="s">
        <v>7431</v>
      </c>
      <c r="C6853" s="90" t="s">
        <v>2066</v>
      </c>
      <c r="D6853" s="92">
        <v>211.28</v>
      </c>
    </row>
    <row r="6854" spans="1:4" ht="13.5" x14ac:dyDescent="0.25">
      <c r="A6854" s="90">
        <v>97628</v>
      </c>
      <c r="B6854" s="90" t="s">
        <v>7432</v>
      </c>
      <c r="C6854" s="90" t="s">
        <v>2066</v>
      </c>
      <c r="D6854" s="92">
        <v>244.01</v>
      </c>
    </row>
    <row r="6855" spans="1:4" ht="13.5" x14ac:dyDescent="0.25">
      <c r="A6855" s="90">
        <v>97629</v>
      </c>
      <c r="B6855" s="90" t="s">
        <v>7433</v>
      </c>
      <c r="C6855" s="90" t="s">
        <v>2066</v>
      </c>
      <c r="D6855" s="92">
        <v>98.38</v>
      </c>
    </row>
    <row r="6856" spans="1:4" ht="13.5" x14ac:dyDescent="0.25">
      <c r="A6856" s="90">
        <v>97631</v>
      </c>
      <c r="B6856" s="90" t="s">
        <v>7434</v>
      </c>
      <c r="C6856" s="90" t="s">
        <v>941</v>
      </c>
      <c r="D6856" s="92">
        <v>10.49</v>
      </c>
    </row>
    <row r="6857" spans="1:4" ht="13.5" x14ac:dyDescent="0.25">
      <c r="A6857" s="90">
        <v>97632</v>
      </c>
      <c r="B6857" s="90" t="s">
        <v>7435</v>
      </c>
      <c r="C6857" s="90" t="s">
        <v>48</v>
      </c>
      <c r="D6857" s="92">
        <v>2.4</v>
      </c>
    </row>
    <row r="6858" spans="1:4" ht="13.5" x14ac:dyDescent="0.25">
      <c r="A6858" s="90">
        <v>97633</v>
      </c>
      <c r="B6858" s="90" t="s">
        <v>7436</v>
      </c>
      <c r="C6858" s="90" t="s">
        <v>941</v>
      </c>
      <c r="D6858" s="92">
        <v>20.95</v>
      </c>
    </row>
    <row r="6859" spans="1:4" ht="13.5" x14ac:dyDescent="0.25">
      <c r="A6859" s="90">
        <v>97634</v>
      </c>
      <c r="B6859" s="90" t="s">
        <v>7437</v>
      </c>
      <c r="C6859" s="90" t="s">
        <v>941</v>
      </c>
      <c r="D6859" s="92">
        <v>7.3</v>
      </c>
    </row>
    <row r="6860" spans="1:4" ht="13.5" x14ac:dyDescent="0.25">
      <c r="A6860" s="90">
        <v>97635</v>
      </c>
      <c r="B6860" s="90" t="s">
        <v>7438</v>
      </c>
      <c r="C6860" s="90" t="s">
        <v>941</v>
      </c>
      <c r="D6860" s="92">
        <v>15.13</v>
      </c>
    </row>
    <row r="6861" spans="1:4" ht="13.5" x14ac:dyDescent="0.25">
      <c r="A6861" s="90">
        <v>97636</v>
      </c>
      <c r="B6861" s="90" t="s">
        <v>7439</v>
      </c>
      <c r="C6861" s="90" t="s">
        <v>941</v>
      </c>
      <c r="D6861" s="92">
        <v>21.22</v>
      </c>
    </row>
    <row r="6862" spans="1:4" ht="13.5" x14ac:dyDescent="0.25">
      <c r="A6862" s="90">
        <v>97637</v>
      </c>
      <c r="B6862" s="90" t="s">
        <v>7440</v>
      </c>
      <c r="C6862" s="90" t="s">
        <v>941</v>
      </c>
      <c r="D6862" s="92">
        <v>2.72</v>
      </c>
    </row>
    <row r="6863" spans="1:4" ht="13.5" x14ac:dyDescent="0.25">
      <c r="A6863" s="90">
        <v>97638</v>
      </c>
      <c r="B6863" s="90" t="s">
        <v>7441</v>
      </c>
      <c r="C6863" s="90" t="s">
        <v>941</v>
      </c>
      <c r="D6863" s="92">
        <v>7.92</v>
      </c>
    </row>
    <row r="6864" spans="1:4" ht="13.5" x14ac:dyDescent="0.25">
      <c r="A6864" s="90">
        <v>97639</v>
      </c>
      <c r="B6864" s="90" t="s">
        <v>7442</v>
      </c>
      <c r="C6864" s="90" t="s">
        <v>941</v>
      </c>
      <c r="D6864" s="92">
        <v>18.91</v>
      </c>
    </row>
    <row r="6865" spans="1:4" ht="13.5" x14ac:dyDescent="0.25">
      <c r="A6865" s="90">
        <v>97640</v>
      </c>
      <c r="B6865" s="90" t="s">
        <v>7443</v>
      </c>
      <c r="C6865" s="90" t="s">
        <v>941</v>
      </c>
      <c r="D6865" s="92">
        <v>1.84</v>
      </c>
    </row>
    <row r="6866" spans="1:4" ht="13.5" x14ac:dyDescent="0.25">
      <c r="A6866" s="90">
        <v>97641</v>
      </c>
      <c r="B6866" s="90" t="s">
        <v>7444</v>
      </c>
      <c r="C6866" s="90" t="s">
        <v>941</v>
      </c>
      <c r="D6866" s="92">
        <v>2.77</v>
      </c>
    </row>
    <row r="6867" spans="1:4" ht="13.5" x14ac:dyDescent="0.25">
      <c r="A6867" s="90">
        <v>97642</v>
      </c>
      <c r="B6867" s="90" t="s">
        <v>7445</v>
      </c>
      <c r="C6867" s="90" t="s">
        <v>941</v>
      </c>
      <c r="D6867" s="92">
        <v>2.65</v>
      </c>
    </row>
    <row r="6868" spans="1:4" ht="13.5" x14ac:dyDescent="0.25">
      <c r="A6868" s="90">
        <v>97643</v>
      </c>
      <c r="B6868" s="90" t="s">
        <v>7446</v>
      </c>
      <c r="C6868" s="90" t="s">
        <v>941</v>
      </c>
      <c r="D6868" s="92">
        <v>23.18</v>
      </c>
    </row>
    <row r="6869" spans="1:4" ht="13.5" x14ac:dyDescent="0.25">
      <c r="A6869" s="90">
        <v>97644</v>
      </c>
      <c r="B6869" s="90" t="s">
        <v>7447</v>
      </c>
      <c r="C6869" s="90" t="s">
        <v>941</v>
      </c>
      <c r="D6869" s="92">
        <v>8.76</v>
      </c>
    </row>
    <row r="6870" spans="1:4" ht="13.5" x14ac:dyDescent="0.25">
      <c r="A6870" s="90">
        <v>97645</v>
      </c>
      <c r="B6870" s="90" t="s">
        <v>7448</v>
      </c>
      <c r="C6870" s="90" t="s">
        <v>941</v>
      </c>
      <c r="D6870" s="92">
        <v>22.62</v>
      </c>
    </row>
    <row r="6871" spans="1:4" ht="13.5" x14ac:dyDescent="0.25">
      <c r="A6871" s="90">
        <v>97647</v>
      </c>
      <c r="B6871" s="90" t="s">
        <v>7449</v>
      </c>
      <c r="C6871" s="90" t="s">
        <v>941</v>
      </c>
      <c r="D6871" s="92">
        <v>3.25</v>
      </c>
    </row>
    <row r="6872" spans="1:4" ht="13.5" x14ac:dyDescent="0.25">
      <c r="A6872" s="90">
        <v>97648</v>
      </c>
      <c r="B6872" s="90" t="s">
        <v>7450</v>
      </c>
      <c r="C6872" s="90" t="s">
        <v>941</v>
      </c>
      <c r="D6872" s="92">
        <v>1.87</v>
      </c>
    </row>
    <row r="6873" spans="1:4" ht="13.5" x14ac:dyDescent="0.25">
      <c r="A6873" s="90">
        <v>97649</v>
      </c>
      <c r="B6873" s="90" t="s">
        <v>7451</v>
      </c>
      <c r="C6873" s="90" t="s">
        <v>941</v>
      </c>
      <c r="D6873" s="92">
        <v>4.17</v>
      </c>
    </row>
    <row r="6874" spans="1:4" ht="13.5" x14ac:dyDescent="0.25">
      <c r="A6874" s="90">
        <v>97650</v>
      </c>
      <c r="B6874" s="90" t="s">
        <v>7452</v>
      </c>
      <c r="C6874" s="90" t="s">
        <v>941</v>
      </c>
      <c r="D6874" s="92">
        <v>7.03</v>
      </c>
    </row>
    <row r="6875" spans="1:4" ht="13.5" x14ac:dyDescent="0.25">
      <c r="A6875" s="90">
        <v>97651</v>
      </c>
      <c r="B6875" s="90" t="s">
        <v>7453</v>
      </c>
      <c r="C6875" s="90" t="s">
        <v>17</v>
      </c>
      <c r="D6875" s="92">
        <v>76.58</v>
      </c>
    </row>
    <row r="6876" spans="1:4" ht="13.5" x14ac:dyDescent="0.25">
      <c r="A6876" s="90">
        <v>97652</v>
      </c>
      <c r="B6876" s="90" t="s">
        <v>7454</v>
      </c>
      <c r="C6876" s="90" t="s">
        <v>17</v>
      </c>
      <c r="D6876" s="92">
        <v>173.61</v>
      </c>
    </row>
    <row r="6877" spans="1:4" ht="13.5" x14ac:dyDescent="0.25">
      <c r="A6877" s="90">
        <v>97653</v>
      </c>
      <c r="B6877" s="90" t="s">
        <v>7455</v>
      </c>
      <c r="C6877" s="90" t="s">
        <v>17</v>
      </c>
      <c r="D6877" s="92">
        <v>134.44</v>
      </c>
    </row>
    <row r="6878" spans="1:4" ht="13.5" x14ac:dyDescent="0.25">
      <c r="A6878" s="90">
        <v>97654</v>
      </c>
      <c r="B6878" s="90" t="s">
        <v>7456</v>
      </c>
      <c r="C6878" s="90" t="s">
        <v>17</v>
      </c>
      <c r="D6878" s="92">
        <v>166.19</v>
      </c>
    </row>
    <row r="6879" spans="1:4" ht="13.5" x14ac:dyDescent="0.25">
      <c r="A6879" s="90">
        <v>97655</v>
      </c>
      <c r="B6879" s="90" t="s">
        <v>7457</v>
      </c>
      <c r="C6879" s="90" t="s">
        <v>941</v>
      </c>
      <c r="D6879" s="92">
        <v>33.450000000000003</v>
      </c>
    </row>
    <row r="6880" spans="1:4" ht="13.5" x14ac:dyDescent="0.25">
      <c r="A6880" s="90">
        <v>97656</v>
      </c>
      <c r="B6880" s="90" t="s">
        <v>7458</v>
      </c>
      <c r="C6880" s="90" t="s">
        <v>17</v>
      </c>
      <c r="D6880" s="92">
        <v>304.97000000000003</v>
      </c>
    </row>
    <row r="6881" spans="1:4" ht="13.5" x14ac:dyDescent="0.25">
      <c r="A6881" s="90">
        <v>97657</v>
      </c>
      <c r="B6881" s="90" t="s">
        <v>7459</v>
      </c>
      <c r="C6881" s="90" t="s">
        <v>17</v>
      </c>
      <c r="D6881" s="92">
        <v>604.49</v>
      </c>
    </row>
    <row r="6882" spans="1:4" ht="13.5" x14ac:dyDescent="0.25">
      <c r="A6882" s="90">
        <v>97658</v>
      </c>
      <c r="B6882" s="90" t="s">
        <v>7460</v>
      </c>
      <c r="C6882" s="90" t="s">
        <v>17</v>
      </c>
      <c r="D6882" s="92">
        <v>206.14</v>
      </c>
    </row>
    <row r="6883" spans="1:4" ht="13.5" x14ac:dyDescent="0.25">
      <c r="A6883" s="90">
        <v>97659</v>
      </c>
      <c r="B6883" s="90" t="s">
        <v>7461</v>
      </c>
      <c r="C6883" s="90" t="s">
        <v>17</v>
      </c>
      <c r="D6883" s="92">
        <v>284.12</v>
      </c>
    </row>
    <row r="6884" spans="1:4" ht="13.5" x14ac:dyDescent="0.25">
      <c r="A6884" s="90">
        <v>97660</v>
      </c>
      <c r="B6884" s="90" t="s">
        <v>7462</v>
      </c>
      <c r="C6884" s="90" t="s">
        <v>17</v>
      </c>
      <c r="D6884" s="92">
        <v>0.61</v>
      </c>
    </row>
    <row r="6885" spans="1:4" ht="13.5" x14ac:dyDescent="0.25">
      <c r="A6885" s="90">
        <v>97661</v>
      </c>
      <c r="B6885" s="90" t="s">
        <v>7463</v>
      </c>
      <c r="C6885" s="90" t="s">
        <v>48</v>
      </c>
      <c r="D6885" s="92">
        <v>0.65</v>
      </c>
    </row>
    <row r="6886" spans="1:4" ht="13.5" x14ac:dyDescent="0.25">
      <c r="A6886" s="90">
        <v>97662</v>
      </c>
      <c r="B6886" s="90" t="s">
        <v>7464</v>
      </c>
      <c r="C6886" s="90" t="s">
        <v>48</v>
      </c>
      <c r="D6886" s="92">
        <v>0.46</v>
      </c>
    </row>
    <row r="6887" spans="1:4" ht="13.5" x14ac:dyDescent="0.25">
      <c r="A6887" s="90">
        <v>97663</v>
      </c>
      <c r="B6887" s="90" t="s">
        <v>7465</v>
      </c>
      <c r="C6887" s="90" t="s">
        <v>17</v>
      </c>
      <c r="D6887" s="92">
        <v>11.56</v>
      </c>
    </row>
    <row r="6888" spans="1:4" ht="13.5" x14ac:dyDescent="0.25">
      <c r="A6888" s="90">
        <v>97664</v>
      </c>
      <c r="B6888" s="90" t="s">
        <v>7466</v>
      </c>
      <c r="C6888" s="90" t="s">
        <v>17</v>
      </c>
      <c r="D6888" s="92">
        <v>1.44</v>
      </c>
    </row>
    <row r="6889" spans="1:4" ht="13.5" x14ac:dyDescent="0.25">
      <c r="A6889" s="90">
        <v>97665</v>
      </c>
      <c r="B6889" s="90" t="s">
        <v>7467</v>
      </c>
      <c r="C6889" s="90" t="s">
        <v>17</v>
      </c>
      <c r="D6889" s="92">
        <v>1.65</v>
      </c>
    </row>
    <row r="6890" spans="1:4" ht="13.5" x14ac:dyDescent="0.25">
      <c r="A6890" s="90">
        <v>97666</v>
      </c>
      <c r="B6890" s="90" t="s">
        <v>7468</v>
      </c>
      <c r="C6890" s="90" t="s">
        <v>17</v>
      </c>
      <c r="D6890" s="92">
        <v>8.42</v>
      </c>
    </row>
    <row r="6891" spans="1:4" ht="13.5" x14ac:dyDescent="0.25">
      <c r="A6891" s="90">
        <v>104789</v>
      </c>
      <c r="B6891" s="90" t="s">
        <v>7469</v>
      </c>
      <c r="C6891" s="90" t="s">
        <v>2066</v>
      </c>
      <c r="D6891" s="92">
        <v>183.47</v>
      </c>
    </row>
    <row r="6892" spans="1:4" ht="13.5" x14ac:dyDescent="0.25">
      <c r="A6892" s="90">
        <v>104790</v>
      </c>
      <c r="B6892" s="90" t="s">
        <v>7470</v>
      </c>
      <c r="C6892" s="90" t="s">
        <v>2066</v>
      </c>
      <c r="D6892" s="92">
        <v>120.47</v>
      </c>
    </row>
    <row r="6893" spans="1:4" ht="13.5" x14ac:dyDescent="0.25">
      <c r="A6893" s="90">
        <v>104791</v>
      </c>
      <c r="B6893" s="90" t="s">
        <v>7471</v>
      </c>
      <c r="C6893" s="90" t="s">
        <v>941</v>
      </c>
      <c r="D6893" s="92">
        <v>6.7</v>
      </c>
    </row>
    <row r="6894" spans="1:4" ht="13.5" x14ac:dyDescent="0.25">
      <c r="A6894" s="90">
        <v>104792</v>
      </c>
      <c r="B6894" s="90" t="s">
        <v>7472</v>
      </c>
      <c r="C6894" s="90" t="s">
        <v>48</v>
      </c>
      <c r="D6894" s="92">
        <v>0.36</v>
      </c>
    </row>
    <row r="6895" spans="1:4" ht="13.5" x14ac:dyDescent="0.25">
      <c r="A6895" s="90">
        <v>104793</v>
      </c>
      <c r="B6895" s="90" t="s">
        <v>7473</v>
      </c>
      <c r="C6895" s="90" t="s">
        <v>48</v>
      </c>
      <c r="D6895" s="92">
        <v>0.49</v>
      </c>
    </row>
    <row r="6896" spans="1:4" ht="13.5" x14ac:dyDescent="0.25">
      <c r="A6896" s="90">
        <v>104794</v>
      </c>
      <c r="B6896" s="90" t="s">
        <v>7474</v>
      </c>
      <c r="C6896" s="90" t="s">
        <v>48</v>
      </c>
      <c r="D6896" s="92">
        <v>0.88</v>
      </c>
    </row>
    <row r="6897" spans="1:4" ht="13.5" x14ac:dyDescent="0.25">
      <c r="A6897" s="90">
        <v>104795</v>
      </c>
      <c r="B6897" s="90" t="s">
        <v>7475</v>
      </c>
      <c r="C6897" s="90" t="s">
        <v>48</v>
      </c>
      <c r="D6897" s="92">
        <v>1.23</v>
      </c>
    </row>
    <row r="6898" spans="1:4" ht="13.5" x14ac:dyDescent="0.25">
      <c r="A6898" s="90">
        <v>104796</v>
      </c>
      <c r="B6898" s="90" t="s">
        <v>7476</v>
      </c>
      <c r="C6898" s="90" t="s">
        <v>48</v>
      </c>
      <c r="D6898" s="92">
        <v>14.34</v>
      </c>
    </row>
    <row r="6899" spans="1:4" ht="13.5" x14ac:dyDescent="0.25">
      <c r="A6899" s="90">
        <v>104797</v>
      </c>
      <c r="B6899" s="90" t="s">
        <v>7477</v>
      </c>
      <c r="C6899" s="90" t="s">
        <v>48</v>
      </c>
      <c r="D6899" s="92">
        <v>17.93</v>
      </c>
    </row>
    <row r="6900" spans="1:4" ht="13.5" x14ac:dyDescent="0.25">
      <c r="A6900" s="90">
        <v>104798</v>
      </c>
      <c r="B6900" s="90" t="s">
        <v>7478</v>
      </c>
      <c r="C6900" s="90" t="s">
        <v>17</v>
      </c>
      <c r="D6900" s="92">
        <v>13</v>
      </c>
    </row>
    <row r="6901" spans="1:4" ht="13.5" x14ac:dyDescent="0.25">
      <c r="A6901" s="90">
        <v>104799</v>
      </c>
      <c r="B6901" s="90" t="s">
        <v>7479</v>
      </c>
      <c r="C6901" s="90" t="s">
        <v>941</v>
      </c>
      <c r="D6901" s="92">
        <v>10.210000000000001</v>
      </c>
    </row>
    <row r="6902" spans="1:4" ht="13.5" x14ac:dyDescent="0.25">
      <c r="A6902" s="90">
        <v>104800</v>
      </c>
      <c r="B6902" s="90" t="s">
        <v>7480</v>
      </c>
      <c r="C6902" s="90" t="s">
        <v>48</v>
      </c>
      <c r="D6902" s="92">
        <v>8.5299999999999994</v>
      </c>
    </row>
    <row r="6903" spans="1:4" ht="13.5" x14ac:dyDescent="0.25">
      <c r="A6903" s="90">
        <v>104801</v>
      </c>
      <c r="B6903" s="90" t="s">
        <v>7481</v>
      </c>
      <c r="C6903" s="90" t="s">
        <v>941</v>
      </c>
      <c r="D6903" s="92">
        <v>13.08</v>
      </c>
    </row>
    <row r="6904" spans="1:4" ht="13.5" x14ac:dyDescent="0.25">
      <c r="A6904" s="90">
        <v>104802</v>
      </c>
      <c r="B6904" s="90" t="s">
        <v>7482</v>
      </c>
      <c r="C6904" s="90" t="s">
        <v>941</v>
      </c>
      <c r="D6904" s="92">
        <v>8.6999999999999993</v>
      </c>
    </row>
    <row r="6905" spans="1:4" ht="13.5" x14ac:dyDescent="0.25">
      <c r="A6905" s="90">
        <v>104803</v>
      </c>
      <c r="B6905" s="90" t="s">
        <v>7483</v>
      </c>
      <c r="C6905" s="90" t="s">
        <v>48</v>
      </c>
      <c r="D6905" s="92">
        <v>4.1900000000000004</v>
      </c>
    </row>
    <row r="6906" spans="1:4" ht="13.5" x14ac:dyDescent="0.25">
      <c r="A6906" s="90">
        <v>95967</v>
      </c>
      <c r="B6906" s="90" t="s">
        <v>7484</v>
      </c>
      <c r="C6906" s="90" t="s">
        <v>42</v>
      </c>
      <c r="D6906" s="92">
        <v>148.09</v>
      </c>
    </row>
    <row r="6907" spans="1:4" ht="13.5" x14ac:dyDescent="0.25">
      <c r="A6907" s="90">
        <v>99058</v>
      </c>
      <c r="B6907" s="90" t="s">
        <v>7485</v>
      </c>
      <c r="C6907" s="90" t="s">
        <v>17</v>
      </c>
      <c r="D6907" s="92">
        <v>8.41</v>
      </c>
    </row>
    <row r="6908" spans="1:4" ht="13.5" x14ac:dyDescent="0.25">
      <c r="A6908" s="90">
        <v>99059</v>
      </c>
      <c r="B6908" s="90" t="s">
        <v>7486</v>
      </c>
      <c r="C6908" s="90" t="s">
        <v>48</v>
      </c>
      <c r="D6908" s="92">
        <v>56.86</v>
      </c>
    </row>
    <row r="6909" spans="1:4" ht="13.5" x14ac:dyDescent="0.25">
      <c r="A6909" s="90">
        <v>99060</v>
      </c>
      <c r="B6909" s="90" t="s">
        <v>7487</v>
      </c>
      <c r="C6909" s="90" t="s">
        <v>17</v>
      </c>
      <c r="D6909" s="92">
        <v>153.41</v>
      </c>
    </row>
    <row r="6910" spans="1:4" ht="13.5" x14ac:dyDescent="0.25">
      <c r="A6910" s="90">
        <v>99061</v>
      </c>
      <c r="B6910" s="90" t="s">
        <v>7488</v>
      </c>
      <c r="C6910" s="90" t="s">
        <v>17</v>
      </c>
      <c r="D6910" s="92">
        <v>100.92</v>
      </c>
    </row>
    <row r="6911" spans="1:4" ht="13.5" x14ac:dyDescent="0.25">
      <c r="A6911" s="90">
        <v>99062</v>
      </c>
      <c r="B6911" s="90" t="s">
        <v>7489</v>
      </c>
      <c r="C6911" s="90" t="s">
        <v>17</v>
      </c>
      <c r="D6911" s="92">
        <v>2.31</v>
      </c>
    </row>
    <row r="6912" spans="1:4" ht="13.5" x14ac:dyDescent="0.25">
      <c r="A6912" s="90">
        <v>99063</v>
      </c>
      <c r="B6912" s="90" t="s">
        <v>7490</v>
      </c>
      <c r="C6912" s="90" t="s">
        <v>48</v>
      </c>
      <c r="D6912" s="92">
        <v>5.04</v>
      </c>
    </row>
    <row r="6913" spans="1:4" ht="13.5" x14ac:dyDescent="0.25">
      <c r="A6913" s="90">
        <v>99064</v>
      </c>
      <c r="B6913" s="90" t="s">
        <v>7491</v>
      </c>
      <c r="C6913" s="90" t="s">
        <v>48</v>
      </c>
      <c r="D6913" s="92">
        <v>0.42</v>
      </c>
    </row>
    <row r="6914" spans="1:4" ht="13.5" x14ac:dyDescent="0.25">
      <c r="A6914" s="90">
        <v>93588</v>
      </c>
      <c r="B6914" s="90" t="s">
        <v>7492</v>
      </c>
      <c r="C6914" s="90" t="s">
        <v>7290</v>
      </c>
      <c r="D6914" s="92">
        <v>3.19</v>
      </c>
    </row>
    <row r="6915" spans="1:4" ht="13.5" x14ac:dyDescent="0.25">
      <c r="A6915" s="90">
        <v>93589</v>
      </c>
      <c r="B6915" s="90" t="s">
        <v>7493</v>
      </c>
      <c r="C6915" s="90" t="s">
        <v>7290</v>
      </c>
      <c r="D6915" s="92">
        <v>2.73</v>
      </c>
    </row>
    <row r="6916" spans="1:4" ht="13.5" x14ac:dyDescent="0.25">
      <c r="A6916" s="90">
        <v>93590</v>
      </c>
      <c r="B6916" s="90" t="s">
        <v>7494</v>
      </c>
      <c r="C6916" s="90" t="s">
        <v>7290</v>
      </c>
      <c r="D6916" s="92">
        <v>0.99</v>
      </c>
    </row>
    <row r="6917" spans="1:4" ht="13.5" x14ac:dyDescent="0.25">
      <c r="A6917" s="90">
        <v>93591</v>
      </c>
      <c r="B6917" s="90" t="s">
        <v>7495</v>
      </c>
      <c r="C6917" s="90" t="s">
        <v>7290</v>
      </c>
      <c r="D6917" s="92">
        <v>2.83</v>
      </c>
    </row>
    <row r="6918" spans="1:4" ht="13.5" x14ac:dyDescent="0.25">
      <c r="A6918" s="90">
        <v>93592</v>
      </c>
      <c r="B6918" s="90" t="s">
        <v>7496</v>
      </c>
      <c r="C6918" s="90" t="s">
        <v>7290</v>
      </c>
      <c r="D6918" s="92">
        <v>2.4500000000000002</v>
      </c>
    </row>
    <row r="6919" spans="1:4" ht="13.5" x14ac:dyDescent="0.25">
      <c r="A6919" s="90">
        <v>93593</v>
      </c>
      <c r="B6919" s="90" t="s">
        <v>7497</v>
      </c>
      <c r="C6919" s="90" t="s">
        <v>7290</v>
      </c>
      <c r="D6919" s="92">
        <v>0.9</v>
      </c>
    </row>
    <row r="6920" spans="1:4" ht="13.5" x14ac:dyDescent="0.25">
      <c r="A6920" s="90">
        <v>93594</v>
      </c>
      <c r="B6920" s="90" t="s">
        <v>7498</v>
      </c>
      <c r="C6920" s="90" t="s">
        <v>6334</v>
      </c>
      <c r="D6920" s="92">
        <v>2.12</v>
      </c>
    </row>
    <row r="6921" spans="1:4" ht="13.5" x14ac:dyDescent="0.25">
      <c r="A6921" s="90">
        <v>93595</v>
      </c>
      <c r="B6921" s="90" t="s">
        <v>7499</v>
      </c>
      <c r="C6921" s="90" t="s">
        <v>6334</v>
      </c>
      <c r="D6921" s="92">
        <v>1.85</v>
      </c>
    </row>
    <row r="6922" spans="1:4" ht="13.5" x14ac:dyDescent="0.25">
      <c r="A6922" s="90">
        <v>93596</v>
      </c>
      <c r="B6922" s="90" t="s">
        <v>7500</v>
      </c>
      <c r="C6922" s="90" t="s">
        <v>6334</v>
      </c>
      <c r="D6922" s="92">
        <v>0.66</v>
      </c>
    </row>
    <row r="6923" spans="1:4" ht="13.5" x14ac:dyDescent="0.25">
      <c r="A6923" s="90">
        <v>93597</v>
      </c>
      <c r="B6923" s="90" t="s">
        <v>7501</v>
      </c>
      <c r="C6923" s="90" t="s">
        <v>6334</v>
      </c>
      <c r="D6923" s="92">
        <v>1.88</v>
      </c>
    </row>
    <row r="6924" spans="1:4" ht="13.5" x14ac:dyDescent="0.25">
      <c r="A6924" s="90">
        <v>93598</v>
      </c>
      <c r="B6924" s="90" t="s">
        <v>7502</v>
      </c>
      <c r="C6924" s="90" t="s">
        <v>6334</v>
      </c>
      <c r="D6924" s="92">
        <v>1.63</v>
      </c>
    </row>
    <row r="6925" spans="1:4" ht="13.5" x14ac:dyDescent="0.25">
      <c r="A6925" s="90">
        <v>93599</v>
      </c>
      <c r="B6925" s="90" t="s">
        <v>7503</v>
      </c>
      <c r="C6925" s="90" t="s">
        <v>6334</v>
      </c>
      <c r="D6925" s="92">
        <v>0.59</v>
      </c>
    </row>
    <row r="6926" spans="1:4" ht="13.5" x14ac:dyDescent="0.25">
      <c r="A6926" s="90">
        <v>95425</v>
      </c>
      <c r="B6926" s="90" t="s">
        <v>7504</v>
      </c>
      <c r="C6926" s="90" t="s">
        <v>7290</v>
      </c>
      <c r="D6926" s="92">
        <v>2.4</v>
      </c>
    </row>
    <row r="6927" spans="1:4" ht="13.5" x14ac:dyDescent="0.25">
      <c r="A6927" s="90">
        <v>95426</v>
      </c>
      <c r="B6927" s="90" t="s">
        <v>7505</v>
      </c>
      <c r="C6927" s="90" t="s">
        <v>7290</v>
      </c>
      <c r="D6927" s="92">
        <v>2.08</v>
      </c>
    </row>
    <row r="6928" spans="1:4" ht="13.5" x14ac:dyDescent="0.25">
      <c r="A6928" s="90">
        <v>95427</v>
      </c>
      <c r="B6928" s="90" t="s">
        <v>7506</v>
      </c>
      <c r="C6928" s="90" t="s">
        <v>7290</v>
      </c>
      <c r="D6928" s="92">
        <v>0.78</v>
      </c>
    </row>
    <row r="6929" spans="1:4" ht="13.5" x14ac:dyDescent="0.25">
      <c r="A6929" s="90">
        <v>95428</v>
      </c>
      <c r="B6929" s="90" t="s">
        <v>7507</v>
      </c>
      <c r="C6929" s="90" t="s">
        <v>6334</v>
      </c>
      <c r="D6929" s="92">
        <v>1.61</v>
      </c>
    </row>
    <row r="6930" spans="1:4" ht="13.5" x14ac:dyDescent="0.25">
      <c r="A6930" s="90">
        <v>95429</v>
      </c>
      <c r="B6930" s="90" t="s">
        <v>7508</v>
      </c>
      <c r="C6930" s="90" t="s">
        <v>6334</v>
      </c>
      <c r="D6930" s="92">
        <v>1.4</v>
      </c>
    </row>
    <row r="6931" spans="1:4" ht="13.5" x14ac:dyDescent="0.25">
      <c r="A6931" s="90">
        <v>95430</v>
      </c>
      <c r="B6931" s="90" t="s">
        <v>7509</v>
      </c>
      <c r="C6931" s="90" t="s">
        <v>6334</v>
      </c>
      <c r="D6931" s="92">
        <v>0.49</v>
      </c>
    </row>
    <row r="6932" spans="1:4" ht="13.5" x14ac:dyDescent="0.25">
      <c r="A6932" s="90">
        <v>95875</v>
      </c>
      <c r="B6932" s="90" t="s">
        <v>7510</v>
      </c>
      <c r="C6932" s="90" t="s">
        <v>7290</v>
      </c>
      <c r="D6932" s="92">
        <v>2.52</v>
      </c>
    </row>
    <row r="6933" spans="1:4" ht="13.5" x14ac:dyDescent="0.25">
      <c r="A6933" s="90">
        <v>95876</v>
      </c>
      <c r="B6933" s="90" t="s">
        <v>7511</v>
      </c>
      <c r="C6933" s="90" t="s">
        <v>7290</v>
      </c>
      <c r="D6933" s="92">
        <v>2.23</v>
      </c>
    </row>
    <row r="6934" spans="1:4" ht="13.5" x14ac:dyDescent="0.25">
      <c r="A6934" s="90">
        <v>95877</v>
      </c>
      <c r="B6934" s="90" t="s">
        <v>7512</v>
      </c>
      <c r="C6934" s="90" t="s">
        <v>7290</v>
      </c>
      <c r="D6934" s="92">
        <v>1.91</v>
      </c>
    </row>
    <row r="6935" spans="1:4" ht="13.5" x14ac:dyDescent="0.25">
      <c r="A6935" s="90">
        <v>95878</v>
      </c>
      <c r="B6935" s="90" t="s">
        <v>7513</v>
      </c>
      <c r="C6935" s="90" t="s">
        <v>6334</v>
      </c>
      <c r="D6935" s="92">
        <v>1.69</v>
      </c>
    </row>
    <row r="6936" spans="1:4" ht="13.5" x14ac:dyDescent="0.25">
      <c r="A6936" s="90">
        <v>95879</v>
      </c>
      <c r="B6936" s="90" t="s">
        <v>7514</v>
      </c>
      <c r="C6936" s="90" t="s">
        <v>6334</v>
      </c>
      <c r="D6936" s="92">
        <v>1.5</v>
      </c>
    </row>
    <row r="6937" spans="1:4" ht="13.5" x14ac:dyDescent="0.25">
      <c r="A6937" s="90">
        <v>95880</v>
      </c>
      <c r="B6937" s="90" t="s">
        <v>7515</v>
      </c>
      <c r="C6937" s="90" t="s">
        <v>6334</v>
      </c>
      <c r="D6937" s="92">
        <v>1.28</v>
      </c>
    </row>
    <row r="6938" spans="1:4" ht="13.5" x14ac:dyDescent="0.25">
      <c r="A6938" s="90">
        <v>97912</v>
      </c>
      <c r="B6938" s="90" t="s">
        <v>7516</v>
      </c>
      <c r="C6938" s="90" t="s">
        <v>7290</v>
      </c>
      <c r="D6938" s="92">
        <v>3.74</v>
      </c>
    </row>
    <row r="6939" spans="1:4" ht="13.5" x14ac:dyDescent="0.25">
      <c r="A6939" s="90">
        <v>97913</v>
      </c>
      <c r="B6939" s="90" t="s">
        <v>7517</v>
      </c>
      <c r="C6939" s="90" t="s">
        <v>7290</v>
      </c>
      <c r="D6939" s="92">
        <v>3.25</v>
      </c>
    </row>
    <row r="6940" spans="1:4" ht="13.5" x14ac:dyDescent="0.25">
      <c r="A6940" s="90">
        <v>97914</v>
      </c>
      <c r="B6940" s="90" t="s">
        <v>7518</v>
      </c>
      <c r="C6940" s="90" t="s">
        <v>7290</v>
      </c>
      <c r="D6940" s="92">
        <v>2.97</v>
      </c>
    </row>
    <row r="6941" spans="1:4" ht="13.5" x14ac:dyDescent="0.25">
      <c r="A6941" s="90">
        <v>97915</v>
      </c>
      <c r="B6941" s="90" t="s">
        <v>7519</v>
      </c>
      <c r="C6941" s="90" t="s">
        <v>7290</v>
      </c>
      <c r="D6941" s="92">
        <v>1.19</v>
      </c>
    </row>
    <row r="6942" spans="1:4" ht="13.5" x14ac:dyDescent="0.25">
      <c r="A6942" s="90">
        <v>100937</v>
      </c>
      <c r="B6942" s="90" t="s">
        <v>7520</v>
      </c>
      <c r="C6942" s="90" t="s">
        <v>7290</v>
      </c>
      <c r="D6942" s="92">
        <v>8.9499999999999993</v>
      </c>
    </row>
    <row r="6943" spans="1:4" ht="13.5" x14ac:dyDescent="0.25">
      <c r="A6943" s="90">
        <v>100938</v>
      </c>
      <c r="B6943" s="90" t="s">
        <v>7521</v>
      </c>
      <c r="C6943" s="90" t="s">
        <v>7290</v>
      </c>
      <c r="D6943" s="92">
        <v>7.6</v>
      </c>
    </row>
    <row r="6944" spans="1:4" ht="13.5" x14ac:dyDescent="0.25">
      <c r="A6944" s="90">
        <v>100939</v>
      </c>
      <c r="B6944" s="90" t="s">
        <v>7522</v>
      </c>
      <c r="C6944" s="90" t="s">
        <v>7290</v>
      </c>
      <c r="D6944" s="92">
        <v>6.76</v>
      </c>
    </row>
    <row r="6945" spans="1:4" ht="13.5" x14ac:dyDescent="0.25">
      <c r="A6945" s="90">
        <v>100940</v>
      </c>
      <c r="B6945" s="90" t="s">
        <v>7523</v>
      </c>
      <c r="C6945" s="90" t="s">
        <v>7290</v>
      </c>
      <c r="D6945" s="92">
        <v>5.78</v>
      </c>
    </row>
    <row r="6946" spans="1:4" ht="13.5" x14ac:dyDescent="0.25">
      <c r="A6946" s="90">
        <v>100941</v>
      </c>
      <c r="B6946" s="90" t="s">
        <v>7524</v>
      </c>
      <c r="C6946" s="90" t="s">
        <v>6334</v>
      </c>
      <c r="D6946" s="92">
        <v>5.96</v>
      </c>
    </row>
    <row r="6947" spans="1:4" ht="13.5" x14ac:dyDescent="0.25">
      <c r="A6947" s="90">
        <v>100942</v>
      </c>
      <c r="B6947" s="90" t="s">
        <v>7525</v>
      </c>
      <c r="C6947" s="90" t="s">
        <v>6334</v>
      </c>
      <c r="D6947" s="92">
        <v>5.07</v>
      </c>
    </row>
    <row r="6948" spans="1:4" ht="13.5" x14ac:dyDescent="0.25">
      <c r="A6948" s="90">
        <v>100943</v>
      </c>
      <c r="B6948" s="90" t="s">
        <v>7526</v>
      </c>
      <c r="C6948" s="90" t="s">
        <v>6334</v>
      </c>
      <c r="D6948" s="92">
        <v>4.5</v>
      </c>
    </row>
    <row r="6949" spans="1:4" ht="13.5" x14ac:dyDescent="0.25">
      <c r="A6949" s="90">
        <v>100944</v>
      </c>
      <c r="B6949" s="90" t="s">
        <v>7527</v>
      </c>
      <c r="C6949" s="90" t="s">
        <v>6334</v>
      </c>
      <c r="D6949" s="92">
        <v>3.87</v>
      </c>
    </row>
    <row r="6950" spans="1:4" ht="13.5" x14ac:dyDescent="0.25">
      <c r="A6950" s="90">
        <v>100945</v>
      </c>
      <c r="B6950" s="90" t="s">
        <v>7528</v>
      </c>
      <c r="C6950" s="90" t="s">
        <v>6334</v>
      </c>
      <c r="D6950" s="92">
        <v>2.86</v>
      </c>
    </row>
    <row r="6951" spans="1:4" ht="13.5" x14ac:dyDescent="0.25">
      <c r="A6951" s="90">
        <v>100946</v>
      </c>
      <c r="B6951" s="90" t="s">
        <v>7529</v>
      </c>
      <c r="C6951" s="90" t="s">
        <v>6334</v>
      </c>
      <c r="D6951" s="92">
        <v>2.4700000000000002</v>
      </c>
    </row>
    <row r="6952" spans="1:4" ht="13.5" x14ac:dyDescent="0.25">
      <c r="A6952" s="90">
        <v>100947</v>
      </c>
      <c r="B6952" s="90" t="s">
        <v>7530</v>
      </c>
      <c r="C6952" s="90" t="s">
        <v>6334</v>
      </c>
      <c r="D6952" s="92">
        <v>2.27</v>
      </c>
    </row>
    <row r="6953" spans="1:4" ht="13.5" x14ac:dyDescent="0.25">
      <c r="A6953" s="90">
        <v>100948</v>
      </c>
      <c r="B6953" s="90" t="s">
        <v>7531</v>
      </c>
      <c r="C6953" s="90" t="s">
        <v>6334</v>
      </c>
      <c r="D6953" s="92">
        <v>0.9</v>
      </c>
    </row>
    <row r="6954" spans="1:4" ht="13.5" x14ac:dyDescent="0.25">
      <c r="A6954" s="90">
        <v>100949</v>
      </c>
      <c r="B6954" s="90" t="s">
        <v>7532</v>
      </c>
      <c r="C6954" s="90" t="s">
        <v>6334</v>
      </c>
      <c r="D6954" s="92">
        <v>6.8</v>
      </c>
    </row>
    <row r="6955" spans="1:4" ht="13.5" x14ac:dyDescent="0.25">
      <c r="A6955" s="90">
        <v>100950</v>
      </c>
      <c r="B6955" s="90" t="s">
        <v>7533</v>
      </c>
      <c r="C6955" s="90" t="s">
        <v>6334</v>
      </c>
      <c r="D6955" s="92">
        <v>3.63</v>
      </c>
    </row>
    <row r="6956" spans="1:4" ht="13.5" x14ac:dyDescent="0.25">
      <c r="A6956" s="90">
        <v>100951</v>
      </c>
      <c r="B6956" s="90" t="s">
        <v>7534</v>
      </c>
      <c r="C6956" s="90" t="s">
        <v>6334</v>
      </c>
      <c r="D6956" s="92">
        <v>3.13</v>
      </c>
    </row>
    <row r="6957" spans="1:4" ht="13.5" x14ac:dyDescent="0.25">
      <c r="A6957" s="90">
        <v>100952</v>
      </c>
      <c r="B6957" s="90" t="s">
        <v>7535</v>
      </c>
      <c r="C6957" s="90" t="s">
        <v>6334</v>
      </c>
      <c r="D6957" s="92">
        <v>2.88</v>
      </c>
    </row>
    <row r="6958" spans="1:4" ht="13.5" x14ac:dyDescent="0.25">
      <c r="A6958" s="90">
        <v>100953</v>
      </c>
      <c r="B6958" s="90" t="s">
        <v>7536</v>
      </c>
      <c r="C6958" s="90" t="s">
        <v>6334</v>
      </c>
      <c r="D6958" s="92">
        <v>1.1399999999999999</v>
      </c>
    </row>
    <row r="6959" spans="1:4" ht="13.5" x14ac:dyDescent="0.25">
      <c r="A6959" s="90">
        <v>100954</v>
      </c>
      <c r="B6959" s="90" t="s">
        <v>7537</v>
      </c>
      <c r="C6959" s="90" t="s">
        <v>6334</v>
      </c>
      <c r="D6959" s="92">
        <v>8.6300000000000008</v>
      </c>
    </row>
    <row r="6960" spans="1:4" ht="13.5" x14ac:dyDescent="0.25">
      <c r="A6960" s="90">
        <v>100955</v>
      </c>
      <c r="B6960" s="90" t="s">
        <v>7538</v>
      </c>
      <c r="C6960" s="90" t="s">
        <v>7290</v>
      </c>
      <c r="D6960" s="92">
        <v>5.0199999999999996</v>
      </c>
    </row>
    <row r="6961" spans="1:4" ht="13.5" x14ac:dyDescent="0.25">
      <c r="A6961" s="90">
        <v>100956</v>
      </c>
      <c r="B6961" s="90" t="s">
        <v>7539</v>
      </c>
      <c r="C6961" s="90" t="s">
        <v>7290</v>
      </c>
      <c r="D6961" s="92">
        <v>4.3499999999999996</v>
      </c>
    </row>
    <row r="6962" spans="1:4" ht="13.5" x14ac:dyDescent="0.25">
      <c r="A6962" s="90">
        <v>100957</v>
      </c>
      <c r="B6962" s="90" t="s">
        <v>7540</v>
      </c>
      <c r="C6962" s="90" t="s">
        <v>7290</v>
      </c>
      <c r="D6962" s="92">
        <v>3.98</v>
      </c>
    </row>
    <row r="6963" spans="1:4" ht="13.5" x14ac:dyDescent="0.25">
      <c r="A6963" s="90">
        <v>100958</v>
      </c>
      <c r="B6963" s="90" t="s">
        <v>7541</v>
      </c>
      <c r="C6963" s="90" t="s">
        <v>7290</v>
      </c>
      <c r="D6963" s="92">
        <v>1.6</v>
      </c>
    </row>
    <row r="6964" spans="1:4" ht="13.5" x14ac:dyDescent="0.25">
      <c r="A6964" s="90">
        <v>100959</v>
      </c>
      <c r="B6964" s="90" t="s">
        <v>7542</v>
      </c>
      <c r="C6964" s="90" t="s">
        <v>7290</v>
      </c>
      <c r="D6964" s="92">
        <v>11.97</v>
      </c>
    </row>
    <row r="6965" spans="1:4" ht="13.5" x14ac:dyDescent="0.25">
      <c r="A6965" s="90">
        <v>100960</v>
      </c>
      <c r="B6965" s="90" t="s">
        <v>7543</v>
      </c>
      <c r="C6965" s="90" t="s">
        <v>7290</v>
      </c>
      <c r="D6965" s="92">
        <v>3.75</v>
      </c>
    </row>
    <row r="6966" spans="1:4" ht="13.5" x14ac:dyDescent="0.25">
      <c r="A6966" s="90">
        <v>100961</v>
      </c>
      <c r="B6966" s="90" t="s">
        <v>7544</v>
      </c>
      <c r="C6966" s="90" t="s">
        <v>7290</v>
      </c>
      <c r="D6966" s="92">
        <v>3.24</v>
      </c>
    </row>
    <row r="6967" spans="1:4" ht="13.5" x14ac:dyDescent="0.25">
      <c r="A6967" s="90">
        <v>100962</v>
      </c>
      <c r="B6967" s="90" t="s">
        <v>7545</v>
      </c>
      <c r="C6967" s="90" t="s">
        <v>7290</v>
      </c>
      <c r="D6967" s="92">
        <v>2.96</v>
      </c>
    </row>
    <row r="6968" spans="1:4" ht="13.5" x14ac:dyDescent="0.25">
      <c r="A6968" s="90">
        <v>100963</v>
      </c>
      <c r="B6968" s="90" t="s">
        <v>7546</v>
      </c>
      <c r="C6968" s="90" t="s">
        <v>7290</v>
      </c>
      <c r="D6968" s="92">
        <v>1.17</v>
      </c>
    </row>
    <row r="6969" spans="1:4" ht="13.5" x14ac:dyDescent="0.25">
      <c r="A6969" s="90">
        <v>100964</v>
      </c>
      <c r="B6969" s="90" t="s">
        <v>7547</v>
      </c>
      <c r="C6969" s="90" t="s">
        <v>7290</v>
      </c>
      <c r="D6969" s="92">
        <v>9</v>
      </c>
    </row>
    <row r="6970" spans="1:4" ht="13.5" x14ac:dyDescent="0.25">
      <c r="A6970" s="90">
        <v>100973</v>
      </c>
      <c r="B6970" s="90" t="s">
        <v>7548</v>
      </c>
      <c r="C6970" s="90" t="s">
        <v>2066</v>
      </c>
      <c r="D6970" s="92">
        <v>8.8699999999999992</v>
      </c>
    </row>
    <row r="6971" spans="1:4" ht="13.5" x14ac:dyDescent="0.25">
      <c r="A6971" s="90">
        <v>100974</v>
      </c>
      <c r="B6971" s="90" t="s">
        <v>7549</v>
      </c>
      <c r="C6971" s="90" t="s">
        <v>2066</v>
      </c>
      <c r="D6971" s="92">
        <v>8.67</v>
      </c>
    </row>
    <row r="6972" spans="1:4" ht="13.5" x14ac:dyDescent="0.25">
      <c r="A6972" s="90">
        <v>100975</v>
      </c>
      <c r="B6972" s="90" t="s">
        <v>7550</v>
      </c>
      <c r="C6972" s="90" t="s">
        <v>2066</v>
      </c>
      <c r="D6972" s="92">
        <v>8.84</v>
      </c>
    </row>
    <row r="6973" spans="1:4" ht="13.5" x14ac:dyDescent="0.25">
      <c r="A6973" s="90">
        <v>100965</v>
      </c>
      <c r="B6973" s="90" t="s">
        <v>7551</v>
      </c>
      <c r="C6973" s="90" t="s">
        <v>6334</v>
      </c>
      <c r="D6973" s="92">
        <v>1.87</v>
      </c>
    </row>
    <row r="6974" spans="1:4" ht="13.5" x14ac:dyDescent="0.25">
      <c r="A6974" s="90">
        <v>100966</v>
      </c>
      <c r="B6974" s="90" t="s">
        <v>7552</v>
      </c>
      <c r="C6974" s="90" t="s">
        <v>6334</v>
      </c>
      <c r="D6974" s="92">
        <v>1.6</v>
      </c>
    </row>
    <row r="6975" spans="1:4" ht="13.5" x14ac:dyDescent="0.25">
      <c r="A6975" s="90">
        <v>100969</v>
      </c>
      <c r="B6975" s="90" t="s">
        <v>7553</v>
      </c>
      <c r="C6975" s="90" t="s">
        <v>6334</v>
      </c>
      <c r="D6975" s="92">
        <v>2.44</v>
      </c>
    </row>
    <row r="6976" spans="1:4" ht="13.5" x14ac:dyDescent="0.25">
      <c r="A6976" s="90">
        <v>100970</v>
      </c>
      <c r="B6976" s="90" t="s">
        <v>7554</v>
      </c>
      <c r="C6976" s="90" t="s">
        <v>6334</v>
      </c>
      <c r="D6976" s="92">
        <v>2.0699999999999998</v>
      </c>
    </row>
    <row r="6977" spans="1:4" ht="13.5" x14ac:dyDescent="0.25">
      <c r="A6977" s="90">
        <v>102330</v>
      </c>
      <c r="B6977" s="90" t="s">
        <v>7555</v>
      </c>
      <c r="C6977" s="90" t="s">
        <v>6334</v>
      </c>
      <c r="D6977" s="92">
        <v>1.49</v>
      </c>
    </row>
    <row r="6978" spans="1:4" ht="13.5" x14ac:dyDescent="0.25">
      <c r="A6978" s="90">
        <v>102331</v>
      </c>
      <c r="B6978" s="90" t="s">
        <v>7556</v>
      </c>
      <c r="C6978" s="90" t="s">
        <v>6334</v>
      </c>
      <c r="D6978" s="92">
        <v>0.57999999999999996</v>
      </c>
    </row>
    <row r="6979" spans="1:4" ht="13.5" x14ac:dyDescent="0.25">
      <c r="A6979" s="90">
        <v>102332</v>
      </c>
      <c r="B6979" s="90" t="s">
        <v>7557</v>
      </c>
      <c r="C6979" s="90" t="s">
        <v>6334</v>
      </c>
      <c r="D6979" s="92">
        <v>1.93</v>
      </c>
    </row>
    <row r="6980" spans="1:4" ht="13.5" x14ac:dyDescent="0.25">
      <c r="A6980" s="90">
        <v>102333</v>
      </c>
      <c r="B6980" s="90" t="s">
        <v>7558</v>
      </c>
      <c r="C6980" s="90" t="s">
        <v>6334</v>
      </c>
      <c r="D6980" s="92">
        <v>0.77</v>
      </c>
    </row>
    <row r="6981" spans="1:4" ht="13.5" x14ac:dyDescent="0.25">
      <c r="A6981" s="90">
        <v>101019</v>
      </c>
      <c r="B6981" s="90" t="s">
        <v>7559</v>
      </c>
      <c r="C6981" s="90" t="s">
        <v>7560</v>
      </c>
      <c r="D6981" s="92">
        <v>566.1</v>
      </c>
    </row>
    <row r="6982" spans="1:4" ht="13.5" x14ac:dyDescent="0.25">
      <c r="A6982" s="90">
        <v>101479</v>
      </c>
      <c r="B6982" s="90" t="s">
        <v>7561</v>
      </c>
      <c r="C6982" s="90" t="s">
        <v>7560</v>
      </c>
      <c r="D6982" s="92">
        <v>164.94</v>
      </c>
    </row>
    <row r="6983" spans="1:4" ht="13.5" x14ac:dyDescent="0.25">
      <c r="A6983" s="90">
        <v>102568</v>
      </c>
      <c r="B6983" s="90" t="s">
        <v>7562</v>
      </c>
      <c r="C6983" s="90" t="s">
        <v>7560</v>
      </c>
      <c r="D6983" s="92">
        <v>280.97000000000003</v>
      </c>
    </row>
    <row r="6984" spans="1:4" ht="13.5" x14ac:dyDescent="0.25">
      <c r="A6984" s="90">
        <v>100976</v>
      </c>
      <c r="B6984" s="90" t="s">
        <v>7563</v>
      </c>
      <c r="C6984" s="90" t="s">
        <v>2066</v>
      </c>
      <c r="D6984" s="92">
        <v>8.68</v>
      </c>
    </row>
    <row r="6985" spans="1:4" ht="13.5" x14ac:dyDescent="0.25">
      <c r="A6985" s="90">
        <v>100977</v>
      </c>
      <c r="B6985" s="90" t="s">
        <v>7564</v>
      </c>
      <c r="C6985" s="90" t="s">
        <v>2066</v>
      </c>
      <c r="D6985" s="92">
        <v>7.61</v>
      </c>
    </row>
    <row r="6986" spans="1:4" ht="13.5" x14ac:dyDescent="0.25">
      <c r="A6986" s="90">
        <v>100978</v>
      </c>
      <c r="B6986" s="90" t="s">
        <v>7565</v>
      </c>
      <c r="C6986" s="90" t="s">
        <v>2066</v>
      </c>
      <c r="D6986" s="92">
        <v>6.96</v>
      </c>
    </row>
    <row r="6987" spans="1:4" ht="13.5" x14ac:dyDescent="0.25">
      <c r="A6987" s="90">
        <v>100979</v>
      </c>
      <c r="B6987" s="90" t="s">
        <v>7566</v>
      </c>
      <c r="C6987" s="90" t="s">
        <v>2066</v>
      </c>
      <c r="D6987" s="92">
        <v>6.77</v>
      </c>
    </row>
    <row r="6988" spans="1:4" ht="13.5" x14ac:dyDescent="0.25">
      <c r="A6988" s="90">
        <v>100980</v>
      </c>
      <c r="B6988" s="90" t="s">
        <v>7567</v>
      </c>
      <c r="C6988" s="90" t="s">
        <v>2066</v>
      </c>
      <c r="D6988" s="92">
        <v>6.42</v>
      </c>
    </row>
    <row r="6989" spans="1:4" ht="13.5" x14ac:dyDescent="0.25">
      <c r="A6989" s="90">
        <v>100981</v>
      </c>
      <c r="B6989" s="90" t="s">
        <v>7568</v>
      </c>
      <c r="C6989" s="90" t="s">
        <v>2066</v>
      </c>
      <c r="D6989" s="92">
        <v>9.27</v>
      </c>
    </row>
    <row r="6990" spans="1:4" ht="13.5" x14ac:dyDescent="0.25">
      <c r="A6990" s="90">
        <v>100982</v>
      </c>
      <c r="B6990" s="90" t="s">
        <v>7569</v>
      </c>
      <c r="C6990" s="90" t="s">
        <v>2066</v>
      </c>
      <c r="D6990" s="92">
        <v>9.01</v>
      </c>
    </row>
    <row r="6991" spans="1:4" ht="13.5" x14ac:dyDescent="0.25">
      <c r="A6991" s="90">
        <v>100983</v>
      </c>
      <c r="B6991" s="90" t="s">
        <v>7570</v>
      </c>
      <c r="C6991" s="90" t="s">
        <v>2066</v>
      </c>
      <c r="D6991" s="92">
        <v>9.15</v>
      </c>
    </row>
    <row r="6992" spans="1:4" ht="13.5" x14ac:dyDescent="0.25">
      <c r="A6992" s="90">
        <v>100984</v>
      </c>
      <c r="B6992" s="90" t="s">
        <v>7571</v>
      </c>
      <c r="C6992" s="90" t="s">
        <v>2066</v>
      </c>
      <c r="D6992" s="92">
        <v>8.98</v>
      </c>
    </row>
    <row r="6993" spans="1:4" ht="13.5" x14ac:dyDescent="0.25">
      <c r="A6993" s="90">
        <v>100985</v>
      </c>
      <c r="B6993" s="90" t="s">
        <v>7572</v>
      </c>
      <c r="C6993" s="90" t="s">
        <v>2066</v>
      </c>
      <c r="D6993" s="92">
        <v>7.5</v>
      </c>
    </row>
    <row r="6994" spans="1:4" ht="13.5" x14ac:dyDescent="0.25">
      <c r="A6994" s="90">
        <v>100986</v>
      </c>
      <c r="B6994" s="90" t="s">
        <v>7573</v>
      </c>
      <c r="C6994" s="90" t="s">
        <v>2066</v>
      </c>
      <c r="D6994" s="92">
        <v>9.17</v>
      </c>
    </row>
    <row r="6995" spans="1:4" ht="13.5" x14ac:dyDescent="0.25">
      <c r="A6995" s="90">
        <v>100987</v>
      </c>
      <c r="B6995" s="90" t="s">
        <v>7574</v>
      </c>
      <c r="C6995" s="90" t="s">
        <v>2066</v>
      </c>
      <c r="D6995" s="92">
        <v>10.72</v>
      </c>
    </row>
    <row r="6996" spans="1:4" ht="13.5" x14ac:dyDescent="0.25">
      <c r="A6996" s="90">
        <v>100988</v>
      </c>
      <c r="B6996" s="90" t="s">
        <v>7575</v>
      </c>
      <c r="C6996" s="90" t="s">
        <v>2066</v>
      </c>
      <c r="D6996" s="92">
        <v>11.37</v>
      </c>
    </row>
    <row r="6997" spans="1:4" ht="13.5" x14ac:dyDescent="0.25">
      <c r="A6997" s="90">
        <v>100989</v>
      </c>
      <c r="B6997" s="90" t="s">
        <v>7576</v>
      </c>
      <c r="C6997" s="90" t="s">
        <v>7560</v>
      </c>
      <c r="D6997" s="92">
        <v>5.92</v>
      </c>
    </row>
    <row r="6998" spans="1:4" ht="13.5" x14ac:dyDescent="0.25">
      <c r="A6998" s="90">
        <v>100990</v>
      </c>
      <c r="B6998" s="90" t="s">
        <v>7577</v>
      </c>
      <c r="C6998" s="90" t="s">
        <v>7560</v>
      </c>
      <c r="D6998" s="92">
        <v>5.78</v>
      </c>
    </row>
    <row r="6999" spans="1:4" ht="13.5" x14ac:dyDescent="0.25">
      <c r="A6999" s="90">
        <v>100991</v>
      </c>
      <c r="B6999" s="90" t="s">
        <v>7578</v>
      </c>
      <c r="C6999" s="90" t="s">
        <v>7560</v>
      </c>
      <c r="D6999" s="92">
        <v>5.92</v>
      </c>
    </row>
    <row r="7000" spans="1:4" ht="13.5" x14ac:dyDescent="0.25">
      <c r="A7000" s="90">
        <v>100992</v>
      </c>
      <c r="B7000" s="90" t="s">
        <v>7579</v>
      </c>
      <c r="C7000" s="90" t="s">
        <v>7560</v>
      </c>
      <c r="D7000" s="92">
        <v>5.79</v>
      </c>
    </row>
    <row r="7001" spans="1:4" ht="13.5" x14ac:dyDescent="0.25">
      <c r="A7001" s="90">
        <v>100993</v>
      </c>
      <c r="B7001" s="90" t="s">
        <v>7580</v>
      </c>
      <c r="C7001" s="90" t="s">
        <v>7560</v>
      </c>
      <c r="D7001" s="92">
        <v>5.0599999999999996</v>
      </c>
    </row>
    <row r="7002" spans="1:4" ht="13.5" x14ac:dyDescent="0.25">
      <c r="A7002" s="90">
        <v>100994</v>
      </c>
      <c r="B7002" s="90" t="s">
        <v>7581</v>
      </c>
      <c r="C7002" s="90" t="s">
        <v>7560</v>
      </c>
      <c r="D7002" s="92">
        <v>4.62</v>
      </c>
    </row>
    <row r="7003" spans="1:4" ht="13.5" x14ac:dyDescent="0.25">
      <c r="A7003" s="90">
        <v>100995</v>
      </c>
      <c r="B7003" s="90" t="s">
        <v>7582</v>
      </c>
      <c r="C7003" s="90" t="s">
        <v>7560</v>
      </c>
      <c r="D7003" s="92">
        <v>4.53</v>
      </c>
    </row>
    <row r="7004" spans="1:4" ht="13.5" x14ac:dyDescent="0.25">
      <c r="A7004" s="90">
        <v>100996</v>
      </c>
      <c r="B7004" s="90" t="s">
        <v>7583</v>
      </c>
      <c r="C7004" s="90" t="s">
        <v>7560</v>
      </c>
      <c r="D7004" s="92">
        <v>4.2699999999999996</v>
      </c>
    </row>
    <row r="7005" spans="1:4" ht="13.5" x14ac:dyDescent="0.25">
      <c r="A7005" s="90">
        <v>100997</v>
      </c>
      <c r="B7005" s="90" t="s">
        <v>7584</v>
      </c>
      <c r="C7005" s="90" t="s">
        <v>7560</v>
      </c>
      <c r="D7005" s="92">
        <v>6.19</v>
      </c>
    </row>
    <row r="7006" spans="1:4" ht="13.5" x14ac:dyDescent="0.25">
      <c r="A7006" s="90">
        <v>100998</v>
      </c>
      <c r="B7006" s="90" t="s">
        <v>7585</v>
      </c>
      <c r="C7006" s="90" t="s">
        <v>7560</v>
      </c>
      <c r="D7006" s="92">
        <v>6.02</v>
      </c>
    </row>
    <row r="7007" spans="1:4" ht="13.5" x14ac:dyDescent="0.25">
      <c r="A7007" s="90">
        <v>100999</v>
      </c>
      <c r="B7007" s="90" t="s">
        <v>7586</v>
      </c>
      <c r="C7007" s="90" t="s">
        <v>7560</v>
      </c>
      <c r="D7007" s="92">
        <v>6.13</v>
      </c>
    </row>
    <row r="7008" spans="1:4" ht="13.5" x14ac:dyDescent="0.25">
      <c r="A7008" s="90">
        <v>101000</v>
      </c>
      <c r="B7008" s="90" t="s">
        <v>7587</v>
      </c>
      <c r="C7008" s="90" t="s">
        <v>7560</v>
      </c>
      <c r="D7008" s="92">
        <v>6</v>
      </c>
    </row>
    <row r="7009" spans="1:4" ht="13.5" x14ac:dyDescent="0.25">
      <c r="A7009" s="90">
        <v>101001</v>
      </c>
      <c r="B7009" s="90" t="s">
        <v>7588</v>
      </c>
      <c r="C7009" s="90" t="s">
        <v>7560</v>
      </c>
      <c r="D7009" s="92">
        <v>5</v>
      </c>
    </row>
    <row r="7010" spans="1:4" ht="13.5" x14ac:dyDescent="0.25">
      <c r="A7010" s="90">
        <v>101002</v>
      </c>
      <c r="B7010" s="90" t="s">
        <v>7589</v>
      </c>
      <c r="C7010" s="90" t="s">
        <v>7560</v>
      </c>
      <c r="D7010" s="92">
        <v>6.1</v>
      </c>
    </row>
    <row r="7011" spans="1:4" ht="13.5" x14ac:dyDescent="0.25">
      <c r="A7011" s="90">
        <v>101003</v>
      </c>
      <c r="B7011" s="90" t="s">
        <v>7590</v>
      </c>
      <c r="C7011" s="90" t="s">
        <v>7560</v>
      </c>
      <c r="D7011" s="92">
        <v>7.13</v>
      </c>
    </row>
    <row r="7012" spans="1:4" ht="13.5" x14ac:dyDescent="0.25">
      <c r="A7012" s="90">
        <v>101004</v>
      </c>
      <c r="B7012" s="90" t="s">
        <v>7591</v>
      </c>
      <c r="C7012" s="90" t="s">
        <v>7560</v>
      </c>
      <c r="D7012" s="92">
        <v>7.58</v>
      </c>
    </row>
    <row r="7013" spans="1:4" ht="13.5" x14ac:dyDescent="0.25">
      <c r="A7013" s="90">
        <v>101005</v>
      </c>
      <c r="B7013" s="90" t="s">
        <v>7592</v>
      </c>
      <c r="C7013" s="90" t="s">
        <v>2066</v>
      </c>
      <c r="D7013" s="92">
        <v>19.09</v>
      </c>
    </row>
    <row r="7014" spans="1:4" ht="13.5" x14ac:dyDescent="0.25">
      <c r="A7014" s="90">
        <v>101006</v>
      </c>
      <c r="B7014" s="90" t="s">
        <v>7593</v>
      </c>
      <c r="C7014" s="90" t="s">
        <v>2066</v>
      </c>
      <c r="D7014" s="92">
        <v>21.34</v>
      </c>
    </row>
    <row r="7015" spans="1:4" ht="13.5" x14ac:dyDescent="0.25">
      <c r="A7015" s="90">
        <v>101007</v>
      </c>
      <c r="B7015" s="90" t="s">
        <v>7594</v>
      </c>
      <c r="C7015" s="90" t="s">
        <v>2066</v>
      </c>
      <c r="D7015" s="92">
        <v>5.53</v>
      </c>
    </row>
    <row r="7016" spans="1:4" ht="13.5" x14ac:dyDescent="0.25">
      <c r="A7016" s="90">
        <v>101008</v>
      </c>
      <c r="B7016" s="90" t="s">
        <v>7595</v>
      </c>
      <c r="C7016" s="90" t="s">
        <v>2066</v>
      </c>
      <c r="D7016" s="92">
        <v>5.65</v>
      </c>
    </row>
    <row r="7017" spans="1:4" ht="13.5" x14ac:dyDescent="0.25">
      <c r="A7017" s="90">
        <v>101009</v>
      </c>
      <c r="B7017" s="90" t="s">
        <v>7596</v>
      </c>
      <c r="C7017" s="90" t="s">
        <v>7560</v>
      </c>
      <c r="D7017" s="92">
        <v>43.72</v>
      </c>
    </row>
    <row r="7018" spans="1:4" ht="13.5" x14ac:dyDescent="0.25">
      <c r="A7018" s="90">
        <v>101010</v>
      </c>
      <c r="B7018" s="90" t="s">
        <v>7597</v>
      </c>
      <c r="C7018" s="90" t="s">
        <v>7560</v>
      </c>
      <c r="D7018" s="92">
        <v>27.53</v>
      </c>
    </row>
    <row r="7019" spans="1:4" ht="13.5" x14ac:dyDescent="0.25">
      <c r="A7019" s="90">
        <v>101013</v>
      </c>
      <c r="B7019" s="90" t="s">
        <v>7598</v>
      </c>
      <c r="C7019" s="90" t="s">
        <v>7560</v>
      </c>
      <c r="D7019" s="92">
        <v>45.12</v>
      </c>
    </row>
    <row r="7020" spans="1:4" ht="13.5" x14ac:dyDescent="0.25">
      <c r="A7020" s="90">
        <v>101014</v>
      </c>
      <c r="B7020" s="90" t="s">
        <v>7599</v>
      </c>
      <c r="C7020" s="90" t="s">
        <v>7560</v>
      </c>
      <c r="D7020" s="92">
        <v>41.33</v>
      </c>
    </row>
    <row r="7021" spans="1:4" ht="13.5" x14ac:dyDescent="0.25">
      <c r="A7021" s="90">
        <v>101015</v>
      </c>
      <c r="B7021" s="90" t="s">
        <v>7600</v>
      </c>
      <c r="C7021" s="90" t="s">
        <v>7560</v>
      </c>
      <c r="D7021" s="92">
        <v>33.96</v>
      </c>
    </row>
    <row r="7022" spans="1:4" ht="13.5" x14ac:dyDescent="0.25">
      <c r="A7022" s="90">
        <v>101016</v>
      </c>
      <c r="B7022" s="90" t="s">
        <v>7601</v>
      </c>
      <c r="C7022" s="90" t="s">
        <v>7560</v>
      </c>
      <c r="D7022" s="92">
        <v>39.31</v>
      </c>
    </row>
    <row r="7023" spans="1:4" ht="13.5" x14ac:dyDescent="0.25">
      <c r="A7023" s="90">
        <v>101017</v>
      </c>
      <c r="B7023" s="90" t="s">
        <v>7602</v>
      </c>
      <c r="C7023" s="90" t="s">
        <v>7560</v>
      </c>
      <c r="D7023" s="92">
        <v>29.81</v>
      </c>
    </row>
    <row r="7024" spans="1:4" ht="13.5" x14ac:dyDescent="0.25">
      <c r="A7024" s="90">
        <v>101018</v>
      </c>
      <c r="B7024" s="90" t="s">
        <v>7603</v>
      </c>
      <c r="C7024" s="90" t="s">
        <v>7560</v>
      </c>
      <c r="D7024" s="92">
        <v>24.48</v>
      </c>
    </row>
    <row r="7025" spans="1:4" ht="13.5" x14ac:dyDescent="0.25">
      <c r="A7025" s="90">
        <v>101463</v>
      </c>
      <c r="B7025" s="90" t="s">
        <v>7604</v>
      </c>
      <c r="C7025" s="90" t="s">
        <v>7560</v>
      </c>
      <c r="D7025" s="92">
        <v>45.26</v>
      </c>
    </row>
    <row r="7026" spans="1:4" ht="13.5" x14ac:dyDescent="0.25">
      <c r="A7026" s="90">
        <v>101464</v>
      </c>
      <c r="B7026" s="90" t="s">
        <v>7605</v>
      </c>
      <c r="C7026" s="90" t="s">
        <v>7560</v>
      </c>
      <c r="D7026" s="92">
        <v>34.76</v>
      </c>
    </row>
    <row r="7027" spans="1:4" ht="13.5" x14ac:dyDescent="0.25">
      <c r="A7027" s="90">
        <v>101465</v>
      </c>
      <c r="B7027" s="90" t="s">
        <v>7606</v>
      </c>
      <c r="C7027" s="90" t="s">
        <v>7560</v>
      </c>
      <c r="D7027" s="92">
        <v>26.56</v>
      </c>
    </row>
    <row r="7028" spans="1:4" ht="13.5" x14ac:dyDescent="0.25">
      <c r="A7028" s="90">
        <v>101466</v>
      </c>
      <c r="B7028" s="90" t="s">
        <v>7607</v>
      </c>
      <c r="C7028" s="90" t="s">
        <v>7560</v>
      </c>
      <c r="D7028" s="92">
        <v>21.62</v>
      </c>
    </row>
    <row r="7029" spans="1:4" ht="13.5" x14ac:dyDescent="0.25">
      <c r="A7029" s="90">
        <v>101467</v>
      </c>
      <c r="B7029" s="90" t="s">
        <v>7608</v>
      </c>
      <c r="C7029" s="90" t="s">
        <v>7560</v>
      </c>
      <c r="D7029" s="92">
        <v>18.09</v>
      </c>
    </row>
    <row r="7030" spans="1:4" ht="13.5" x14ac:dyDescent="0.25">
      <c r="A7030" s="90">
        <v>101468</v>
      </c>
      <c r="B7030" s="90" t="s">
        <v>7609</v>
      </c>
      <c r="C7030" s="90" t="s">
        <v>7560</v>
      </c>
      <c r="D7030" s="92">
        <v>16.55</v>
      </c>
    </row>
    <row r="7031" spans="1:4" ht="13.5" x14ac:dyDescent="0.25">
      <c r="A7031" s="90">
        <v>101469</v>
      </c>
      <c r="B7031" s="90" t="s">
        <v>7610</v>
      </c>
      <c r="C7031" s="90" t="s">
        <v>7560</v>
      </c>
      <c r="D7031" s="92">
        <v>37.03</v>
      </c>
    </row>
    <row r="7032" spans="1:4" ht="13.5" x14ac:dyDescent="0.25">
      <c r="A7032" s="90">
        <v>101470</v>
      </c>
      <c r="B7032" s="90" t="s">
        <v>7611</v>
      </c>
      <c r="C7032" s="90" t="s">
        <v>7560</v>
      </c>
      <c r="D7032" s="92">
        <v>29.4</v>
      </c>
    </row>
    <row r="7033" spans="1:4" ht="13.5" x14ac:dyDescent="0.25">
      <c r="A7033" s="90">
        <v>101471</v>
      </c>
      <c r="B7033" s="90" t="s">
        <v>7612</v>
      </c>
      <c r="C7033" s="90" t="s">
        <v>7560</v>
      </c>
      <c r="D7033" s="92">
        <v>25.21</v>
      </c>
    </row>
    <row r="7034" spans="1:4" ht="13.5" x14ac:dyDescent="0.25">
      <c r="A7034" s="90">
        <v>101472</v>
      </c>
      <c r="B7034" s="90" t="s">
        <v>7613</v>
      </c>
      <c r="C7034" s="90" t="s">
        <v>7560</v>
      </c>
      <c r="D7034" s="92">
        <v>19.63</v>
      </c>
    </row>
    <row r="7035" spans="1:4" ht="13.5" x14ac:dyDescent="0.25">
      <c r="A7035" s="90">
        <v>101473</v>
      </c>
      <c r="B7035" s="90" t="s">
        <v>7614</v>
      </c>
      <c r="C7035" s="90" t="s">
        <v>7560</v>
      </c>
      <c r="D7035" s="92">
        <v>28.26</v>
      </c>
    </row>
    <row r="7036" spans="1:4" ht="13.5" x14ac:dyDescent="0.25">
      <c r="A7036" s="90">
        <v>101474</v>
      </c>
      <c r="B7036" s="90" t="s">
        <v>7615</v>
      </c>
      <c r="C7036" s="90" t="s">
        <v>7560</v>
      </c>
      <c r="D7036" s="92">
        <v>20.22</v>
      </c>
    </row>
    <row r="7037" spans="1:4" ht="13.5" x14ac:dyDescent="0.25">
      <c r="A7037" s="90">
        <v>101475</v>
      </c>
      <c r="B7037" s="90" t="s">
        <v>7616</v>
      </c>
      <c r="C7037" s="90" t="s">
        <v>7560</v>
      </c>
      <c r="D7037" s="92">
        <v>17.93</v>
      </c>
    </row>
    <row r="7038" spans="1:4" ht="13.5" x14ac:dyDescent="0.25">
      <c r="A7038" s="90">
        <v>101476</v>
      </c>
      <c r="B7038" s="90" t="s">
        <v>7617</v>
      </c>
      <c r="C7038" s="90" t="s">
        <v>7560</v>
      </c>
      <c r="D7038" s="92">
        <v>15.99</v>
      </c>
    </row>
    <row r="7039" spans="1:4" ht="13.5" x14ac:dyDescent="0.25">
      <c r="A7039" s="90">
        <v>101477</v>
      </c>
      <c r="B7039" s="90" t="s">
        <v>7618</v>
      </c>
      <c r="C7039" s="90" t="s">
        <v>7560</v>
      </c>
      <c r="D7039" s="92">
        <v>13.09</v>
      </c>
    </row>
    <row r="7040" spans="1:4" ht="13.5" x14ac:dyDescent="0.25">
      <c r="A7040" s="90">
        <v>101478</v>
      </c>
      <c r="B7040" s="90" t="s">
        <v>7619</v>
      </c>
      <c r="C7040" s="90" t="s">
        <v>7560</v>
      </c>
      <c r="D7040" s="92">
        <v>11.15</v>
      </c>
    </row>
    <row r="7041" spans="1:4" ht="13.5" x14ac:dyDescent="0.25">
      <c r="A7041" s="90">
        <v>101480</v>
      </c>
      <c r="B7041" s="90" t="s">
        <v>7620</v>
      </c>
      <c r="C7041" s="90" t="s">
        <v>7560</v>
      </c>
      <c r="D7041" s="92">
        <v>66.239999999999995</v>
      </c>
    </row>
    <row r="7042" spans="1:4" ht="13.5" x14ac:dyDescent="0.25">
      <c r="A7042" s="90">
        <v>101481</v>
      </c>
      <c r="B7042" s="90" t="s">
        <v>7621</v>
      </c>
      <c r="C7042" s="90" t="s">
        <v>7560</v>
      </c>
      <c r="D7042" s="92">
        <v>47.84</v>
      </c>
    </row>
    <row r="7043" spans="1:4" ht="13.5" x14ac:dyDescent="0.25">
      <c r="A7043" s="90">
        <v>101482</v>
      </c>
      <c r="B7043" s="90" t="s">
        <v>7622</v>
      </c>
      <c r="C7043" s="90" t="s">
        <v>7560</v>
      </c>
      <c r="D7043" s="92">
        <v>35.75</v>
      </c>
    </row>
    <row r="7044" spans="1:4" ht="13.5" x14ac:dyDescent="0.25">
      <c r="A7044" s="90">
        <v>101483</v>
      </c>
      <c r="B7044" s="90" t="s">
        <v>7623</v>
      </c>
      <c r="C7044" s="90" t="s">
        <v>7560</v>
      </c>
      <c r="D7044" s="92">
        <v>37.11</v>
      </c>
    </row>
    <row r="7045" spans="1:4" ht="13.5" x14ac:dyDescent="0.25">
      <c r="A7045" s="90">
        <v>101484</v>
      </c>
      <c r="B7045" s="90" t="s">
        <v>7624</v>
      </c>
      <c r="C7045" s="90" t="s">
        <v>7560</v>
      </c>
      <c r="D7045" s="92">
        <v>192.33</v>
      </c>
    </row>
    <row r="7046" spans="1:4" ht="13.5" x14ac:dyDescent="0.25">
      <c r="A7046" s="90">
        <v>101485</v>
      </c>
      <c r="B7046" s="90" t="s">
        <v>7625</v>
      </c>
      <c r="C7046" s="90" t="s">
        <v>7560</v>
      </c>
      <c r="D7046" s="92">
        <v>147.63999999999999</v>
      </c>
    </row>
    <row r="7047" spans="1:4" ht="13.5" x14ac:dyDescent="0.25">
      <c r="A7047" s="90">
        <v>101486</v>
      </c>
      <c r="B7047" s="90" t="s">
        <v>7626</v>
      </c>
      <c r="C7047" s="90" t="s">
        <v>7560</v>
      </c>
      <c r="D7047" s="92">
        <v>132.97999999999999</v>
      </c>
    </row>
    <row r="7048" spans="1:4" ht="13.5" x14ac:dyDescent="0.25">
      <c r="A7048" s="90">
        <v>101487</v>
      </c>
      <c r="B7048" s="90" t="s">
        <v>7627</v>
      </c>
      <c r="C7048" s="90" t="s">
        <v>7560</v>
      </c>
      <c r="D7048" s="92">
        <v>97.38</v>
      </c>
    </row>
    <row r="7049" spans="1:4" ht="13.5" x14ac:dyDescent="0.25">
      <c r="A7049" s="90">
        <v>101488</v>
      </c>
      <c r="B7049" s="90" t="s">
        <v>7628</v>
      </c>
      <c r="C7049" s="90" t="s">
        <v>7560</v>
      </c>
      <c r="D7049" s="92">
        <v>84.25</v>
      </c>
    </row>
    <row r="7050" spans="1:4" ht="13.5" x14ac:dyDescent="0.25">
      <c r="A7050" s="90">
        <v>101188</v>
      </c>
      <c r="B7050" s="90" t="s">
        <v>7629</v>
      </c>
      <c r="C7050" s="90" t="s">
        <v>48</v>
      </c>
      <c r="D7050" s="92">
        <v>5.47</v>
      </c>
    </row>
    <row r="7051" spans="1:4" ht="13.5" x14ac:dyDescent="0.25">
      <c r="A7051" s="90">
        <v>101189</v>
      </c>
      <c r="B7051" s="90" t="s">
        <v>7630</v>
      </c>
      <c r="C7051" s="90" t="s">
        <v>48</v>
      </c>
      <c r="D7051" s="92">
        <v>61.44</v>
      </c>
    </row>
    <row r="7052" spans="1:4" ht="13.5" x14ac:dyDescent="0.25">
      <c r="A7052" s="90">
        <v>101190</v>
      </c>
      <c r="B7052" s="90" t="s">
        <v>7631</v>
      </c>
      <c r="C7052" s="90" t="s">
        <v>48</v>
      </c>
      <c r="D7052" s="92">
        <v>60.82</v>
      </c>
    </row>
    <row r="7053" spans="1:4" ht="13.5" x14ac:dyDescent="0.25">
      <c r="A7053" s="90">
        <v>101191</v>
      </c>
      <c r="B7053" s="90" t="s">
        <v>7632</v>
      </c>
      <c r="C7053" s="90" t="s">
        <v>48</v>
      </c>
      <c r="D7053" s="92">
        <v>61.13</v>
      </c>
    </row>
    <row r="7054" spans="1:4" ht="13.5" x14ac:dyDescent="0.25">
      <c r="A7054" s="90">
        <v>101192</v>
      </c>
      <c r="B7054" s="90" t="s">
        <v>7633</v>
      </c>
      <c r="C7054" s="90" t="s">
        <v>48</v>
      </c>
      <c r="D7054" s="92">
        <v>61.36</v>
      </c>
    </row>
    <row r="7055" spans="1:4" ht="13.5" x14ac:dyDescent="0.25">
      <c r="A7055" s="90">
        <v>101193</v>
      </c>
      <c r="B7055" s="90" t="s">
        <v>7634</v>
      </c>
      <c r="C7055" s="90" t="s">
        <v>48</v>
      </c>
      <c r="D7055" s="92">
        <v>55.57</v>
      </c>
    </row>
    <row r="7056" spans="1:4" ht="13.5" x14ac:dyDescent="0.25">
      <c r="A7056" s="90">
        <v>101194</v>
      </c>
      <c r="B7056" s="90" t="s">
        <v>7635</v>
      </c>
      <c r="C7056" s="90" t="s">
        <v>48</v>
      </c>
      <c r="D7056" s="92">
        <v>55.88</v>
      </c>
    </row>
    <row r="7057" spans="1:4" ht="13.5" x14ac:dyDescent="0.25">
      <c r="A7057" s="90">
        <v>101197</v>
      </c>
      <c r="B7057" s="90" t="s">
        <v>7636</v>
      </c>
      <c r="C7057" s="90" t="s">
        <v>48</v>
      </c>
      <c r="D7057" s="92">
        <v>116.14</v>
      </c>
    </row>
    <row r="7058" spans="1:4" ht="13.5" x14ac:dyDescent="0.25">
      <c r="A7058" s="90">
        <v>101198</v>
      </c>
      <c r="B7058" s="90" t="s">
        <v>7637</v>
      </c>
      <c r="C7058" s="90" t="s">
        <v>48</v>
      </c>
      <c r="D7058" s="92">
        <v>83.02</v>
      </c>
    </row>
    <row r="7059" spans="1:4" ht="13.5" x14ac:dyDescent="0.25">
      <c r="A7059" s="90">
        <v>101199</v>
      </c>
      <c r="B7059" s="90" t="s">
        <v>7638</v>
      </c>
      <c r="C7059" s="90" t="s">
        <v>48</v>
      </c>
      <c r="D7059" s="92">
        <v>83.79</v>
      </c>
    </row>
    <row r="7060" spans="1:4" ht="13.5" x14ac:dyDescent="0.25">
      <c r="A7060" s="90">
        <v>101200</v>
      </c>
      <c r="B7060" s="90" t="s">
        <v>7639</v>
      </c>
      <c r="C7060" s="90" t="s">
        <v>48</v>
      </c>
      <c r="D7060" s="92">
        <v>56.74</v>
      </c>
    </row>
    <row r="7061" spans="1:4" ht="13.5" x14ac:dyDescent="0.25">
      <c r="A7061" s="90">
        <v>101201</v>
      </c>
      <c r="B7061" s="90" t="s">
        <v>7640</v>
      </c>
      <c r="C7061" s="90" t="s">
        <v>48</v>
      </c>
      <c r="D7061" s="92">
        <v>68.47</v>
      </c>
    </row>
    <row r="7062" spans="1:4" ht="13.5" x14ac:dyDescent="0.25">
      <c r="A7062" s="90">
        <v>101202</v>
      </c>
      <c r="B7062" s="90" t="s">
        <v>7641</v>
      </c>
      <c r="C7062" s="90" t="s">
        <v>48</v>
      </c>
      <c r="D7062" s="92">
        <v>41.27</v>
      </c>
    </row>
    <row r="7063" spans="1:4" ht="13.5" x14ac:dyDescent="0.25">
      <c r="A7063" s="90">
        <v>101203</v>
      </c>
      <c r="B7063" s="90" t="s">
        <v>7642</v>
      </c>
      <c r="C7063" s="90" t="s">
        <v>48</v>
      </c>
      <c r="D7063" s="92">
        <v>40.5</v>
      </c>
    </row>
    <row r="7064" spans="1:4" ht="13.5" x14ac:dyDescent="0.25">
      <c r="A7064" s="90">
        <v>101204</v>
      </c>
      <c r="B7064" s="90" t="s">
        <v>7643</v>
      </c>
      <c r="C7064" s="90" t="s">
        <v>48</v>
      </c>
      <c r="D7064" s="92">
        <v>40.799999999999997</v>
      </c>
    </row>
    <row r="7065" spans="1:4" ht="13.5" x14ac:dyDescent="0.25">
      <c r="A7065" s="90">
        <v>101205</v>
      </c>
      <c r="B7065" s="90" t="s">
        <v>7644</v>
      </c>
      <c r="C7065" s="90" t="s">
        <v>48</v>
      </c>
      <c r="D7065" s="92">
        <v>41.27</v>
      </c>
    </row>
    <row r="7066" spans="1:4" ht="13.5" x14ac:dyDescent="0.25">
      <c r="A7066" s="90">
        <v>102362</v>
      </c>
      <c r="B7066" s="90" t="s">
        <v>7645</v>
      </c>
      <c r="C7066" s="90" t="s">
        <v>941</v>
      </c>
      <c r="D7066" s="92">
        <v>156.01</v>
      </c>
    </row>
    <row r="7067" spans="1:4" ht="13.5" x14ac:dyDescent="0.25">
      <c r="A7067" s="90">
        <v>102363</v>
      </c>
      <c r="B7067" s="90" t="s">
        <v>7646</v>
      </c>
      <c r="C7067" s="90" t="s">
        <v>941</v>
      </c>
      <c r="D7067" s="92">
        <v>167.9</v>
      </c>
    </row>
    <row r="7068" spans="1:4" ht="13.5" x14ac:dyDescent="0.25">
      <c r="A7068" s="90">
        <v>102364</v>
      </c>
      <c r="B7068" s="90" t="s">
        <v>7647</v>
      </c>
      <c r="C7068" s="90" t="s">
        <v>941</v>
      </c>
      <c r="D7068" s="92">
        <v>189.59</v>
      </c>
    </row>
    <row r="7069" spans="1:4" ht="13.5" x14ac:dyDescent="0.25">
      <c r="A7069" s="90">
        <v>98509</v>
      </c>
      <c r="B7069" s="90" t="s">
        <v>7648</v>
      </c>
      <c r="C7069" s="90" t="s">
        <v>17</v>
      </c>
      <c r="D7069" s="92">
        <v>45.3</v>
      </c>
    </row>
    <row r="7070" spans="1:4" ht="13.5" x14ac:dyDescent="0.25">
      <c r="A7070" s="90">
        <v>98510</v>
      </c>
      <c r="B7070" s="90" t="s">
        <v>7649</v>
      </c>
      <c r="C7070" s="90" t="s">
        <v>17</v>
      </c>
      <c r="D7070" s="92">
        <v>69.27</v>
      </c>
    </row>
    <row r="7071" spans="1:4" ht="13.5" x14ac:dyDescent="0.25">
      <c r="A7071" s="90">
        <v>98511</v>
      </c>
      <c r="B7071" s="90" t="s">
        <v>7650</v>
      </c>
      <c r="C7071" s="90" t="s">
        <v>17</v>
      </c>
      <c r="D7071" s="92">
        <v>130.91999999999999</v>
      </c>
    </row>
    <row r="7072" spans="1:4" ht="13.5" x14ac:dyDescent="0.25">
      <c r="A7072" s="90">
        <v>98516</v>
      </c>
      <c r="B7072" s="90" t="s">
        <v>7651</v>
      </c>
      <c r="C7072" s="90" t="s">
        <v>17</v>
      </c>
      <c r="D7072" s="92">
        <v>355.5</v>
      </c>
    </row>
    <row r="7073" spans="1:4" ht="13.5" x14ac:dyDescent="0.25">
      <c r="A7073" s="90">
        <v>98519</v>
      </c>
      <c r="B7073" s="90" t="s">
        <v>7652</v>
      </c>
      <c r="C7073" s="90" t="s">
        <v>941</v>
      </c>
      <c r="D7073" s="92">
        <v>1.89</v>
      </c>
    </row>
    <row r="7074" spans="1:4" ht="13.5" x14ac:dyDescent="0.25">
      <c r="A7074" s="90">
        <v>98520</v>
      </c>
      <c r="B7074" s="90" t="s">
        <v>7653</v>
      </c>
      <c r="C7074" s="90" t="s">
        <v>941</v>
      </c>
      <c r="D7074" s="92">
        <v>7.72</v>
      </c>
    </row>
    <row r="7075" spans="1:4" ht="13.5" x14ac:dyDescent="0.25">
      <c r="A7075" s="90">
        <v>98521</v>
      </c>
      <c r="B7075" s="90" t="s">
        <v>7654</v>
      </c>
      <c r="C7075" s="90" t="s">
        <v>941</v>
      </c>
      <c r="D7075" s="92">
        <v>0.35</v>
      </c>
    </row>
    <row r="7076" spans="1:4" ht="13.5" x14ac:dyDescent="0.25">
      <c r="A7076" s="90">
        <v>98522</v>
      </c>
      <c r="B7076" s="90" t="s">
        <v>7655</v>
      </c>
      <c r="C7076" s="90" t="s">
        <v>48</v>
      </c>
      <c r="D7076" s="92">
        <v>154.97999999999999</v>
      </c>
    </row>
    <row r="7077" spans="1:4" ht="13.5" x14ac:dyDescent="0.25">
      <c r="A7077" s="90">
        <v>98524</v>
      </c>
      <c r="B7077" s="90" t="s">
        <v>7656</v>
      </c>
      <c r="C7077" s="90" t="s">
        <v>941</v>
      </c>
      <c r="D7077" s="92">
        <v>2.94</v>
      </c>
    </row>
    <row r="7078" spans="1:4" ht="13.5" x14ac:dyDescent="0.25">
      <c r="A7078" s="90">
        <v>98503</v>
      </c>
      <c r="B7078" s="90" t="s">
        <v>7657</v>
      </c>
      <c r="C7078" s="90" t="s">
        <v>941</v>
      </c>
      <c r="D7078" s="92">
        <v>23.5</v>
      </c>
    </row>
    <row r="7079" spans="1:4" ht="13.5" x14ac:dyDescent="0.25">
      <c r="A7079" s="90">
        <v>98504</v>
      </c>
      <c r="B7079" s="90" t="s">
        <v>7658</v>
      </c>
      <c r="C7079" s="90" t="s">
        <v>941</v>
      </c>
      <c r="D7079" s="92">
        <v>10.08</v>
      </c>
    </row>
    <row r="7080" spans="1:4" ht="13.5" x14ac:dyDescent="0.25">
      <c r="A7080" s="90">
        <v>98505</v>
      </c>
      <c r="B7080" s="90" t="s">
        <v>7659</v>
      </c>
      <c r="C7080" s="90" t="s">
        <v>941</v>
      </c>
      <c r="D7080" s="92">
        <v>65.28</v>
      </c>
    </row>
    <row r="7081" spans="1:4" ht="13.5" x14ac:dyDescent="0.25">
      <c r="A7081" s="90">
        <v>103946</v>
      </c>
      <c r="B7081" s="90" t="s">
        <v>7660</v>
      </c>
      <c r="C7081" s="90" t="s">
        <v>941</v>
      </c>
      <c r="D7081" s="92">
        <v>12.56</v>
      </c>
    </row>
    <row r="7082" spans="1:4" ht="13.5" x14ac:dyDescent="0.25">
      <c r="A7082" s="90">
        <v>103185</v>
      </c>
      <c r="B7082" s="90" t="s">
        <v>7661</v>
      </c>
      <c r="C7082" s="90" t="s">
        <v>17</v>
      </c>
      <c r="D7082" s="99">
        <v>6141.28</v>
      </c>
    </row>
    <row r="7083" spans="1:4" ht="13.5" x14ac:dyDescent="0.25">
      <c r="A7083" s="90">
        <v>103186</v>
      </c>
      <c r="B7083" s="90" t="s">
        <v>7662</v>
      </c>
      <c r="C7083" s="90" t="s">
        <v>17</v>
      </c>
      <c r="D7083" s="99">
        <v>6481.81</v>
      </c>
    </row>
    <row r="7084" spans="1:4" ht="13.5" x14ac:dyDescent="0.25">
      <c r="A7084" s="90">
        <v>103187</v>
      </c>
      <c r="B7084" s="90" t="s">
        <v>7663</v>
      </c>
      <c r="C7084" s="90" t="s">
        <v>17</v>
      </c>
      <c r="D7084" s="99">
        <v>4868.6499999999996</v>
      </c>
    </row>
    <row r="7085" spans="1:4" ht="13.5" x14ac:dyDescent="0.25">
      <c r="A7085" s="90">
        <v>103188</v>
      </c>
      <c r="B7085" s="90" t="s">
        <v>7664</v>
      </c>
      <c r="C7085" s="90" t="s">
        <v>17</v>
      </c>
      <c r="D7085" s="99">
        <v>5236.51</v>
      </c>
    </row>
    <row r="7086" spans="1:4" ht="13.5" x14ac:dyDescent="0.25">
      <c r="A7086" s="90">
        <v>103189</v>
      </c>
      <c r="B7086" s="90" t="s">
        <v>7665</v>
      </c>
      <c r="C7086" s="90" t="s">
        <v>17</v>
      </c>
      <c r="D7086" s="99">
        <v>2623.54</v>
      </c>
    </row>
    <row r="7087" spans="1:4" ht="13.5" x14ac:dyDescent="0.25">
      <c r="A7087" s="90">
        <v>103190</v>
      </c>
      <c r="B7087" s="90" t="s">
        <v>7666</v>
      </c>
      <c r="C7087" s="90" t="s">
        <v>17</v>
      </c>
      <c r="D7087" s="99">
        <v>4075.14</v>
      </c>
    </row>
    <row r="7088" spans="1:4" ht="13.5" x14ac:dyDescent="0.25">
      <c r="A7088" s="90">
        <v>103191</v>
      </c>
      <c r="B7088" s="90" t="s">
        <v>7667</v>
      </c>
      <c r="C7088" s="90" t="s">
        <v>17</v>
      </c>
      <c r="D7088" s="99">
        <v>2373.7800000000002</v>
      </c>
    </row>
    <row r="7089" spans="1:4" ht="13.5" x14ac:dyDescent="0.25">
      <c r="A7089" s="90">
        <v>103192</v>
      </c>
      <c r="B7089" s="90" t="s">
        <v>7668</v>
      </c>
      <c r="C7089" s="90" t="s">
        <v>17</v>
      </c>
      <c r="D7089" s="99">
        <v>2527.42</v>
      </c>
    </row>
    <row r="7090" spans="1:4" ht="13.5" x14ac:dyDescent="0.25">
      <c r="A7090" s="90">
        <v>103193</v>
      </c>
      <c r="B7090" s="90" t="s">
        <v>7669</v>
      </c>
      <c r="C7090" s="90" t="s">
        <v>17</v>
      </c>
      <c r="D7090" s="99">
        <v>1946.15</v>
      </c>
    </row>
    <row r="7091" spans="1:4" ht="13.5" x14ac:dyDescent="0.25">
      <c r="A7091" s="90">
        <v>103194</v>
      </c>
      <c r="B7091" s="90" t="s">
        <v>7670</v>
      </c>
      <c r="C7091" s="90" t="s">
        <v>17</v>
      </c>
      <c r="D7091" s="99">
        <v>2804.12</v>
      </c>
    </row>
    <row r="7092" spans="1:4" ht="13.5" x14ac:dyDescent="0.25">
      <c r="A7092" s="90">
        <v>103195</v>
      </c>
      <c r="B7092" s="90" t="s">
        <v>7671</v>
      </c>
      <c r="C7092" s="90" t="s">
        <v>17</v>
      </c>
      <c r="D7092" s="99">
        <v>2187.88</v>
      </c>
    </row>
    <row r="7093" spans="1:4" ht="13.5" x14ac:dyDescent="0.25">
      <c r="A7093" s="90">
        <v>103205</v>
      </c>
      <c r="B7093" s="90" t="s">
        <v>7672</v>
      </c>
      <c r="C7093" s="90" t="s">
        <v>17</v>
      </c>
      <c r="D7093" s="99">
        <v>4092.37</v>
      </c>
    </row>
    <row r="7094" spans="1:4" ht="13.5" x14ac:dyDescent="0.25">
      <c r="A7094" s="90">
        <v>103206</v>
      </c>
      <c r="B7094" s="90" t="s">
        <v>7673</v>
      </c>
      <c r="C7094" s="90" t="s">
        <v>17</v>
      </c>
      <c r="D7094" s="99">
        <v>2391.0100000000002</v>
      </c>
    </row>
    <row r="7095" spans="1:4" ht="13.5" x14ac:dyDescent="0.25">
      <c r="A7095" s="90">
        <v>103207</v>
      </c>
      <c r="B7095" s="90" t="s">
        <v>7674</v>
      </c>
      <c r="C7095" s="90" t="s">
        <v>17</v>
      </c>
      <c r="D7095" s="99">
        <v>2544.65</v>
      </c>
    </row>
    <row r="7096" spans="1:4" ht="13.5" x14ac:dyDescent="0.25">
      <c r="A7096" s="90">
        <v>103208</v>
      </c>
      <c r="B7096" s="90" t="s">
        <v>7675</v>
      </c>
      <c r="C7096" s="90" t="s">
        <v>17</v>
      </c>
      <c r="D7096" s="99">
        <v>1963.38</v>
      </c>
    </row>
    <row r="7097" spans="1:4" ht="13.5" x14ac:dyDescent="0.25">
      <c r="A7097" s="90">
        <v>103209</v>
      </c>
      <c r="B7097" s="90" t="s">
        <v>7676</v>
      </c>
      <c r="C7097" s="90" t="s">
        <v>17</v>
      </c>
      <c r="D7097" s="99">
        <v>2821.35</v>
      </c>
    </row>
    <row r="7098" spans="1:4" ht="13.5" x14ac:dyDescent="0.25">
      <c r="A7098" s="90">
        <v>103210</v>
      </c>
      <c r="B7098" s="90" t="s">
        <v>7677</v>
      </c>
      <c r="C7098" s="90" t="s">
        <v>17</v>
      </c>
      <c r="D7098" s="99">
        <v>2293.6</v>
      </c>
    </row>
    <row r="7099" spans="1:4" ht="13.5" x14ac:dyDescent="0.25">
      <c r="A7099" s="90">
        <v>103304</v>
      </c>
      <c r="B7099" s="90" t="s">
        <v>7678</v>
      </c>
      <c r="C7099" s="90" t="s">
        <v>17</v>
      </c>
      <c r="D7099" s="99">
        <v>1244.6199999999999</v>
      </c>
    </row>
    <row r="7100" spans="1:4" ht="13.5" x14ac:dyDescent="0.25">
      <c r="A7100" s="90">
        <v>103307</v>
      </c>
      <c r="B7100" s="90" t="s">
        <v>7679</v>
      </c>
      <c r="C7100" s="90" t="s">
        <v>17</v>
      </c>
      <c r="D7100" s="99">
        <v>1331.63</v>
      </c>
    </row>
    <row r="7101" spans="1:4" ht="13.5" x14ac:dyDescent="0.25">
      <c r="A7101" s="90">
        <v>103310</v>
      </c>
      <c r="B7101" s="90" t="s">
        <v>7680</v>
      </c>
      <c r="C7101" s="90" t="s">
        <v>17</v>
      </c>
      <c r="D7101" s="99">
        <v>1282.79</v>
      </c>
    </row>
    <row r="7102" spans="1:4" ht="13.5" x14ac:dyDescent="0.25">
      <c r="A7102" s="90">
        <v>103314</v>
      </c>
      <c r="B7102" s="90" t="s">
        <v>7681</v>
      </c>
      <c r="C7102" s="90" t="s">
        <v>941</v>
      </c>
      <c r="D7102" s="92">
        <v>289.10000000000002</v>
      </c>
    </row>
    <row r="7103" spans="1:4" ht="13.5" x14ac:dyDescent="0.25">
      <c r="A7103" s="90">
        <v>103315</v>
      </c>
      <c r="B7103" s="90" t="s">
        <v>7682</v>
      </c>
      <c r="C7103" s="90" t="s">
        <v>941</v>
      </c>
      <c r="D7103" s="92">
        <v>280.70999999999998</v>
      </c>
    </row>
    <row r="7104" spans="1:4" ht="13.5" x14ac:dyDescent="0.25">
      <c r="A7104" s="90">
        <v>103769</v>
      </c>
      <c r="B7104" s="90" t="s">
        <v>7683</v>
      </c>
      <c r="C7104" s="90" t="s">
        <v>17</v>
      </c>
      <c r="D7104" s="99">
        <v>4024.23</v>
      </c>
    </row>
    <row r="7105" spans="1:4" ht="13.5" x14ac:dyDescent="0.25">
      <c r="A7105" s="90">
        <v>98525</v>
      </c>
      <c r="B7105" s="90" t="s">
        <v>7684</v>
      </c>
      <c r="C7105" s="90" t="s">
        <v>941</v>
      </c>
      <c r="D7105" s="92">
        <v>0.38</v>
      </c>
    </row>
    <row r="7106" spans="1:4" ht="13.5" x14ac:dyDescent="0.25">
      <c r="A7106" s="90">
        <v>98526</v>
      </c>
      <c r="B7106" s="90" t="s">
        <v>7685</v>
      </c>
      <c r="C7106" s="90" t="s">
        <v>17</v>
      </c>
      <c r="D7106" s="92">
        <v>82.82</v>
      </c>
    </row>
    <row r="7107" spans="1:4" ht="13.5" x14ac:dyDescent="0.25">
      <c r="A7107" s="90">
        <v>98527</v>
      </c>
      <c r="B7107" s="90" t="s">
        <v>7686</v>
      </c>
      <c r="C7107" s="90" t="s">
        <v>17</v>
      </c>
      <c r="D7107" s="92">
        <v>178.29</v>
      </c>
    </row>
    <row r="7108" spans="1:4" ht="13.5" x14ac:dyDescent="0.25">
      <c r="A7108" s="90">
        <v>98528</v>
      </c>
      <c r="B7108" s="90" t="s">
        <v>7687</v>
      </c>
      <c r="C7108" s="90" t="s">
        <v>17</v>
      </c>
      <c r="D7108" s="92">
        <v>260.70999999999998</v>
      </c>
    </row>
    <row r="7109" spans="1:4" ht="13.5" x14ac:dyDescent="0.25">
      <c r="A7109" s="90">
        <v>98529</v>
      </c>
      <c r="B7109" s="90" t="s">
        <v>7688</v>
      </c>
      <c r="C7109" s="90" t="s">
        <v>17</v>
      </c>
      <c r="D7109" s="92">
        <v>63.53</v>
      </c>
    </row>
    <row r="7110" spans="1:4" ht="13.5" x14ac:dyDescent="0.25">
      <c r="A7110" s="90">
        <v>98530</v>
      </c>
      <c r="B7110" s="90" t="s">
        <v>7689</v>
      </c>
      <c r="C7110" s="90" t="s">
        <v>17</v>
      </c>
      <c r="D7110" s="92">
        <v>113.17</v>
      </c>
    </row>
    <row r="7111" spans="1:4" ht="13.5" x14ac:dyDescent="0.25">
      <c r="A7111" s="90">
        <v>98531</v>
      </c>
      <c r="B7111" s="90" t="s">
        <v>7690</v>
      </c>
      <c r="C7111" s="90" t="s">
        <v>17</v>
      </c>
      <c r="D7111" s="92">
        <v>272.14</v>
      </c>
    </row>
    <row r="7112" spans="1:4" ht="13.5" x14ac:dyDescent="0.25">
      <c r="A7112" s="90">
        <v>98532</v>
      </c>
      <c r="B7112" s="90" t="s">
        <v>7691</v>
      </c>
      <c r="C7112" s="90" t="s">
        <v>17</v>
      </c>
      <c r="D7112" s="92">
        <v>118.63</v>
      </c>
    </row>
    <row r="7113" spans="1:4" ht="13.5" x14ac:dyDescent="0.25">
      <c r="A7113" s="90">
        <v>98533</v>
      </c>
      <c r="B7113" s="90" t="s">
        <v>7692</v>
      </c>
      <c r="C7113" s="90" t="s">
        <v>17</v>
      </c>
      <c r="D7113" s="92">
        <v>320.70999999999998</v>
      </c>
    </row>
    <row r="7114" spans="1:4" ht="13.5" x14ac:dyDescent="0.25">
      <c r="A7114" s="90">
        <v>98534</v>
      </c>
      <c r="B7114" s="90" t="s">
        <v>7693</v>
      </c>
      <c r="C7114" s="90" t="s">
        <v>17</v>
      </c>
      <c r="D7114" s="92">
        <v>826.63</v>
      </c>
    </row>
    <row r="7115" spans="1:4" ht="13.5" x14ac:dyDescent="0.25">
      <c r="A7115" s="90">
        <v>98535</v>
      </c>
      <c r="B7115" s="90" t="s">
        <v>7694</v>
      </c>
      <c r="C7115" s="90" t="s">
        <v>17</v>
      </c>
      <c r="D7115" s="99">
        <v>1299.8699999999999</v>
      </c>
    </row>
    <row r="7116" spans="1:4" ht="13.5" x14ac:dyDescent="0.25">
      <c r="A7116" s="90">
        <v>88238</v>
      </c>
      <c r="B7116" s="90" t="s">
        <v>7695</v>
      </c>
      <c r="C7116" s="90" t="s">
        <v>42</v>
      </c>
      <c r="D7116" s="92">
        <v>19.75</v>
      </c>
    </row>
    <row r="7117" spans="1:4" ht="13.5" x14ac:dyDescent="0.25">
      <c r="A7117" s="90">
        <v>88239</v>
      </c>
      <c r="B7117" s="90" t="s">
        <v>7696</v>
      </c>
      <c r="C7117" s="90" t="s">
        <v>42</v>
      </c>
      <c r="D7117" s="92">
        <v>20.82</v>
      </c>
    </row>
    <row r="7118" spans="1:4" ht="13.5" x14ac:dyDescent="0.25">
      <c r="A7118" s="90">
        <v>88240</v>
      </c>
      <c r="B7118" s="90" t="s">
        <v>7697</v>
      </c>
      <c r="C7118" s="90" t="s">
        <v>42</v>
      </c>
      <c r="D7118" s="92">
        <v>20.97</v>
      </c>
    </row>
    <row r="7119" spans="1:4" ht="13.5" x14ac:dyDescent="0.25">
      <c r="A7119" s="90">
        <v>88241</v>
      </c>
      <c r="B7119" s="90" t="s">
        <v>7698</v>
      </c>
      <c r="C7119" s="90" t="s">
        <v>42</v>
      </c>
      <c r="D7119" s="92">
        <v>21.45</v>
      </c>
    </row>
    <row r="7120" spans="1:4" ht="13.5" x14ac:dyDescent="0.25">
      <c r="A7120" s="90">
        <v>88242</v>
      </c>
      <c r="B7120" s="90" t="s">
        <v>7699</v>
      </c>
      <c r="C7120" s="90" t="s">
        <v>42</v>
      </c>
      <c r="D7120" s="92">
        <v>19.8</v>
      </c>
    </row>
    <row r="7121" spans="1:4" ht="13.5" x14ac:dyDescent="0.25">
      <c r="A7121" s="90">
        <v>88243</v>
      </c>
      <c r="B7121" s="90" t="s">
        <v>7700</v>
      </c>
      <c r="C7121" s="90" t="s">
        <v>42</v>
      </c>
      <c r="D7121" s="92">
        <v>20.78</v>
      </c>
    </row>
    <row r="7122" spans="1:4" ht="13.5" x14ac:dyDescent="0.25">
      <c r="A7122" s="90">
        <v>88245</v>
      </c>
      <c r="B7122" s="90" t="s">
        <v>7701</v>
      </c>
      <c r="C7122" s="90" t="s">
        <v>42</v>
      </c>
      <c r="D7122" s="92">
        <v>24.59</v>
      </c>
    </row>
    <row r="7123" spans="1:4" ht="13.5" x14ac:dyDescent="0.25">
      <c r="A7123" s="90">
        <v>88246</v>
      </c>
      <c r="B7123" s="90" t="s">
        <v>7702</v>
      </c>
      <c r="C7123" s="90" t="s">
        <v>42</v>
      </c>
      <c r="D7123" s="92">
        <v>31.42</v>
      </c>
    </row>
    <row r="7124" spans="1:4" ht="13.5" x14ac:dyDescent="0.25">
      <c r="A7124" s="90">
        <v>88247</v>
      </c>
      <c r="B7124" s="90" t="s">
        <v>7703</v>
      </c>
      <c r="C7124" s="90" t="s">
        <v>42</v>
      </c>
      <c r="D7124" s="92">
        <v>21.35</v>
      </c>
    </row>
    <row r="7125" spans="1:4" ht="13.5" x14ac:dyDescent="0.25">
      <c r="A7125" s="90">
        <v>88248</v>
      </c>
      <c r="B7125" s="90" t="s">
        <v>7704</v>
      </c>
      <c r="C7125" s="90" t="s">
        <v>42</v>
      </c>
      <c r="D7125" s="92">
        <v>20.37</v>
      </c>
    </row>
    <row r="7126" spans="1:4" ht="13.5" x14ac:dyDescent="0.25">
      <c r="A7126" s="90">
        <v>88249</v>
      </c>
      <c r="B7126" s="90" t="s">
        <v>7705</v>
      </c>
      <c r="C7126" s="90" t="s">
        <v>42</v>
      </c>
      <c r="D7126" s="92">
        <v>26.35</v>
      </c>
    </row>
    <row r="7127" spans="1:4" ht="13.5" x14ac:dyDescent="0.25">
      <c r="A7127" s="90">
        <v>88250</v>
      </c>
      <c r="B7127" s="90" t="s">
        <v>7706</v>
      </c>
      <c r="C7127" s="90" t="s">
        <v>42</v>
      </c>
      <c r="D7127" s="92">
        <v>21.34</v>
      </c>
    </row>
    <row r="7128" spans="1:4" ht="13.5" x14ac:dyDescent="0.25">
      <c r="A7128" s="90">
        <v>88251</v>
      </c>
      <c r="B7128" s="90" t="s">
        <v>7707</v>
      </c>
      <c r="C7128" s="90" t="s">
        <v>42</v>
      </c>
      <c r="D7128" s="92">
        <v>20.95</v>
      </c>
    </row>
    <row r="7129" spans="1:4" ht="13.5" x14ac:dyDescent="0.25">
      <c r="A7129" s="90">
        <v>88252</v>
      </c>
      <c r="B7129" s="90" t="s">
        <v>7708</v>
      </c>
      <c r="C7129" s="90" t="s">
        <v>42</v>
      </c>
      <c r="D7129" s="92">
        <v>21.28</v>
      </c>
    </row>
    <row r="7130" spans="1:4" ht="13.5" x14ac:dyDescent="0.25">
      <c r="A7130" s="90">
        <v>88253</v>
      </c>
      <c r="B7130" s="90" t="s">
        <v>7709</v>
      </c>
      <c r="C7130" s="90" t="s">
        <v>42</v>
      </c>
      <c r="D7130" s="92">
        <v>12.43</v>
      </c>
    </row>
    <row r="7131" spans="1:4" ht="13.5" x14ac:dyDescent="0.25">
      <c r="A7131" s="90">
        <v>88255</v>
      </c>
      <c r="B7131" s="90" t="s">
        <v>7710</v>
      </c>
      <c r="C7131" s="90" t="s">
        <v>42</v>
      </c>
      <c r="D7131" s="92">
        <v>24.54</v>
      </c>
    </row>
    <row r="7132" spans="1:4" ht="13.5" x14ac:dyDescent="0.25">
      <c r="A7132" s="90">
        <v>88256</v>
      </c>
      <c r="B7132" s="90" t="s">
        <v>7711</v>
      </c>
      <c r="C7132" s="90" t="s">
        <v>42</v>
      </c>
      <c r="D7132" s="92">
        <v>24.66</v>
      </c>
    </row>
    <row r="7133" spans="1:4" ht="13.5" x14ac:dyDescent="0.25">
      <c r="A7133" s="90">
        <v>88257</v>
      </c>
      <c r="B7133" s="90" t="s">
        <v>7712</v>
      </c>
      <c r="C7133" s="90" t="s">
        <v>42</v>
      </c>
      <c r="D7133" s="92">
        <v>26.59</v>
      </c>
    </row>
    <row r="7134" spans="1:4" ht="13.5" x14ac:dyDescent="0.25">
      <c r="A7134" s="90">
        <v>88258</v>
      </c>
      <c r="B7134" s="90" t="s">
        <v>7713</v>
      </c>
      <c r="C7134" s="90" t="s">
        <v>42</v>
      </c>
      <c r="D7134" s="92">
        <v>17.48</v>
      </c>
    </row>
    <row r="7135" spans="1:4" ht="13.5" x14ac:dyDescent="0.25">
      <c r="A7135" s="90">
        <v>88260</v>
      </c>
      <c r="B7135" s="90" t="s">
        <v>7714</v>
      </c>
      <c r="C7135" s="90" t="s">
        <v>42</v>
      </c>
      <c r="D7135" s="92">
        <v>22.78</v>
      </c>
    </row>
    <row r="7136" spans="1:4" ht="13.5" x14ac:dyDescent="0.25">
      <c r="A7136" s="90">
        <v>88261</v>
      </c>
      <c r="B7136" s="90" t="s">
        <v>7715</v>
      </c>
      <c r="C7136" s="90" t="s">
        <v>42</v>
      </c>
      <c r="D7136" s="92">
        <v>23.36</v>
      </c>
    </row>
    <row r="7137" spans="1:4" ht="13.5" x14ac:dyDescent="0.25">
      <c r="A7137" s="90">
        <v>88262</v>
      </c>
      <c r="B7137" s="90" t="s">
        <v>7716</v>
      </c>
      <c r="C7137" s="90" t="s">
        <v>42</v>
      </c>
      <c r="D7137" s="92">
        <v>24.41</v>
      </c>
    </row>
    <row r="7138" spans="1:4" ht="13.5" x14ac:dyDescent="0.25">
      <c r="A7138" s="90">
        <v>88263</v>
      </c>
      <c r="B7138" s="90" t="s">
        <v>7717</v>
      </c>
      <c r="C7138" s="90" t="s">
        <v>42</v>
      </c>
      <c r="D7138" s="92">
        <v>23.47</v>
      </c>
    </row>
    <row r="7139" spans="1:4" ht="13.5" x14ac:dyDescent="0.25">
      <c r="A7139" s="90">
        <v>88264</v>
      </c>
      <c r="B7139" s="90" t="s">
        <v>7718</v>
      </c>
      <c r="C7139" s="90" t="s">
        <v>42</v>
      </c>
      <c r="D7139" s="92">
        <v>25.09</v>
      </c>
    </row>
    <row r="7140" spans="1:4" ht="13.5" x14ac:dyDescent="0.25">
      <c r="A7140" s="90">
        <v>88265</v>
      </c>
      <c r="B7140" s="90" t="s">
        <v>7719</v>
      </c>
      <c r="C7140" s="90" t="s">
        <v>42</v>
      </c>
      <c r="D7140" s="92">
        <v>23.97</v>
      </c>
    </row>
    <row r="7141" spans="1:4" ht="13.5" x14ac:dyDescent="0.25">
      <c r="A7141" s="90">
        <v>88266</v>
      </c>
      <c r="B7141" s="90" t="s">
        <v>7720</v>
      </c>
      <c r="C7141" s="90" t="s">
        <v>42</v>
      </c>
      <c r="D7141" s="92">
        <v>27.32</v>
      </c>
    </row>
    <row r="7142" spans="1:4" ht="13.5" x14ac:dyDescent="0.25">
      <c r="A7142" s="90">
        <v>88267</v>
      </c>
      <c r="B7142" s="90" t="s">
        <v>157</v>
      </c>
      <c r="C7142" s="90" t="s">
        <v>42</v>
      </c>
      <c r="D7142" s="92">
        <v>24.04</v>
      </c>
    </row>
    <row r="7143" spans="1:4" ht="13.5" x14ac:dyDescent="0.25">
      <c r="A7143" s="90">
        <v>88269</v>
      </c>
      <c r="B7143" s="90" t="s">
        <v>131</v>
      </c>
      <c r="C7143" s="90" t="s">
        <v>42</v>
      </c>
      <c r="D7143" s="92">
        <v>26.99</v>
      </c>
    </row>
    <row r="7144" spans="1:4" ht="13.5" x14ac:dyDescent="0.25">
      <c r="A7144" s="90">
        <v>88270</v>
      </c>
      <c r="B7144" s="90" t="s">
        <v>7721</v>
      </c>
      <c r="C7144" s="90" t="s">
        <v>42</v>
      </c>
      <c r="D7144" s="92">
        <v>24.61</v>
      </c>
    </row>
    <row r="7145" spans="1:4" ht="13.5" x14ac:dyDescent="0.25">
      <c r="A7145" s="90">
        <v>88272</v>
      </c>
      <c r="B7145" s="90" t="s">
        <v>7722</v>
      </c>
      <c r="C7145" s="90" t="s">
        <v>42</v>
      </c>
      <c r="D7145" s="92">
        <v>26</v>
      </c>
    </row>
    <row r="7146" spans="1:4" ht="13.5" x14ac:dyDescent="0.25">
      <c r="A7146" s="90">
        <v>88273</v>
      </c>
      <c r="B7146" s="90" t="s">
        <v>204</v>
      </c>
      <c r="C7146" s="90" t="s">
        <v>42</v>
      </c>
      <c r="D7146" s="92">
        <v>23.07</v>
      </c>
    </row>
    <row r="7147" spans="1:4" ht="13.5" x14ac:dyDescent="0.25">
      <c r="A7147" s="90">
        <v>88274</v>
      </c>
      <c r="B7147" s="90" t="s">
        <v>76</v>
      </c>
      <c r="C7147" s="90" t="s">
        <v>42</v>
      </c>
      <c r="D7147" s="92">
        <v>24.66</v>
      </c>
    </row>
    <row r="7148" spans="1:4" ht="13.5" x14ac:dyDescent="0.25">
      <c r="A7148" s="90">
        <v>88275</v>
      </c>
      <c r="B7148" s="90" t="s">
        <v>7723</v>
      </c>
      <c r="C7148" s="90" t="s">
        <v>42</v>
      </c>
      <c r="D7148" s="92">
        <v>33.89</v>
      </c>
    </row>
    <row r="7149" spans="1:4" ht="13.5" x14ac:dyDescent="0.25">
      <c r="A7149" s="90">
        <v>88277</v>
      </c>
      <c r="B7149" s="90" t="s">
        <v>7724</v>
      </c>
      <c r="C7149" s="90" t="s">
        <v>42</v>
      </c>
      <c r="D7149" s="92">
        <v>28.29</v>
      </c>
    </row>
    <row r="7150" spans="1:4" ht="13.5" x14ac:dyDescent="0.25">
      <c r="A7150" s="90">
        <v>88278</v>
      </c>
      <c r="B7150" s="90" t="s">
        <v>7725</v>
      </c>
      <c r="C7150" s="90" t="s">
        <v>42</v>
      </c>
      <c r="D7150" s="92">
        <v>25.17</v>
      </c>
    </row>
    <row r="7151" spans="1:4" ht="13.5" x14ac:dyDescent="0.25">
      <c r="A7151" s="90">
        <v>88279</v>
      </c>
      <c r="B7151" s="90" t="s">
        <v>7726</v>
      </c>
      <c r="C7151" s="90" t="s">
        <v>42</v>
      </c>
      <c r="D7151" s="92">
        <v>26.41</v>
      </c>
    </row>
    <row r="7152" spans="1:4" ht="13.5" x14ac:dyDescent="0.25">
      <c r="A7152" s="90">
        <v>88281</v>
      </c>
      <c r="B7152" s="90" t="s">
        <v>7727</v>
      </c>
      <c r="C7152" s="90" t="s">
        <v>42</v>
      </c>
      <c r="D7152" s="92">
        <v>24.02</v>
      </c>
    </row>
    <row r="7153" spans="1:4" ht="13.5" x14ac:dyDescent="0.25">
      <c r="A7153" s="90">
        <v>88282</v>
      </c>
      <c r="B7153" s="90" t="s">
        <v>7728</v>
      </c>
      <c r="C7153" s="90" t="s">
        <v>42</v>
      </c>
      <c r="D7153" s="92">
        <v>23.29</v>
      </c>
    </row>
    <row r="7154" spans="1:4" ht="13.5" x14ac:dyDescent="0.25">
      <c r="A7154" s="90">
        <v>88283</v>
      </c>
      <c r="B7154" s="90" t="s">
        <v>7729</v>
      </c>
      <c r="C7154" s="90" t="s">
        <v>42</v>
      </c>
      <c r="D7154" s="92">
        <v>27.88</v>
      </c>
    </row>
    <row r="7155" spans="1:4" ht="13.5" x14ac:dyDescent="0.25">
      <c r="A7155" s="90">
        <v>88284</v>
      </c>
      <c r="B7155" s="90" t="s">
        <v>7730</v>
      </c>
      <c r="C7155" s="90" t="s">
        <v>42</v>
      </c>
      <c r="D7155" s="92">
        <v>22.37</v>
      </c>
    </row>
    <row r="7156" spans="1:4" ht="13.5" x14ac:dyDescent="0.25">
      <c r="A7156" s="90">
        <v>88285</v>
      </c>
      <c r="B7156" s="90" t="s">
        <v>7731</v>
      </c>
      <c r="C7156" s="90" t="s">
        <v>42</v>
      </c>
      <c r="D7156" s="92">
        <v>23.29</v>
      </c>
    </row>
    <row r="7157" spans="1:4" ht="13.5" x14ac:dyDescent="0.25">
      <c r="A7157" s="90">
        <v>88286</v>
      </c>
      <c r="B7157" s="90" t="s">
        <v>7732</v>
      </c>
      <c r="C7157" s="90" t="s">
        <v>42</v>
      </c>
      <c r="D7157" s="92">
        <v>24.76</v>
      </c>
    </row>
    <row r="7158" spans="1:4" ht="13.5" x14ac:dyDescent="0.25">
      <c r="A7158" s="90">
        <v>88288</v>
      </c>
      <c r="B7158" s="90" t="s">
        <v>7733</v>
      </c>
      <c r="C7158" s="90" t="s">
        <v>42</v>
      </c>
      <c r="D7158" s="92">
        <v>15.31</v>
      </c>
    </row>
    <row r="7159" spans="1:4" ht="13.5" x14ac:dyDescent="0.25">
      <c r="A7159" s="90">
        <v>88291</v>
      </c>
      <c r="B7159" s="90" t="s">
        <v>7734</v>
      </c>
      <c r="C7159" s="90" t="s">
        <v>42</v>
      </c>
      <c r="D7159" s="92">
        <v>23.71</v>
      </c>
    </row>
    <row r="7160" spans="1:4" ht="13.5" x14ac:dyDescent="0.25">
      <c r="A7160" s="90">
        <v>88292</v>
      </c>
      <c r="B7160" s="90" t="s">
        <v>7735</v>
      </c>
      <c r="C7160" s="90" t="s">
        <v>42</v>
      </c>
      <c r="D7160" s="92">
        <v>28.49</v>
      </c>
    </row>
    <row r="7161" spans="1:4" ht="13.5" x14ac:dyDescent="0.25">
      <c r="A7161" s="90">
        <v>88293</v>
      </c>
      <c r="B7161" s="90" t="s">
        <v>7736</v>
      </c>
      <c r="C7161" s="90" t="s">
        <v>42</v>
      </c>
      <c r="D7161" s="92">
        <v>28.15</v>
      </c>
    </row>
    <row r="7162" spans="1:4" ht="13.5" x14ac:dyDescent="0.25">
      <c r="A7162" s="90">
        <v>88294</v>
      </c>
      <c r="B7162" s="90" t="s">
        <v>7737</v>
      </c>
      <c r="C7162" s="90" t="s">
        <v>42</v>
      </c>
      <c r="D7162" s="92">
        <v>30.52</v>
      </c>
    </row>
    <row r="7163" spans="1:4" ht="13.5" x14ac:dyDescent="0.25">
      <c r="A7163" s="90">
        <v>88295</v>
      </c>
      <c r="B7163" s="90" t="s">
        <v>7738</v>
      </c>
      <c r="C7163" s="90" t="s">
        <v>42</v>
      </c>
      <c r="D7163" s="92">
        <v>24.89</v>
      </c>
    </row>
    <row r="7164" spans="1:4" ht="13.5" x14ac:dyDescent="0.25">
      <c r="A7164" s="90">
        <v>88296</v>
      </c>
      <c r="B7164" s="90" t="s">
        <v>7739</v>
      </c>
      <c r="C7164" s="90" t="s">
        <v>42</v>
      </c>
      <c r="D7164" s="92">
        <v>28.33</v>
      </c>
    </row>
    <row r="7165" spans="1:4" ht="13.5" x14ac:dyDescent="0.25">
      <c r="A7165" s="90">
        <v>88297</v>
      </c>
      <c r="B7165" s="90" t="s">
        <v>7740</v>
      </c>
      <c r="C7165" s="90" t="s">
        <v>42</v>
      </c>
      <c r="D7165" s="92">
        <v>27.4</v>
      </c>
    </row>
    <row r="7166" spans="1:4" ht="13.5" x14ac:dyDescent="0.25">
      <c r="A7166" s="90">
        <v>88298</v>
      </c>
      <c r="B7166" s="90" t="s">
        <v>7741</v>
      </c>
      <c r="C7166" s="90" t="s">
        <v>42</v>
      </c>
      <c r="D7166" s="92">
        <v>28.78</v>
      </c>
    </row>
    <row r="7167" spans="1:4" ht="13.5" x14ac:dyDescent="0.25">
      <c r="A7167" s="90">
        <v>88299</v>
      </c>
      <c r="B7167" s="90" t="s">
        <v>7742</v>
      </c>
      <c r="C7167" s="90" t="s">
        <v>42</v>
      </c>
      <c r="D7167" s="92">
        <v>28.56</v>
      </c>
    </row>
    <row r="7168" spans="1:4" ht="13.5" x14ac:dyDescent="0.25">
      <c r="A7168" s="90">
        <v>88300</v>
      </c>
      <c r="B7168" s="90" t="s">
        <v>7743</v>
      </c>
      <c r="C7168" s="90" t="s">
        <v>42</v>
      </c>
      <c r="D7168" s="92">
        <v>34.04</v>
      </c>
    </row>
    <row r="7169" spans="1:4" ht="13.5" x14ac:dyDescent="0.25">
      <c r="A7169" s="90">
        <v>88301</v>
      </c>
      <c r="B7169" s="90" t="s">
        <v>7744</v>
      </c>
      <c r="C7169" s="90" t="s">
        <v>42</v>
      </c>
      <c r="D7169" s="92">
        <v>27.32</v>
      </c>
    </row>
    <row r="7170" spans="1:4" ht="13.5" x14ac:dyDescent="0.25">
      <c r="A7170" s="90">
        <v>88302</v>
      </c>
      <c r="B7170" s="90" t="s">
        <v>7745</v>
      </c>
      <c r="C7170" s="90" t="s">
        <v>42</v>
      </c>
      <c r="D7170" s="92">
        <v>29.34</v>
      </c>
    </row>
    <row r="7171" spans="1:4" ht="13.5" x14ac:dyDescent="0.25">
      <c r="A7171" s="90">
        <v>88303</v>
      </c>
      <c r="B7171" s="90" t="s">
        <v>7746</v>
      </c>
      <c r="C7171" s="90" t="s">
        <v>42</v>
      </c>
      <c r="D7171" s="92">
        <v>26.91</v>
      </c>
    </row>
    <row r="7172" spans="1:4" ht="13.5" x14ac:dyDescent="0.25">
      <c r="A7172" s="90">
        <v>88304</v>
      </c>
      <c r="B7172" s="90" t="s">
        <v>7747</v>
      </c>
      <c r="C7172" s="90" t="s">
        <v>42</v>
      </c>
      <c r="D7172" s="92">
        <v>25.82</v>
      </c>
    </row>
    <row r="7173" spans="1:4" ht="13.5" x14ac:dyDescent="0.25">
      <c r="A7173" s="90">
        <v>88306</v>
      </c>
      <c r="B7173" s="90" t="s">
        <v>7748</v>
      </c>
      <c r="C7173" s="90" t="s">
        <v>42</v>
      </c>
      <c r="D7173" s="92">
        <v>27.77</v>
      </c>
    </row>
    <row r="7174" spans="1:4" ht="13.5" x14ac:dyDescent="0.25">
      <c r="A7174" s="90">
        <v>88307</v>
      </c>
      <c r="B7174" s="90" t="s">
        <v>7749</v>
      </c>
      <c r="C7174" s="90" t="s">
        <v>42</v>
      </c>
      <c r="D7174" s="92">
        <v>31.11</v>
      </c>
    </row>
    <row r="7175" spans="1:4" ht="13.5" x14ac:dyDescent="0.25">
      <c r="A7175" s="90">
        <v>88308</v>
      </c>
      <c r="B7175" s="90" t="s">
        <v>7750</v>
      </c>
      <c r="C7175" s="90" t="s">
        <v>42</v>
      </c>
      <c r="D7175" s="92">
        <v>24.66</v>
      </c>
    </row>
    <row r="7176" spans="1:4" ht="13.5" x14ac:dyDescent="0.25">
      <c r="A7176" s="90">
        <v>88309</v>
      </c>
      <c r="B7176" s="90" t="s">
        <v>7751</v>
      </c>
      <c r="C7176" s="90" t="s">
        <v>42</v>
      </c>
      <c r="D7176" s="92">
        <v>24.78</v>
      </c>
    </row>
    <row r="7177" spans="1:4" ht="13.5" x14ac:dyDescent="0.25">
      <c r="A7177" s="90">
        <v>88310</v>
      </c>
      <c r="B7177" s="90" t="s">
        <v>7752</v>
      </c>
      <c r="C7177" s="90" t="s">
        <v>42</v>
      </c>
      <c r="D7177" s="92">
        <v>26.01</v>
      </c>
    </row>
    <row r="7178" spans="1:4" ht="13.5" x14ac:dyDescent="0.25">
      <c r="A7178" s="90">
        <v>88311</v>
      </c>
      <c r="B7178" s="90" t="s">
        <v>7753</v>
      </c>
      <c r="C7178" s="90" t="s">
        <v>42</v>
      </c>
      <c r="D7178" s="92">
        <v>25.44</v>
      </c>
    </row>
    <row r="7179" spans="1:4" ht="13.5" x14ac:dyDescent="0.25">
      <c r="A7179" s="90">
        <v>88312</v>
      </c>
      <c r="B7179" s="90" t="s">
        <v>7754</v>
      </c>
      <c r="C7179" s="90" t="s">
        <v>42</v>
      </c>
      <c r="D7179" s="92">
        <v>26.01</v>
      </c>
    </row>
    <row r="7180" spans="1:4" ht="13.5" x14ac:dyDescent="0.25">
      <c r="A7180" s="90">
        <v>88313</v>
      </c>
      <c r="B7180" s="90" t="s">
        <v>7755</v>
      </c>
      <c r="C7180" s="90" t="s">
        <v>42</v>
      </c>
      <c r="D7180" s="92">
        <v>26.92</v>
      </c>
    </row>
    <row r="7181" spans="1:4" ht="13.5" x14ac:dyDescent="0.25">
      <c r="A7181" s="90">
        <v>88314</v>
      </c>
      <c r="B7181" s="90" t="s">
        <v>7756</v>
      </c>
      <c r="C7181" s="90" t="s">
        <v>42</v>
      </c>
      <c r="D7181" s="92">
        <v>21.22</v>
      </c>
    </row>
    <row r="7182" spans="1:4" ht="13.5" x14ac:dyDescent="0.25">
      <c r="A7182" s="90">
        <v>88315</v>
      </c>
      <c r="B7182" s="90" t="s">
        <v>7757</v>
      </c>
      <c r="C7182" s="90" t="s">
        <v>42</v>
      </c>
      <c r="D7182" s="92">
        <v>25.03</v>
      </c>
    </row>
    <row r="7183" spans="1:4" ht="13.5" x14ac:dyDescent="0.25">
      <c r="A7183" s="90">
        <v>88316</v>
      </c>
      <c r="B7183" s="90" t="s">
        <v>79</v>
      </c>
      <c r="C7183" s="90" t="s">
        <v>42</v>
      </c>
      <c r="D7183" s="92">
        <v>19.75</v>
      </c>
    </row>
    <row r="7184" spans="1:4" ht="13.5" x14ac:dyDescent="0.25">
      <c r="A7184" s="90">
        <v>88317</v>
      </c>
      <c r="B7184" s="90" t="s">
        <v>7758</v>
      </c>
      <c r="C7184" s="90" t="s">
        <v>42</v>
      </c>
      <c r="D7184" s="92">
        <v>26.36</v>
      </c>
    </row>
    <row r="7185" spans="1:4" ht="13.5" x14ac:dyDescent="0.25">
      <c r="A7185" s="90">
        <v>88318</v>
      </c>
      <c r="B7185" s="90" t="s">
        <v>7759</v>
      </c>
      <c r="C7185" s="90" t="s">
        <v>42</v>
      </c>
      <c r="D7185" s="92">
        <v>29.83</v>
      </c>
    </row>
    <row r="7186" spans="1:4" ht="13.5" x14ac:dyDescent="0.25">
      <c r="A7186" s="90">
        <v>88320</v>
      </c>
      <c r="B7186" s="90" t="s">
        <v>7760</v>
      </c>
      <c r="C7186" s="90" t="s">
        <v>42</v>
      </c>
      <c r="D7186" s="92">
        <v>24.41</v>
      </c>
    </row>
    <row r="7187" spans="1:4" ht="13.5" x14ac:dyDescent="0.25">
      <c r="A7187" s="90">
        <v>88321</v>
      </c>
      <c r="B7187" s="90" t="s">
        <v>7761</v>
      </c>
      <c r="C7187" s="90" t="s">
        <v>42</v>
      </c>
      <c r="D7187" s="92">
        <v>31.33</v>
      </c>
    </row>
    <row r="7188" spans="1:4" ht="13.5" x14ac:dyDescent="0.25">
      <c r="A7188" s="90">
        <v>88322</v>
      </c>
      <c r="B7188" s="90" t="s">
        <v>7762</v>
      </c>
      <c r="C7188" s="90" t="s">
        <v>42</v>
      </c>
      <c r="D7188" s="92">
        <v>43.07</v>
      </c>
    </row>
    <row r="7189" spans="1:4" ht="13.5" x14ac:dyDescent="0.25">
      <c r="A7189" s="90">
        <v>88323</v>
      </c>
      <c r="B7189" s="90" t="s">
        <v>7763</v>
      </c>
      <c r="C7189" s="90" t="s">
        <v>42</v>
      </c>
      <c r="D7189" s="92">
        <v>24.17</v>
      </c>
    </row>
    <row r="7190" spans="1:4" ht="13.5" x14ac:dyDescent="0.25">
      <c r="A7190" s="90">
        <v>88324</v>
      </c>
      <c r="B7190" s="90" t="s">
        <v>7764</v>
      </c>
      <c r="C7190" s="90" t="s">
        <v>42</v>
      </c>
      <c r="D7190" s="92">
        <v>27.4</v>
      </c>
    </row>
    <row r="7191" spans="1:4" ht="13.5" x14ac:dyDescent="0.25">
      <c r="A7191" s="90">
        <v>88325</v>
      </c>
      <c r="B7191" s="90" t="s">
        <v>7765</v>
      </c>
      <c r="C7191" s="90" t="s">
        <v>42</v>
      </c>
      <c r="D7191" s="92">
        <v>22.03</v>
      </c>
    </row>
    <row r="7192" spans="1:4" ht="13.5" x14ac:dyDescent="0.25">
      <c r="A7192" s="90">
        <v>88326</v>
      </c>
      <c r="B7192" s="90" t="s">
        <v>7766</v>
      </c>
      <c r="C7192" s="90" t="s">
        <v>42</v>
      </c>
      <c r="D7192" s="92">
        <v>24.73</v>
      </c>
    </row>
    <row r="7193" spans="1:4" ht="13.5" x14ac:dyDescent="0.25">
      <c r="A7193" s="90">
        <v>88377</v>
      </c>
      <c r="B7193" s="90" t="s">
        <v>7767</v>
      </c>
      <c r="C7193" s="90" t="s">
        <v>42</v>
      </c>
      <c r="D7193" s="92">
        <v>23.05</v>
      </c>
    </row>
    <row r="7194" spans="1:4" ht="13.5" x14ac:dyDescent="0.25">
      <c r="A7194" s="90">
        <v>88441</v>
      </c>
      <c r="B7194" s="90" t="s">
        <v>7768</v>
      </c>
      <c r="C7194" s="90" t="s">
        <v>42</v>
      </c>
      <c r="D7194" s="92">
        <v>21.39</v>
      </c>
    </row>
    <row r="7195" spans="1:4" ht="13.5" x14ac:dyDescent="0.25">
      <c r="A7195" s="90">
        <v>88597</v>
      </c>
      <c r="B7195" s="90" t="s">
        <v>7769</v>
      </c>
      <c r="C7195" s="90" t="s">
        <v>42</v>
      </c>
      <c r="D7195" s="92">
        <v>23.95</v>
      </c>
    </row>
    <row r="7196" spans="1:4" ht="13.5" x14ac:dyDescent="0.25">
      <c r="A7196" s="90">
        <v>90766</v>
      </c>
      <c r="B7196" s="90" t="s">
        <v>7770</v>
      </c>
      <c r="C7196" s="90" t="s">
        <v>42</v>
      </c>
      <c r="D7196" s="92">
        <v>21.42</v>
      </c>
    </row>
    <row r="7197" spans="1:4" ht="13.5" x14ac:dyDescent="0.25">
      <c r="A7197" s="90">
        <v>90767</v>
      </c>
      <c r="B7197" s="90" t="s">
        <v>7771</v>
      </c>
      <c r="C7197" s="90" t="s">
        <v>42</v>
      </c>
      <c r="D7197" s="92">
        <v>21</v>
      </c>
    </row>
    <row r="7198" spans="1:4" ht="13.5" x14ac:dyDescent="0.25">
      <c r="A7198" s="90">
        <v>90768</v>
      </c>
      <c r="B7198" s="90" t="s">
        <v>7772</v>
      </c>
      <c r="C7198" s="90" t="s">
        <v>42</v>
      </c>
      <c r="D7198" s="92">
        <v>110.69</v>
      </c>
    </row>
    <row r="7199" spans="1:4" ht="13.5" x14ac:dyDescent="0.25">
      <c r="A7199" s="90">
        <v>90769</v>
      </c>
      <c r="B7199" s="90" t="s">
        <v>7773</v>
      </c>
      <c r="C7199" s="90" t="s">
        <v>42</v>
      </c>
      <c r="D7199" s="92">
        <v>117.16</v>
      </c>
    </row>
    <row r="7200" spans="1:4" ht="13.5" x14ac:dyDescent="0.25">
      <c r="A7200" s="90">
        <v>90770</v>
      </c>
      <c r="B7200" s="90" t="s">
        <v>7774</v>
      </c>
      <c r="C7200" s="90" t="s">
        <v>42</v>
      </c>
      <c r="D7200" s="92">
        <v>122.69</v>
      </c>
    </row>
    <row r="7201" spans="1:4" ht="13.5" x14ac:dyDescent="0.25">
      <c r="A7201" s="90">
        <v>90771</v>
      </c>
      <c r="B7201" s="90" t="s">
        <v>7775</v>
      </c>
      <c r="C7201" s="90" t="s">
        <v>42</v>
      </c>
      <c r="D7201" s="92">
        <v>16.95</v>
      </c>
    </row>
    <row r="7202" spans="1:4" ht="13.5" x14ac:dyDescent="0.25">
      <c r="A7202" s="90">
        <v>90772</v>
      </c>
      <c r="B7202" s="90" t="s">
        <v>7776</v>
      </c>
      <c r="C7202" s="90" t="s">
        <v>42</v>
      </c>
      <c r="D7202" s="92">
        <v>18.579999999999998</v>
      </c>
    </row>
    <row r="7203" spans="1:4" ht="13.5" x14ac:dyDescent="0.25">
      <c r="A7203" s="90">
        <v>90773</v>
      </c>
      <c r="B7203" s="90" t="s">
        <v>7777</v>
      </c>
      <c r="C7203" s="90" t="s">
        <v>42</v>
      </c>
      <c r="D7203" s="92">
        <v>12.17</v>
      </c>
    </row>
    <row r="7204" spans="1:4" ht="13.5" x14ac:dyDescent="0.25">
      <c r="A7204" s="90">
        <v>90775</v>
      </c>
      <c r="B7204" s="90" t="s">
        <v>7778</v>
      </c>
      <c r="C7204" s="90" t="s">
        <v>42</v>
      </c>
      <c r="D7204" s="92">
        <v>17.07</v>
      </c>
    </row>
    <row r="7205" spans="1:4" ht="13.5" x14ac:dyDescent="0.25">
      <c r="A7205" s="90">
        <v>90776</v>
      </c>
      <c r="B7205" s="90" t="s">
        <v>7779</v>
      </c>
      <c r="C7205" s="90" t="s">
        <v>42</v>
      </c>
      <c r="D7205" s="92">
        <v>28.38</v>
      </c>
    </row>
    <row r="7206" spans="1:4" ht="13.5" x14ac:dyDescent="0.25">
      <c r="A7206" s="90">
        <v>90777</v>
      </c>
      <c r="B7206" s="90" t="s">
        <v>7780</v>
      </c>
      <c r="C7206" s="90" t="s">
        <v>42</v>
      </c>
      <c r="D7206" s="92">
        <v>113.5</v>
      </c>
    </row>
    <row r="7207" spans="1:4" ht="13.5" x14ac:dyDescent="0.25">
      <c r="A7207" s="90">
        <v>90778</v>
      </c>
      <c r="B7207" s="90" t="s">
        <v>7781</v>
      </c>
      <c r="C7207" s="90" t="s">
        <v>42</v>
      </c>
      <c r="D7207" s="92">
        <v>119.71</v>
      </c>
    </row>
    <row r="7208" spans="1:4" ht="13.5" x14ac:dyDescent="0.25">
      <c r="A7208" s="90">
        <v>90779</v>
      </c>
      <c r="B7208" s="90" t="s">
        <v>7782</v>
      </c>
      <c r="C7208" s="90" t="s">
        <v>42</v>
      </c>
      <c r="D7208" s="92">
        <v>142.4</v>
      </c>
    </row>
    <row r="7209" spans="1:4" ht="13.5" x14ac:dyDescent="0.25">
      <c r="A7209" s="90">
        <v>90780</v>
      </c>
      <c r="B7209" s="90" t="s">
        <v>7783</v>
      </c>
      <c r="C7209" s="90" t="s">
        <v>42</v>
      </c>
      <c r="D7209" s="92">
        <v>36.11</v>
      </c>
    </row>
    <row r="7210" spans="1:4" ht="13.5" x14ac:dyDescent="0.25">
      <c r="A7210" s="90">
        <v>90781</v>
      </c>
      <c r="B7210" s="90" t="s">
        <v>7784</v>
      </c>
      <c r="C7210" s="90" t="s">
        <v>42</v>
      </c>
      <c r="D7210" s="92">
        <v>25.25</v>
      </c>
    </row>
    <row r="7211" spans="1:4" ht="13.5" x14ac:dyDescent="0.25">
      <c r="A7211" s="90">
        <v>91677</v>
      </c>
      <c r="B7211" s="90" t="s">
        <v>7785</v>
      </c>
      <c r="C7211" s="90" t="s">
        <v>42</v>
      </c>
      <c r="D7211" s="92">
        <v>118.03</v>
      </c>
    </row>
    <row r="7212" spans="1:4" ht="13.5" x14ac:dyDescent="0.25">
      <c r="A7212" s="90">
        <v>91678</v>
      </c>
      <c r="B7212" s="90" t="s">
        <v>7786</v>
      </c>
      <c r="C7212" s="90" t="s">
        <v>42</v>
      </c>
      <c r="D7212" s="92">
        <v>113.51</v>
      </c>
    </row>
    <row r="7213" spans="1:4" ht="13.5" x14ac:dyDescent="0.25">
      <c r="A7213" s="90">
        <v>93558</v>
      </c>
      <c r="B7213" s="90" t="s">
        <v>7787</v>
      </c>
      <c r="C7213" s="90" t="s">
        <v>7788</v>
      </c>
      <c r="D7213" s="99">
        <v>4128.8599999999997</v>
      </c>
    </row>
    <row r="7214" spans="1:4" ht="13.5" x14ac:dyDescent="0.25">
      <c r="A7214" s="90">
        <v>93559</v>
      </c>
      <c r="B7214" s="90" t="s">
        <v>7769</v>
      </c>
      <c r="C7214" s="90" t="s">
        <v>7788</v>
      </c>
      <c r="D7214" s="99">
        <v>4216.03</v>
      </c>
    </row>
    <row r="7215" spans="1:4" ht="13.5" x14ac:dyDescent="0.25">
      <c r="A7215" s="90">
        <v>93560</v>
      </c>
      <c r="B7215" s="90" t="s">
        <v>7777</v>
      </c>
      <c r="C7215" s="90" t="s">
        <v>7788</v>
      </c>
      <c r="D7215" s="99">
        <v>2157.16</v>
      </c>
    </row>
    <row r="7216" spans="1:4" ht="13.5" x14ac:dyDescent="0.25">
      <c r="A7216" s="90">
        <v>93561</v>
      </c>
      <c r="B7216" s="90" t="s">
        <v>7778</v>
      </c>
      <c r="C7216" s="90" t="s">
        <v>7788</v>
      </c>
      <c r="D7216" s="99">
        <v>3010.8</v>
      </c>
    </row>
    <row r="7217" spans="1:4" ht="13.5" x14ac:dyDescent="0.25">
      <c r="A7217" s="90">
        <v>93562</v>
      </c>
      <c r="B7217" s="90" t="s">
        <v>7775</v>
      </c>
      <c r="C7217" s="90" t="s">
        <v>7788</v>
      </c>
      <c r="D7217" s="99">
        <v>2991.88</v>
      </c>
    </row>
    <row r="7218" spans="1:4" ht="13.5" x14ac:dyDescent="0.25">
      <c r="A7218" s="90">
        <v>93563</v>
      </c>
      <c r="B7218" s="90" t="s">
        <v>7770</v>
      </c>
      <c r="C7218" s="90" t="s">
        <v>7788</v>
      </c>
      <c r="D7218" s="99">
        <v>3769.18</v>
      </c>
    </row>
    <row r="7219" spans="1:4" ht="13.5" x14ac:dyDescent="0.25">
      <c r="A7219" s="90">
        <v>93564</v>
      </c>
      <c r="B7219" s="90" t="s">
        <v>7771</v>
      </c>
      <c r="C7219" s="90" t="s">
        <v>7788</v>
      </c>
      <c r="D7219" s="99">
        <v>3683.35</v>
      </c>
    </row>
    <row r="7220" spans="1:4" ht="13.5" x14ac:dyDescent="0.25">
      <c r="A7220" s="90">
        <v>93565</v>
      </c>
      <c r="B7220" s="90" t="s">
        <v>7780</v>
      </c>
      <c r="C7220" s="90" t="s">
        <v>7788</v>
      </c>
      <c r="D7220" s="99">
        <v>19803.86</v>
      </c>
    </row>
    <row r="7221" spans="1:4" ht="13.5" x14ac:dyDescent="0.25">
      <c r="A7221" s="90">
        <v>93566</v>
      </c>
      <c r="B7221" s="90" t="s">
        <v>7776</v>
      </c>
      <c r="C7221" s="90" t="s">
        <v>7788</v>
      </c>
      <c r="D7221" s="99">
        <v>3273.81</v>
      </c>
    </row>
    <row r="7222" spans="1:4" ht="13.5" x14ac:dyDescent="0.25">
      <c r="A7222" s="90">
        <v>93567</v>
      </c>
      <c r="B7222" s="90" t="s">
        <v>7781</v>
      </c>
      <c r="C7222" s="90" t="s">
        <v>7788</v>
      </c>
      <c r="D7222" s="99">
        <v>20888.13</v>
      </c>
    </row>
    <row r="7223" spans="1:4" ht="13.5" x14ac:dyDescent="0.25">
      <c r="A7223" s="90">
        <v>93568</v>
      </c>
      <c r="B7223" s="90" t="s">
        <v>7782</v>
      </c>
      <c r="C7223" s="90" t="s">
        <v>7788</v>
      </c>
      <c r="D7223" s="99">
        <v>24840.81</v>
      </c>
    </row>
    <row r="7224" spans="1:4" ht="13.5" x14ac:dyDescent="0.25">
      <c r="A7224" s="90">
        <v>93569</v>
      </c>
      <c r="B7224" s="90" t="s">
        <v>7789</v>
      </c>
      <c r="C7224" s="90" t="s">
        <v>7788</v>
      </c>
      <c r="D7224" s="99">
        <v>19348.580000000002</v>
      </c>
    </row>
    <row r="7225" spans="1:4" ht="13.5" x14ac:dyDescent="0.25">
      <c r="A7225" s="90">
        <v>93570</v>
      </c>
      <c r="B7225" s="90" t="s">
        <v>7790</v>
      </c>
      <c r="C7225" s="90" t="s">
        <v>7788</v>
      </c>
      <c r="D7225" s="99">
        <v>20476.3</v>
      </c>
    </row>
    <row r="7226" spans="1:4" ht="13.5" x14ac:dyDescent="0.25">
      <c r="A7226" s="90">
        <v>93571</v>
      </c>
      <c r="B7226" s="90" t="s">
        <v>7791</v>
      </c>
      <c r="C7226" s="90" t="s">
        <v>7788</v>
      </c>
      <c r="D7226" s="99">
        <v>21442.31</v>
      </c>
    </row>
    <row r="7227" spans="1:4" ht="13.5" x14ac:dyDescent="0.25">
      <c r="A7227" s="90">
        <v>93572</v>
      </c>
      <c r="B7227" s="90" t="s">
        <v>7792</v>
      </c>
      <c r="C7227" s="90" t="s">
        <v>7788</v>
      </c>
      <c r="D7227" s="99">
        <v>4976.49</v>
      </c>
    </row>
    <row r="7228" spans="1:4" ht="13.5" x14ac:dyDescent="0.25">
      <c r="A7228" s="90">
        <v>94295</v>
      </c>
      <c r="B7228" s="90" t="s">
        <v>7783</v>
      </c>
      <c r="C7228" s="90" t="s">
        <v>7788</v>
      </c>
      <c r="D7228" s="99">
        <v>6321.89</v>
      </c>
    </row>
    <row r="7229" spans="1:4" ht="13.5" x14ac:dyDescent="0.25">
      <c r="A7229" s="90">
        <v>94296</v>
      </c>
      <c r="B7229" s="90" t="s">
        <v>7784</v>
      </c>
      <c r="C7229" s="90" t="s">
        <v>7788</v>
      </c>
      <c r="D7229" s="99">
        <v>4435.8500000000004</v>
      </c>
    </row>
    <row r="7230" spans="1:4" ht="13.5" x14ac:dyDescent="0.25">
      <c r="A7230" s="90">
        <v>95308</v>
      </c>
      <c r="B7230" s="90" t="s">
        <v>7793</v>
      </c>
      <c r="C7230" s="90" t="s">
        <v>42</v>
      </c>
      <c r="D7230" s="92">
        <v>0.16</v>
      </c>
    </row>
    <row r="7231" spans="1:4" ht="13.5" x14ac:dyDescent="0.25">
      <c r="A7231" s="90">
        <v>95309</v>
      </c>
      <c r="B7231" s="90" t="s">
        <v>7794</v>
      </c>
      <c r="C7231" s="90" t="s">
        <v>42</v>
      </c>
      <c r="D7231" s="92">
        <v>0.23</v>
      </c>
    </row>
    <row r="7232" spans="1:4" ht="13.5" x14ac:dyDescent="0.25">
      <c r="A7232" s="90">
        <v>95310</v>
      </c>
      <c r="B7232" s="90" t="s">
        <v>7795</v>
      </c>
      <c r="C7232" s="90" t="s">
        <v>42</v>
      </c>
      <c r="D7232" s="92">
        <v>0.19</v>
      </c>
    </row>
    <row r="7233" spans="1:4" ht="13.5" x14ac:dyDescent="0.25">
      <c r="A7233" s="90">
        <v>95311</v>
      </c>
      <c r="B7233" s="90" t="s">
        <v>7796</v>
      </c>
      <c r="C7233" s="90" t="s">
        <v>42</v>
      </c>
      <c r="D7233" s="92">
        <v>0.18</v>
      </c>
    </row>
    <row r="7234" spans="1:4" ht="13.5" x14ac:dyDescent="0.25">
      <c r="A7234" s="90">
        <v>95312</v>
      </c>
      <c r="B7234" s="90" t="s">
        <v>7797</v>
      </c>
      <c r="C7234" s="90" t="s">
        <v>42</v>
      </c>
      <c r="D7234" s="92">
        <v>0.21</v>
      </c>
    </row>
    <row r="7235" spans="1:4" ht="13.5" x14ac:dyDescent="0.25">
      <c r="A7235" s="90">
        <v>95313</v>
      </c>
      <c r="B7235" s="90" t="s">
        <v>7798</v>
      </c>
      <c r="C7235" s="90" t="s">
        <v>42</v>
      </c>
      <c r="D7235" s="92">
        <v>0.18</v>
      </c>
    </row>
    <row r="7236" spans="1:4" ht="13.5" x14ac:dyDescent="0.25">
      <c r="A7236" s="90">
        <v>95314</v>
      </c>
      <c r="B7236" s="90" t="s">
        <v>7799</v>
      </c>
      <c r="C7236" s="90" t="s">
        <v>42</v>
      </c>
      <c r="D7236" s="92">
        <v>0.22</v>
      </c>
    </row>
    <row r="7237" spans="1:4" ht="13.5" x14ac:dyDescent="0.25">
      <c r="A7237" s="90">
        <v>95315</v>
      </c>
      <c r="B7237" s="90" t="s">
        <v>7800</v>
      </c>
      <c r="C7237" s="90" t="s">
        <v>42</v>
      </c>
      <c r="D7237" s="92">
        <v>0.41</v>
      </c>
    </row>
    <row r="7238" spans="1:4" ht="13.5" x14ac:dyDescent="0.25">
      <c r="A7238" s="90">
        <v>95316</v>
      </c>
      <c r="B7238" s="90" t="s">
        <v>7801</v>
      </c>
      <c r="C7238" s="90" t="s">
        <v>42</v>
      </c>
      <c r="D7238" s="92">
        <v>0.59</v>
      </c>
    </row>
    <row r="7239" spans="1:4" ht="13.5" x14ac:dyDescent="0.25">
      <c r="A7239" s="90">
        <v>95317</v>
      </c>
      <c r="B7239" s="90" t="s">
        <v>7802</v>
      </c>
      <c r="C7239" s="90" t="s">
        <v>42</v>
      </c>
      <c r="D7239" s="92">
        <v>0.28000000000000003</v>
      </c>
    </row>
    <row r="7240" spans="1:4" ht="13.5" x14ac:dyDescent="0.25">
      <c r="A7240" s="90">
        <v>95318</v>
      </c>
      <c r="B7240" s="90" t="s">
        <v>7803</v>
      </c>
      <c r="C7240" s="90" t="s">
        <v>42</v>
      </c>
      <c r="D7240" s="92">
        <v>0.21</v>
      </c>
    </row>
    <row r="7241" spans="1:4" ht="13.5" x14ac:dyDescent="0.25">
      <c r="A7241" s="90">
        <v>95319</v>
      </c>
      <c r="B7241" s="90" t="s">
        <v>7804</v>
      </c>
      <c r="C7241" s="90" t="s">
        <v>42</v>
      </c>
      <c r="D7241" s="92">
        <v>0.2</v>
      </c>
    </row>
    <row r="7242" spans="1:4" ht="13.5" x14ac:dyDescent="0.25">
      <c r="A7242" s="90">
        <v>95320</v>
      </c>
      <c r="B7242" s="90" t="s">
        <v>7805</v>
      </c>
      <c r="C7242" s="90" t="s">
        <v>42</v>
      </c>
      <c r="D7242" s="92">
        <v>0.18</v>
      </c>
    </row>
    <row r="7243" spans="1:4" ht="13.5" x14ac:dyDescent="0.25">
      <c r="A7243" s="90">
        <v>95321</v>
      </c>
      <c r="B7243" s="90" t="s">
        <v>7806</v>
      </c>
      <c r="C7243" s="90" t="s">
        <v>42</v>
      </c>
      <c r="D7243" s="92">
        <v>0.18</v>
      </c>
    </row>
    <row r="7244" spans="1:4" ht="13.5" x14ac:dyDescent="0.25">
      <c r="A7244" s="90">
        <v>95322</v>
      </c>
      <c r="B7244" s="90" t="s">
        <v>7807</v>
      </c>
      <c r="C7244" s="90" t="s">
        <v>42</v>
      </c>
      <c r="D7244" s="92">
        <v>0.09</v>
      </c>
    </row>
    <row r="7245" spans="1:4" ht="13.5" x14ac:dyDescent="0.25">
      <c r="A7245" s="90">
        <v>95323</v>
      </c>
      <c r="B7245" s="90" t="s">
        <v>7808</v>
      </c>
      <c r="C7245" s="90" t="s">
        <v>42</v>
      </c>
      <c r="D7245" s="92">
        <v>0.19</v>
      </c>
    </row>
    <row r="7246" spans="1:4" ht="13.5" x14ac:dyDescent="0.25">
      <c r="A7246" s="90">
        <v>95324</v>
      </c>
      <c r="B7246" s="90" t="s">
        <v>7809</v>
      </c>
      <c r="C7246" s="90" t="s">
        <v>42</v>
      </c>
      <c r="D7246" s="92">
        <v>0.28999999999999998</v>
      </c>
    </row>
    <row r="7247" spans="1:4" ht="13.5" x14ac:dyDescent="0.25">
      <c r="A7247" s="90">
        <v>95325</v>
      </c>
      <c r="B7247" s="90" t="s">
        <v>7810</v>
      </c>
      <c r="C7247" s="90" t="s">
        <v>42</v>
      </c>
      <c r="D7247" s="92">
        <v>0.41</v>
      </c>
    </row>
    <row r="7248" spans="1:4" ht="13.5" x14ac:dyDescent="0.25">
      <c r="A7248" s="90">
        <v>95326</v>
      </c>
      <c r="B7248" s="90" t="s">
        <v>7811</v>
      </c>
      <c r="C7248" s="90" t="s">
        <v>42</v>
      </c>
      <c r="D7248" s="92">
        <v>0.08</v>
      </c>
    </row>
    <row r="7249" spans="1:4" ht="13.5" x14ac:dyDescent="0.25">
      <c r="A7249" s="90">
        <v>95328</v>
      </c>
      <c r="B7249" s="90" t="s">
        <v>7812</v>
      </c>
      <c r="C7249" s="90" t="s">
        <v>42</v>
      </c>
      <c r="D7249" s="92">
        <v>0.2</v>
      </c>
    </row>
    <row r="7250" spans="1:4" ht="13.5" x14ac:dyDescent="0.25">
      <c r="A7250" s="90">
        <v>95329</v>
      </c>
      <c r="B7250" s="90" t="s">
        <v>7813</v>
      </c>
      <c r="C7250" s="90" t="s">
        <v>42</v>
      </c>
      <c r="D7250" s="92">
        <v>0.27</v>
      </c>
    </row>
    <row r="7251" spans="1:4" ht="13.5" x14ac:dyDescent="0.25">
      <c r="A7251" s="90">
        <v>95330</v>
      </c>
      <c r="B7251" s="90" t="s">
        <v>7814</v>
      </c>
      <c r="C7251" s="90" t="s">
        <v>42</v>
      </c>
      <c r="D7251" s="92">
        <v>0.22</v>
      </c>
    </row>
    <row r="7252" spans="1:4" ht="13.5" x14ac:dyDescent="0.25">
      <c r="A7252" s="90">
        <v>95331</v>
      </c>
      <c r="B7252" s="90" t="s">
        <v>7815</v>
      </c>
      <c r="C7252" s="90" t="s">
        <v>42</v>
      </c>
      <c r="D7252" s="92">
        <v>0.22</v>
      </c>
    </row>
    <row r="7253" spans="1:4" ht="13.5" x14ac:dyDescent="0.25">
      <c r="A7253" s="90">
        <v>95332</v>
      </c>
      <c r="B7253" s="90" t="s">
        <v>7816</v>
      </c>
      <c r="C7253" s="90" t="s">
        <v>42</v>
      </c>
      <c r="D7253" s="92">
        <v>0.73</v>
      </c>
    </row>
    <row r="7254" spans="1:4" ht="13.5" x14ac:dyDescent="0.25">
      <c r="A7254" s="90">
        <v>95333</v>
      </c>
      <c r="B7254" s="90" t="s">
        <v>7817</v>
      </c>
      <c r="C7254" s="90" t="s">
        <v>42</v>
      </c>
      <c r="D7254" s="92">
        <v>0.69</v>
      </c>
    </row>
    <row r="7255" spans="1:4" ht="13.5" x14ac:dyDescent="0.25">
      <c r="A7255" s="90">
        <v>95334</v>
      </c>
      <c r="B7255" s="90" t="s">
        <v>7818</v>
      </c>
      <c r="C7255" s="90" t="s">
        <v>42</v>
      </c>
      <c r="D7255" s="92">
        <v>0.68</v>
      </c>
    </row>
    <row r="7256" spans="1:4" ht="13.5" x14ac:dyDescent="0.25">
      <c r="A7256" s="90">
        <v>95335</v>
      </c>
      <c r="B7256" s="90" t="s">
        <v>7819</v>
      </c>
      <c r="C7256" s="90" t="s">
        <v>42</v>
      </c>
      <c r="D7256" s="92">
        <v>0.35</v>
      </c>
    </row>
    <row r="7257" spans="1:4" ht="13.5" x14ac:dyDescent="0.25">
      <c r="A7257" s="90">
        <v>95337</v>
      </c>
      <c r="B7257" s="90" t="s">
        <v>7820</v>
      </c>
      <c r="C7257" s="90" t="s">
        <v>42</v>
      </c>
      <c r="D7257" s="92">
        <v>0.25</v>
      </c>
    </row>
    <row r="7258" spans="1:4" ht="13.5" x14ac:dyDescent="0.25">
      <c r="A7258" s="90">
        <v>95338</v>
      </c>
      <c r="B7258" s="90" t="s">
        <v>7821</v>
      </c>
      <c r="C7258" s="90" t="s">
        <v>42</v>
      </c>
      <c r="D7258" s="92">
        <v>0.41</v>
      </c>
    </row>
    <row r="7259" spans="1:4" ht="13.5" x14ac:dyDescent="0.25">
      <c r="A7259" s="90">
        <v>95339</v>
      </c>
      <c r="B7259" s="90" t="s">
        <v>7822</v>
      </c>
      <c r="C7259" s="90" t="s">
        <v>42</v>
      </c>
      <c r="D7259" s="92">
        <v>0.36</v>
      </c>
    </row>
    <row r="7260" spans="1:4" ht="13.5" x14ac:dyDescent="0.25">
      <c r="A7260" s="90">
        <v>95340</v>
      </c>
      <c r="B7260" s="90" t="s">
        <v>7823</v>
      </c>
      <c r="C7260" s="90" t="s">
        <v>42</v>
      </c>
      <c r="D7260" s="92">
        <v>0.26</v>
      </c>
    </row>
    <row r="7261" spans="1:4" ht="13.5" x14ac:dyDescent="0.25">
      <c r="A7261" s="90">
        <v>95341</v>
      </c>
      <c r="B7261" s="90" t="s">
        <v>7824</v>
      </c>
      <c r="C7261" s="90" t="s">
        <v>42</v>
      </c>
      <c r="D7261" s="92">
        <v>0.28999999999999998</v>
      </c>
    </row>
    <row r="7262" spans="1:4" ht="13.5" x14ac:dyDescent="0.25">
      <c r="A7262" s="90">
        <v>95342</v>
      </c>
      <c r="B7262" s="90" t="s">
        <v>7825</v>
      </c>
      <c r="C7262" s="90" t="s">
        <v>42</v>
      </c>
      <c r="D7262" s="92">
        <v>0.25</v>
      </c>
    </row>
    <row r="7263" spans="1:4" ht="13.5" x14ac:dyDescent="0.25">
      <c r="A7263" s="90">
        <v>95343</v>
      </c>
      <c r="B7263" s="90" t="s">
        <v>7826</v>
      </c>
      <c r="C7263" s="90" t="s">
        <v>42</v>
      </c>
      <c r="D7263" s="92">
        <v>0.36</v>
      </c>
    </row>
    <row r="7264" spans="1:4" ht="13.5" x14ac:dyDescent="0.25">
      <c r="A7264" s="90">
        <v>95344</v>
      </c>
      <c r="B7264" s="90" t="s">
        <v>7827</v>
      </c>
      <c r="C7264" s="90" t="s">
        <v>42</v>
      </c>
      <c r="D7264" s="92">
        <v>0.24</v>
      </c>
    </row>
    <row r="7265" spans="1:4" ht="13.5" x14ac:dyDescent="0.25">
      <c r="A7265" s="90">
        <v>95345</v>
      </c>
      <c r="B7265" s="90" t="s">
        <v>7828</v>
      </c>
      <c r="C7265" s="90" t="s">
        <v>42</v>
      </c>
      <c r="D7265" s="92">
        <v>0.65</v>
      </c>
    </row>
    <row r="7266" spans="1:4" ht="13.5" x14ac:dyDescent="0.25">
      <c r="A7266" s="90">
        <v>95346</v>
      </c>
      <c r="B7266" s="90" t="s">
        <v>7829</v>
      </c>
      <c r="C7266" s="90" t="s">
        <v>42</v>
      </c>
      <c r="D7266" s="92">
        <v>0.1</v>
      </c>
    </row>
    <row r="7267" spans="1:4" ht="13.5" x14ac:dyDescent="0.25">
      <c r="A7267" s="90">
        <v>95347</v>
      </c>
      <c r="B7267" s="90" t="s">
        <v>7830</v>
      </c>
      <c r="C7267" s="90" t="s">
        <v>42</v>
      </c>
      <c r="D7267" s="92">
        <v>0.1</v>
      </c>
    </row>
    <row r="7268" spans="1:4" ht="13.5" x14ac:dyDescent="0.25">
      <c r="A7268" s="90">
        <v>95348</v>
      </c>
      <c r="B7268" s="90" t="s">
        <v>7831</v>
      </c>
      <c r="C7268" s="90" t="s">
        <v>42</v>
      </c>
      <c r="D7268" s="92">
        <v>0.12</v>
      </c>
    </row>
    <row r="7269" spans="1:4" ht="13.5" x14ac:dyDescent="0.25">
      <c r="A7269" s="90">
        <v>95349</v>
      </c>
      <c r="B7269" s="90" t="s">
        <v>7832</v>
      </c>
      <c r="C7269" s="90" t="s">
        <v>42</v>
      </c>
      <c r="D7269" s="92">
        <v>0.09</v>
      </c>
    </row>
    <row r="7270" spans="1:4" ht="13.5" x14ac:dyDescent="0.25">
      <c r="A7270" s="90">
        <v>95350</v>
      </c>
      <c r="B7270" s="90" t="s">
        <v>7833</v>
      </c>
      <c r="C7270" s="90" t="s">
        <v>42</v>
      </c>
      <c r="D7270" s="92">
        <v>0.1</v>
      </c>
    </row>
    <row r="7271" spans="1:4" ht="13.5" x14ac:dyDescent="0.25">
      <c r="A7271" s="90">
        <v>95351</v>
      </c>
      <c r="B7271" s="90" t="s">
        <v>7834</v>
      </c>
      <c r="C7271" s="90" t="s">
        <v>42</v>
      </c>
      <c r="D7271" s="92">
        <v>0.34</v>
      </c>
    </row>
    <row r="7272" spans="1:4" ht="13.5" x14ac:dyDescent="0.25">
      <c r="A7272" s="90">
        <v>95352</v>
      </c>
      <c r="B7272" s="90" t="s">
        <v>7835</v>
      </c>
      <c r="C7272" s="90" t="s">
        <v>42</v>
      </c>
      <c r="D7272" s="92">
        <v>0.11</v>
      </c>
    </row>
    <row r="7273" spans="1:4" ht="13.5" x14ac:dyDescent="0.25">
      <c r="A7273" s="90">
        <v>95354</v>
      </c>
      <c r="B7273" s="90" t="s">
        <v>7836</v>
      </c>
      <c r="C7273" s="90" t="s">
        <v>42</v>
      </c>
      <c r="D7273" s="92">
        <v>0.16</v>
      </c>
    </row>
    <row r="7274" spans="1:4" ht="13.5" x14ac:dyDescent="0.25">
      <c r="A7274" s="90">
        <v>95355</v>
      </c>
      <c r="B7274" s="90" t="s">
        <v>7837</v>
      </c>
      <c r="C7274" s="90" t="s">
        <v>42</v>
      </c>
      <c r="D7274" s="92">
        <v>0.2</v>
      </c>
    </row>
    <row r="7275" spans="1:4" ht="13.5" x14ac:dyDescent="0.25">
      <c r="A7275" s="90">
        <v>95356</v>
      </c>
      <c r="B7275" s="90" t="s">
        <v>7838</v>
      </c>
      <c r="C7275" s="90" t="s">
        <v>42</v>
      </c>
      <c r="D7275" s="92">
        <v>0.2</v>
      </c>
    </row>
    <row r="7276" spans="1:4" ht="13.5" x14ac:dyDescent="0.25">
      <c r="A7276" s="90">
        <v>95357</v>
      </c>
      <c r="B7276" s="90" t="s">
        <v>7839</v>
      </c>
      <c r="C7276" s="90" t="s">
        <v>42</v>
      </c>
      <c r="D7276" s="92">
        <v>0.31</v>
      </c>
    </row>
    <row r="7277" spans="1:4" ht="13.5" x14ac:dyDescent="0.25">
      <c r="A7277" s="90">
        <v>95358</v>
      </c>
      <c r="B7277" s="90" t="s">
        <v>7840</v>
      </c>
      <c r="C7277" s="90" t="s">
        <v>42</v>
      </c>
      <c r="D7277" s="92">
        <v>0.34</v>
      </c>
    </row>
    <row r="7278" spans="1:4" ht="13.5" x14ac:dyDescent="0.25">
      <c r="A7278" s="90">
        <v>95359</v>
      </c>
      <c r="B7278" s="90" t="s">
        <v>7841</v>
      </c>
      <c r="C7278" s="90" t="s">
        <v>42</v>
      </c>
      <c r="D7278" s="92">
        <v>0.4</v>
      </c>
    </row>
    <row r="7279" spans="1:4" ht="13.5" x14ac:dyDescent="0.25">
      <c r="A7279" s="90">
        <v>95360</v>
      </c>
      <c r="B7279" s="90" t="s">
        <v>7842</v>
      </c>
      <c r="C7279" s="90" t="s">
        <v>42</v>
      </c>
      <c r="D7279" s="92">
        <v>0.27</v>
      </c>
    </row>
    <row r="7280" spans="1:4" ht="13.5" x14ac:dyDescent="0.25">
      <c r="A7280" s="90">
        <v>95361</v>
      </c>
      <c r="B7280" s="90" t="s">
        <v>7843</v>
      </c>
      <c r="C7280" s="90" t="s">
        <v>42</v>
      </c>
      <c r="D7280" s="92">
        <v>0.21</v>
      </c>
    </row>
    <row r="7281" spans="1:4" ht="13.5" x14ac:dyDescent="0.25">
      <c r="A7281" s="90">
        <v>95362</v>
      </c>
      <c r="B7281" s="90" t="s">
        <v>7844</v>
      </c>
      <c r="C7281" s="90" t="s">
        <v>42</v>
      </c>
      <c r="D7281" s="92">
        <v>0.2</v>
      </c>
    </row>
    <row r="7282" spans="1:4" ht="13.5" x14ac:dyDescent="0.25">
      <c r="A7282" s="90">
        <v>95363</v>
      </c>
      <c r="B7282" s="90" t="s">
        <v>7845</v>
      </c>
      <c r="C7282" s="90" t="s">
        <v>42</v>
      </c>
      <c r="D7282" s="92">
        <v>0.25</v>
      </c>
    </row>
    <row r="7283" spans="1:4" ht="13.5" x14ac:dyDescent="0.25">
      <c r="A7283" s="90">
        <v>95364</v>
      </c>
      <c r="B7283" s="90" t="s">
        <v>7846</v>
      </c>
      <c r="C7283" s="90" t="s">
        <v>42</v>
      </c>
      <c r="D7283" s="92">
        <v>0.19</v>
      </c>
    </row>
    <row r="7284" spans="1:4" ht="13.5" x14ac:dyDescent="0.25">
      <c r="A7284" s="90">
        <v>95365</v>
      </c>
      <c r="B7284" s="90" t="s">
        <v>7847</v>
      </c>
      <c r="C7284" s="90" t="s">
        <v>42</v>
      </c>
      <c r="D7284" s="92">
        <v>0.21</v>
      </c>
    </row>
    <row r="7285" spans="1:4" ht="13.5" x14ac:dyDescent="0.25">
      <c r="A7285" s="90">
        <v>95366</v>
      </c>
      <c r="B7285" s="90" t="s">
        <v>7848</v>
      </c>
      <c r="C7285" s="90" t="s">
        <v>42</v>
      </c>
      <c r="D7285" s="92">
        <v>0.19</v>
      </c>
    </row>
    <row r="7286" spans="1:4" ht="13.5" x14ac:dyDescent="0.25">
      <c r="A7286" s="90">
        <v>95367</v>
      </c>
      <c r="B7286" s="90" t="s">
        <v>7849</v>
      </c>
      <c r="C7286" s="90" t="s">
        <v>42</v>
      </c>
      <c r="D7286" s="92">
        <v>0.18</v>
      </c>
    </row>
    <row r="7287" spans="1:4" ht="13.5" x14ac:dyDescent="0.25">
      <c r="A7287" s="90">
        <v>95368</v>
      </c>
      <c r="B7287" s="90" t="s">
        <v>7850</v>
      </c>
      <c r="C7287" s="90" t="s">
        <v>42</v>
      </c>
      <c r="D7287" s="92">
        <v>0.27</v>
      </c>
    </row>
    <row r="7288" spans="1:4" ht="13.5" x14ac:dyDescent="0.25">
      <c r="A7288" s="90">
        <v>95369</v>
      </c>
      <c r="B7288" s="90" t="s">
        <v>7851</v>
      </c>
      <c r="C7288" s="90" t="s">
        <v>42</v>
      </c>
      <c r="D7288" s="92">
        <v>0.23</v>
      </c>
    </row>
    <row r="7289" spans="1:4" ht="13.5" x14ac:dyDescent="0.25">
      <c r="A7289" s="90">
        <v>95370</v>
      </c>
      <c r="B7289" s="90" t="s">
        <v>7852</v>
      </c>
      <c r="C7289" s="90" t="s">
        <v>42</v>
      </c>
      <c r="D7289" s="92">
        <v>0.28999999999999998</v>
      </c>
    </row>
    <row r="7290" spans="1:4" ht="13.5" x14ac:dyDescent="0.25">
      <c r="A7290" s="90">
        <v>95371</v>
      </c>
      <c r="B7290" s="90" t="s">
        <v>7853</v>
      </c>
      <c r="C7290" s="90" t="s">
        <v>42</v>
      </c>
      <c r="D7290" s="92">
        <v>0.41</v>
      </c>
    </row>
    <row r="7291" spans="1:4" ht="13.5" x14ac:dyDescent="0.25">
      <c r="A7291" s="90">
        <v>95372</v>
      </c>
      <c r="B7291" s="90" t="s">
        <v>7854</v>
      </c>
      <c r="C7291" s="90" t="s">
        <v>42</v>
      </c>
      <c r="D7291" s="92">
        <v>0.28999999999999998</v>
      </c>
    </row>
    <row r="7292" spans="1:4" ht="13.5" x14ac:dyDescent="0.25">
      <c r="A7292" s="90">
        <v>95373</v>
      </c>
      <c r="B7292" s="90" t="s">
        <v>7855</v>
      </c>
      <c r="C7292" s="90" t="s">
        <v>42</v>
      </c>
      <c r="D7292" s="92">
        <v>0.28000000000000003</v>
      </c>
    </row>
    <row r="7293" spans="1:4" ht="13.5" x14ac:dyDescent="0.25">
      <c r="A7293" s="90">
        <v>95374</v>
      </c>
      <c r="B7293" s="90" t="s">
        <v>7856</v>
      </c>
      <c r="C7293" s="90" t="s">
        <v>42</v>
      </c>
      <c r="D7293" s="92">
        <v>0.28999999999999998</v>
      </c>
    </row>
    <row r="7294" spans="1:4" ht="13.5" x14ac:dyDescent="0.25">
      <c r="A7294" s="90">
        <v>95375</v>
      </c>
      <c r="B7294" s="90" t="s">
        <v>7857</v>
      </c>
      <c r="C7294" s="90" t="s">
        <v>42</v>
      </c>
      <c r="D7294" s="92">
        <v>0.48</v>
      </c>
    </row>
    <row r="7295" spans="1:4" ht="13.5" x14ac:dyDescent="0.25">
      <c r="A7295" s="90">
        <v>95376</v>
      </c>
      <c r="B7295" s="90" t="s">
        <v>7858</v>
      </c>
      <c r="C7295" s="90" t="s">
        <v>42</v>
      </c>
      <c r="D7295" s="92">
        <v>0.08</v>
      </c>
    </row>
    <row r="7296" spans="1:4" ht="13.5" x14ac:dyDescent="0.25">
      <c r="A7296" s="90">
        <v>95377</v>
      </c>
      <c r="B7296" s="90" t="s">
        <v>7859</v>
      </c>
      <c r="C7296" s="90" t="s">
        <v>42</v>
      </c>
      <c r="D7296" s="92">
        <v>0.23</v>
      </c>
    </row>
    <row r="7297" spans="1:4" ht="13.5" x14ac:dyDescent="0.25">
      <c r="A7297" s="90">
        <v>95378</v>
      </c>
      <c r="B7297" s="90" t="s">
        <v>7860</v>
      </c>
      <c r="C7297" s="90" t="s">
        <v>42</v>
      </c>
      <c r="D7297" s="92">
        <v>0.31</v>
      </c>
    </row>
    <row r="7298" spans="1:4" ht="13.5" x14ac:dyDescent="0.25">
      <c r="A7298" s="90">
        <v>95379</v>
      </c>
      <c r="B7298" s="90" t="s">
        <v>7861</v>
      </c>
      <c r="C7298" s="90" t="s">
        <v>42</v>
      </c>
      <c r="D7298" s="92">
        <v>0.23</v>
      </c>
    </row>
    <row r="7299" spans="1:4" ht="13.5" x14ac:dyDescent="0.25">
      <c r="A7299" s="90">
        <v>95380</v>
      </c>
      <c r="B7299" s="90" t="s">
        <v>7862</v>
      </c>
      <c r="C7299" s="90" t="s">
        <v>42</v>
      </c>
      <c r="D7299" s="92">
        <v>0.27</v>
      </c>
    </row>
    <row r="7300" spans="1:4" ht="13.5" x14ac:dyDescent="0.25">
      <c r="A7300" s="90">
        <v>95382</v>
      </c>
      <c r="B7300" s="90" t="s">
        <v>7863</v>
      </c>
      <c r="C7300" s="90" t="s">
        <v>42</v>
      </c>
      <c r="D7300" s="92">
        <v>0.22</v>
      </c>
    </row>
    <row r="7301" spans="1:4" ht="13.5" x14ac:dyDescent="0.25">
      <c r="A7301" s="90">
        <v>95383</v>
      </c>
      <c r="B7301" s="90" t="s">
        <v>7864</v>
      </c>
      <c r="C7301" s="90" t="s">
        <v>42</v>
      </c>
      <c r="D7301" s="92">
        <v>0.25</v>
      </c>
    </row>
    <row r="7302" spans="1:4" ht="13.5" x14ac:dyDescent="0.25">
      <c r="A7302" s="90">
        <v>95384</v>
      </c>
      <c r="B7302" s="90" t="s">
        <v>7865</v>
      </c>
      <c r="C7302" s="90" t="s">
        <v>42</v>
      </c>
      <c r="D7302" s="92">
        <v>0.49</v>
      </c>
    </row>
    <row r="7303" spans="1:4" ht="13.5" x14ac:dyDescent="0.25">
      <c r="A7303" s="90">
        <v>95385</v>
      </c>
      <c r="B7303" s="90" t="s">
        <v>7866</v>
      </c>
      <c r="C7303" s="90" t="s">
        <v>42</v>
      </c>
      <c r="D7303" s="92">
        <v>0.22</v>
      </c>
    </row>
    <row r="7304" spans="1:4" ht="13.5" x14ac:dyDescent="0.25">
      <c r="A7304" s="90">
        <v>95386</v>
      </c>
      <c r="B7304" s="90" t="s">
        <v>7867</v>
      </c>
      <c r="C7304" s="90" t="s">
        <v>42</v>
      </c>
      <c r="D7304" s="92">
        <v>0.27</v>
      </c>
    </row>
    <row r="7305" spans="1:4" ht="13.5" x14ac:dyDescent="0.25">
      <c r="A7305" s="90">
        <v>95387</v>
      </c>
      <c r="B7305" s="90" t="s">
        <v>7868</v>
      </c>
      <c r="C7305" s="90" t="s">
        <v>42</v>
      </c>
      <c r="D7305" s="92">
        <v>0.25</v>
      </c>
    </row>
    <row r="7306" spans="1:4" ht="13.5" x14ac:dyDescent="0.25">
      <c r="A7306" s="90">
        <v>95388</v>
      </c>
      <c r="B7306" s="90" t="s">
        <v>7869</v>
      </c>
      <c r="C7306" s="90" t="s">
        <v>42</v>
      </c>
      <c r="D7306" s="92">
        <v>0.1</v>
      </c>
    </row>
    <row r="7307" spans="1:4" ht="13.5" x14ac:dyDescent="0.25">
      <c r="A7307" s="90">
        <v>95389</v>
      </c>
      <c r="B7307" s="90" t="s">
        <v>7870</v>
      </c>
      <c r="C7307" s="90" t="s">
        <v>42</v>
      </c>
      <c r="D7307" s="92">
        <v>0.16</v>
      </c>
    </row>
    <row r="7308" spans="1:4" ht="13.5" x14ac:dyDescent="0.25">
      <c r="A7308" s="90">
        <v>95390</v>
      </c>
      <c r="B7308" s="90" t="s">
        <v>7871</v>
      </c>
      <c r="C7308" s="90" t="s">
        <v>42</v>
      </c>
      <c r="D7308" s="92">
        <v>0.08</v>
      </c>
    </row>
    <row r="7309" spans="1:4" ht="13.5" x14ac:dyDescent="0.25">
      <c r="A7309" s="90">
        <v>95391</v>
      </c>
      <c r="B7309" s="90" t="s">
        <v>7872</v>
      </c>
      <c r="C7309" s="90" t="s">
        <v>42</v>
      </c>
      <c r="D7309" s="92">
        <v>0.11</v>
      </c>
    </row>
    <row r="7310" spans="1:4" ht="13.5" x14ac:dyDescent="0.25">
      <c r="A7310" s="90">
        <v>95392</v>
      </c>
      <c r="B7310" s="90" t="s">
        <v>7873</v>
      </c>
      <c r="C7310" s="90" t="s">
        <v>42</v>
      </c>
      <c r="D7310" s="92">
        <v>0.1</v>
      </c>
    </row>
    <row r="7311" spans="1:4" ht="13.5" x14ac:dyDescent="0.25">
      <c r="A7311" s="90">
        <v>95393</v>
      </c>
      <c r="B7311" s="90" t="s">
        <v>7874</v>
      </c>
      <c r="C7311" s="90" t="s">
        <v>42</v>
      </c>
      <c r="D7311" s="92">
        <v>0.41</v>
      </c>
    </row>
    <row r="7312" spans="1:4" ht="13.5" x14ac:dyDescent="0.25">
      <c r="A7312" s="90">
        <v>95394</v>
      </c>
      <c r="B7312" s="90" t="s">
        <v>7875</v>
      </c>
      <c r="C7312" s="90" t="s">
        <v>42</v>
      </c>
      <c r="D7312" s="92">
        <v>0.94</v>
      </c>
    </row>
    <row r="7313" spans="1:4" ht="13.5" x14ac:dyDescent="0.25">
      <c r="A7313" s="90">
        <v>95395</v>
      </c>
      <c r="B7313" s="90" t="s">
        <v>7876</v>
      </c>
      <c r="C7313" s="90" t="s">
        <v>42</v>
      </c>
      <c r="D7313" s="92">
        <v>0.99</v>
      </c>
    </row>
    <row r="7314" spans="1:4" ht="13.5" x14ac:dyDescent="0.25">
      <c r="A7314" s="90">
        <v>95396</v>
      </c>
      <c r="B7314" s="90" t="s">
        <v>7877</v>
      </c>
      <c r="C7314" s="90" t="s">
        <v>42</v>
      </c>
      <c r="D7314" s="92">
        <v>1.04</v>
      </c>
    </row>
    <row r="7315" spans="1:4" ht="13.5" x14ac:dyDescent="0.25">
      <c r="A7315" s="90">
        <v>95397</v>
      </c>
      <c r="B7315" s="90" t="s">
        <v>7878</v>
      </c>
      <c r="C7315" s="90" t="s">
        <v>42</v>
      </c>
      <c r="D7315" s="92">
        <v>7.0000000000000007E-2</v>
      </c>
    </row>
    <row r="7316" spans="1:4" ht="13.5" x14ac:dyDescent="0.25">
      <c r="A7316" s="90">
        <v>95398</v>
      </c>
      <c r="B7316" s="90" t="s">
        <v>7879</v>
      </c>
      <c r="C7316" s="90" t="s">
        <v>42</v>
      </c>
      <c r="D7316" s="92">
        <v>0.08</v>
      </c>
    </row>
    <row r="7317" spans="1:4" ht="13.5" x14ac:dyDescent="0.25">
      <c r="A7317" s="90">
        <v>95399</v>
      </c>
      <c r="B7317" s="90" t="s">
        <v>7880</v>
      </c>
      <c r="C7317" s="90" t="s">
        <v>42</v>
      </c>
      <c r="D7317" s="92">
        <v>0.05</v>
      </c>
    </row>
    <row r="7318" spans="1:4" ht="13.5" x14ac:dyDescent="0.25">
      <c r="A7318" s="90">
        <v>95400</v>
      </c>
      <c r="B7318" s="90" t="s">
        <v>7881</v>
      </c>
      <c r="C7318" s="90" t="s">
        <v>42</v>
      </c>
      <c r="D7318" s="92">
        <v>0.08</v>
      </c>
    </row>
    <row r="7319" spans="1:4" ht="13.5" x14ac:dyDescent="0.25">
      <c r="A7319" s="90">
        <v>95401</v>
      </c>
      <c r="B7319" s="90" t="s">
        <v>7882</v>
      </c>
      <c r="C7319" s="90" t="s">
        <v>42</v>
      </c>
      <c r="D7319" s="92">
        <v>0.56000000000000005</v>
      </c>
    </row>
    <row r="7320" spans="1:4" ht="13.5" x14ac:dyDescent="0.25">
      <c r="A7320" s="90">
        <v>95402</v>
      </c>
      <c r="B7320" s="90" t="s">
        <v>7883</v>
      </c>
      <c r="C7320" s="90" t="s">
        <v>42</v>
      </c>
      <c r="D7320" s="92">
        <v>1.7</v>
      </c>
    </row>
    <row r="7321" spans="1:4" ht="13.5" x14ac:dyDescent="0.25">
      <c r="A7321" s="90">
        <v>95403</v>
      </c>
      <c r="B7321" s="90" t="s">
        <v>7884</v>
      </c>
      <c r="C7321" s="90" t="s">
        <v>42</v>
      </c>
      <c r="D7321" s="92">
        <v>1.79</v>
      </c>
    </row>
    <row r="7322" spans="1:4" ht="13.5" x14ac:dyDescent="0.25">
      <c r="A7322" s="90">
        <v>95404</v>
      </c>
      <c r="B7322" s="90" t="s">
        <v>7885</v>
      </c>
      <c r="C7322" s="90" t="s">
        <v>42</v>
      </c>
      <c r="D7322" s="92">
        <v>2.14</v>
      </c>
    </row>
    <row r="7323" spans="1:4" ht="13.5" x14ac:dyDescent="0.25">
      <c r="A7323" s="90">
        <v>95405</v>
      </c>
      <c r="B7323" s="90" t="s">
        <v>7886</v>
      </c>
      <c r="C7323" s="90" t="s">
        <v>42</v>
      </c>
      <c r="D7323" s="92">
        <v>0.73</v>
      </c>
    </row>
    <row r="7324" spans="1:4" ht="13.5" x14ac:dyDescent="0.25">
      <c r="A7324" s="90">
        <v>95406</v>
      </c>
      <c r="B7324" s="90" t="s">
        <v>7887</v>
      </c>
      <c r="C7324" s="90" t="s">
        <v>42</v>
      </c>
      <c r="D7324" s="92">
        <v>0.2</v>
      </c>
    </row>
    <row r="7325" spans="1:4" ht="13.5" x14ac:dyDescent="0.25">
      <c r="A7325" s="90">
        <v>95407</v>
      </c>
      <c r="B7325" s="90" t="s">
        <v>7888</v>
      </c>
      <c r="C7325" s="90" t="s">
        <v>42</v>
      </c>
      <c r="D7325" s="92">
        <v>4.01</v>
      </c>
    </row>
    <row r="7326" spans="1:4" ht="13.5" x14ac:dyDescent="0.25">
      <c r="A7326" s="90">
        <v>95408</v>
      </c>
      <c r="B7326" s="90" t="s">
        <v>7889</v>
      </c>
      <c r="C7326" s="90" t="s">
        <v>7788</v>
      </c>
      <c r="D7326" s="92">
        <v>13.17</v>
      </c>
    </row>
    <row r="7327" spans="1:4" ht="13.5" x14ac:dyDescent="0.25">
      <c r="A7327" s="90">
        <v>95409</v>
      </c>
      <c r="B7327" s="90" t="s">
        <v>7890</v>
      </c>
      <c r="C7327" s="90" t="s">
        <v>7788</v>
      </c>
      <c r="D7327" s="92">
        <v>15.39</v>
      </c>
    </row>
    <row r="7328" spans="1:4" ht="13.5" x14ac:dyDescent="0.25">
      <c r="A7328" s="90">
        <v>95410</v>
      </c>
      <c r="B7328" s="90" t="s">
        <v>7891</v>
      </c>
      <c r="C7328" s="90" t="s">
        <v>7788</v>
      </c>
      <c r="D7328" s="92">
        <v>7.15</v>
      </c>
    </row>
    <row r="7329" spans="1:4" ht="13.5" x14ac:dyDescent="0.25">
      <c r="A7329" s="90">
        <v>95411</v>
      </c>
      <c r="B7329" s="90" t="s">
        <v>7892</v>
      </c>
      <c r="C7329" s="90" t="s">
        <v>7788</v>
      </c>
      <c r="D7329" s="92">
        <v>10.57</v>
      </c>
    </row>
    <row r="7330" spans="1:4" ht="13.5" x14ac:dyDescent="0.25">
      <c r="A7330" s="90">
        <v>95412</v>
      </c>
      <c r="B7330" s="90" t="s">
        <v>7893</v>
      </c>
      <c r="C7330" s="90" t="s">
        <v>7788</v>
      </c>
      <c r="D7330" s="92">
        <v>10.49</v>
      </c>
    </row>
    <row r="7331" spans="1:4" ht="13.5" x14ac:dyDescent="0.25">
      <c r="A7331" s="90">
        <v>95413</v>
      </c>
      <c r="B7331" s="90" t="s">
        <v>7894</v>
      </c>
      <c r="C7331" s="90" t="s">
        <v>7788</v>
      </c>
      <c r="D7331" s="92">
        <v>13.57</v>
      </c>
    </row>
    <row r="7332" spans="1:4" ht="13.5" x14ac:dyDescent="0.25">
      <c r="A7332" s="90">
        <v>95414</v>
      </c>
      <c r="B7332" s="90" t="s">
        <v>7895</v>
      </c>
      <c r="C7332" s="90" t="s">
        <v>7788</v>
      </c>
      <c r="D7332" s="92">
        <v>54.42</v>
      </c>
    </row>
    <row r="7333" spans="1:4" ht="13.5" x14ac:dyDescent="0.25">
      <c r="A7333" s="90">
        <v>95415</v>
      </c>
      <c r="B7333" s="90" t="s">
        <v>7896</v>
      </c>
      <c r="C7333" s="90" t="s">
        <v>7788</v>
      </c>
      <c r="D7333" s="92">
        <v>224.05</v>
      </c>
    </row>
    <row r="7334" spans="1:4" ht="13.5" x14ac:dyDescent="0.25">
      <c r="A7334" s="90">
        <v>95416</v>
      </c>
      <c r="B7334" s="90" t="s">
        <v>7897</v>
      </c>
      <c r="C7334" s="90" t="s">
        <v>7788</v>
      </c>
      <c r="D7334" s="92">
        <v>11.58</v>
      </c>
    </row>
    <row r="7335" spans="1:4" ht="13.5" x14ac:dyDescent="0.25">
      <c r="A7335" s="90">
        <v>95417</v>
      </c>
      <c r="B7335" s="90" t="s">
        <v>7898</v>
      </c>
      <c r="C7335" s="90" t="s">
        <v>7788</v>
      </c>
      <c r="D7335" s="92">
        <v>236.54</v>
      </c>
    </row>
    <row r="7336" spans="1:4" ht="13.5" x14ac:dyDescent="0.25">
      <c r="A7336" s="90">
        <v>95418</v>
      </c>
      <c r="B7336" s="90" t="s">
        <v>7899</v>
      </c>
      <c r="C7336" s="90" t="s">
        <v>7788</v>
      </c>
      <c r="D7336" s="92">
        <v>282.10000000000002</v>
      </c>
    </row>
    <row r="7337" spans="1:4" ht="13.5" x14ac:dyDescent="0.25">
      <c r="A7337" s="90">
        <v>95419</v>
      </c>
      <c r="B7337" s="90" t="s">
        <v>7900</v>
      </c>
      <c r="C7337" s="90" t="s">
        <v>7788</v>
      </c>
      <c r="D7337" s="92">
        <v>123.91</v>
      </c>
    </row>
    <row r="7338" spans="1:4" ht="13.5" x14ac:dyDescent="0.25">
      <c r="A7338" s="90">
        <v>95420</v>
      </c>
      <c r="B7338" s="90" t="s">
        <v>7901</v>
      </c>
      <c r="C7338" s="90" t="s">
        <v>7788</v>
      </c>
      <c r="D7338" s="92">
        <v>131.27000000000001</v>
      </c>
    </row>
    <row r="7339" spans="1:4" ht="13.5" x14ac:dyDescent="0.25">
      <c r="A7339" s="90">
        <v>95421</v>
      </c>
      <c r="B7339" s="90" t="s">
        <v>7902</v>
      </c>
      <c r="C7339" s="90" t="s">
        <v>7788</v>
      </c>
      <c r="D7339" s="92">
        <v>137.57</v>
      </c>
    </row>
    <row r="7340" spans="1:4" ht="13.5" x14ac:dyDescent="0.25">
      <c r="A7340" s="90">
        <v>95422</v>
      </c>
      <c r="B7340" s="90" t="s">
        <v>7903</v>
      </c>
      <c r="C7340" s="90" t="s">
        <v>7788</v>
      </c>
      <c r="D7340" s="92">
        <v>74.209999999999994</v>
      </c>
    </row>
    <row r="7341" spans="1:4" ht="13.5" x14ac:dyDescent="0.25">
      <c r="A7341" s="90">
        <v>95423</v>
      </c>
      <c r="B7341" s="90" t="s">
        <v>7904</v>
      </c>
      <c r="C7341" s="90" t="s">
        <v>7788</v>
      </c>
      <c r="D7341" s="92">
        <v>96.38</v>
      </c>
    </row>
    <row r="7342" spans="1:4" ht="13.5" x14ac:dyDescent="0.25">
      <c r="A7342" s="90">
        <v>95424</v>
      </c>
      <c r="B7342" s="90" t="s">
        <v>7905</v>
      </c>
      <c r="C7342" s="90" t="s">
        <v>7788</v>
      </c>
      <c r="D7342" s="92">
        <v>26.53</v>
      </c>
    </row>
    <row r="7343" spans="1:4" ht="13.5" x14ac:dyDescent="0.25">
      <c r="A7343" s="90">
        <v>100288</v>
      </c>
      <c r="B7343" s="90" t="s">
        <v>7906</v>
      </c>
      <c r="C7343" s="90" t="s">
        <v>42</v>
      </c>
      <c r="D7343" s="92">
        <v>7.0000000000000007E-2</v>
      </c>
    </row>
    <row r="7344" spans="1:4" ht="13.5" x14ac:dyDescent="0.25">
      <c r="A7344" s="90">
        <v>100289</v>
      </c>
      <c r="B7344" s="90" t="s">
        <v>7907</v>
      </c>
      <c r="C7344" s="90" t="s">
        <v>42</v>
      </c>
      <c r="D7344" s="92">
        <v>19.510000000000002</v>
      </c>
    </row>
    <row r="7345" spans="1:4" ht="13.5" x14ac:dyDescent="0.25">
      <c r="A7345" s="90">
        <v>100290</v>
      </c>
      <c r="B7345" s="90" t="s">
        <v>7908</v>
      </c>
      <c r="C7345" s="90" t="s">
        <v>42</v>
      </c>
      <c r="D7345" s="92">
        <v>0.08</v>
      </c>
    </row>
    <row r="7346" spans="1:4" ht="13.5" x14ac:dyDescent="0.25">
      <c r="A7346" s="90">
        <v>100291</v>
      </c>
      <c r="B7346" s="90" t="s">
        <v>7909</v>
      </c>
      <c r="C7346" s="90" t="s">
        <v>42</v>
      </c>
      <c r="D7346" s="92">
        <v>0.23</v>
      </c>
    </row>
    <row r="7347" spans="1:4" ht="13.5" x14ac:dyDescent="0.25">
      <c r="A7347" s="90">
        <v>100292</v>
      </c>
      <c r="B7347" s="90" t="s">
        <v>7910</v>
      </c>
      <c r="C7347" s="90" t="s">
        <v>42</v>
      </c>
      <c r="D7347" s="92">
        <v>0.33</v>
      </c>
    </row>
    <row r="7348" spans="1:4" ht="13.5" x14ac:dyDescent="0.25">
      <c r="A7348" s="90">
        <v>100293</v>
      </c>
      <c r="B7348" s="90" t="s">
        <v>7911</v>
      </c>
      <c r="C7348" s="90" t="s">
        <v>42</v>
      </c>
      <c r="D7348" s="92">
        <v>0.21</v>
      </c>
    </row>
    <row r="7349" spans="1:4" ht="13.5" x14ac:dyDescent="0.25">
      <c r="A7349" s="90">
        <v>100294</v>
      </c>
      <c r="B7349" s="90" t="s">
        <v>7912</v>
      </c>
      <c r="C7349" s="90" t="s">
        <v>42</v>
      </c>
      <c r="D7349" s="92">
        <v>0.43</v>
      </c>
    </row>
    <row r="7350" spans="1:4" ht="13.5" x14ac:dyDescent="0.25">
      <c r="A7350" s="90">
        <v>100295</v>
      </c>
      <c r="B7350" s="90" t="s">
        <v>7913</v>
      </c>
      <c r="C7350" s="90" t="s">
        <v>42</v>
      </c>
      <c r="D7350" s="92">
        <v>0.51</v>
      </c>
    </row>
    <row r="7351" spans="1:4" ht="13.5" x14ac:dyDescent="0.25">
      <c r="A7351" s="90">
        <v>100296</v>
      </c>
      <c r="B7351" s="90" t="s">
        <v>7914</v>
      </c>
      <c r="C7351" s="90" t="s">
        <v>42</v>
      </c>
      <c r="D7351" s="92">
        <v>1.34</v>
      </c>
    </row>
    <row r="7352" spans="1:4" ht="13.5" x14ac:dyDescent="0.25">
      <c r="A7352" s="90">
        <v>100297</v>
      </c>
      <c r="B7352" s="90" t="s">
        <v>7915</v>
      </c>
      <c r="C7352" s="90" t="s">
        <v>42</v>
      </c>
      <c r="D7352" s="92">
        <v>1.52</v>
      </c>
    </row>
    <row r="7353" spans="1:4" ht="13.5" x14ac:dyDescent="0.25">
      <c r="A7353" s="90">
        <v>100298</v>
      </c>
      <c r="B7353" s="90" t="s">
        <v>7916</v>
      </c>
      <c r="C7353" s="90" t="s">
        <v>42</v>
      </c>
      <c r="D7353" s="92">
        <v>0.55000000000000004</v>
      </c>
    </row>
    <row r="7354" spans="1:4" ht="13.5" x14ac:dyDescent="0.25">
      <c r="A7354" s="90">
        <v>100299</v>
      </c>
      <c r="B7354" s="90" t="s">
        <v>7917</v>
      </c>
      <c r="C7354" s="90" t="s">
        <v>42</v>
      </c>
      <c r="D7354" s="92">
        <v>0.52</v>
      </c>
    </row>
    <row r="7355" spans="1:4" ht="13.5" x14ac:dyDescent="0.25">
      <c r="A7355" s="90">
        <v>100300</v>
      </c>
      <c r="B7355" s="90" t="s">
        <v>7918</v>
      </c>
      <c r="C7355" s="90" t="s">
        <v>42</v>
      </c>
      <c r="D7355" s="92">
        <v>17.239999999999998</v>
      </c>
    </row>
    <row r="7356" spans="1:4" ht="13.5" x14ac:dyDescent="0.25">
      <c r="A7356" s="90">
        <v>100301</v>
      </c>
      <c r="B7356" s="90" t="s">
        <v>7919</v>
      </c>
      <c r="C7356" s="90" t="s">
        <v>42</v>
      </c>
      <c r="D7356" s="92">
        <v>22.35</v>
      </c>
    </row>
    <row r="7357" spans="1:4" ht="13.5" x14ac:dyDescent="0.25">
      <c r="A7357" s="90">
        <v>100302</v>
      </c>
      <c r="B7357" s="90" t="s">
        <v>7920</v>
      </c>
      <c r="C7357" s="90" t="s">
        <v>42</v>
      </c>
      <c r="D7357" s="92">
        <v>65.53</v>
      </c>
    </row>
    <row r="7358" spans="1:4" ht="13.5" x14ac:dyDescent="0.25">
      <c r="A7358" s="90">
        <v>100303</v>
      </c>
      <c r="B7358" s="90" t="s">
        <v>7921</v>
      </c>
      <c r="C7358" s="90" t="s">
        <v>42</v>
      </c>
      <c r="D7358" s="92">
        <v>19.8</v>
      </c>
    </row>
    <row r="7359" spans="1:4" ht="13.5" x14ac:dyDescent="0.25">
      <c r="A7359" s="90">
        <v>100304</v>
      </c>
      <c r="B7359" s="90" t="s">
        <v>7922</v>
      </c>
      <c r="C7359" s="90" t="s">
        <v>42</v>
      </c>
      <c r="D7359" s="92">
        <v>84.14</v>
      </c>
    </row>
    <row r="7360" spans="1:4" ht="13.5" x14ac:dyDescent="0.25">
      <c r="A7360" s="90">
        <v>100305</v>
      </c>
      <c r="B7360" s="90" t="s">
        <v>7923</v>
      </c>
      <c r="C7360" s="90" t="s">
        <v>42</v>
      </c>
      <c r="D7360" s="92">
        <v>114.73</v>
      </c>
    </row>
    <row r="7361" spans="1:4" ht="13.5" x14ac:dyDescent="0.25">
      <c r="A7361" s="90">
        <v>100306</v>
      </c>
      <c r="B7361" s="90" t="s">
        <v>7924</v>
      </c>
      <c r="C7361" s="90" t="s">
        <v>42</v>
      </c>
      <c r="D7361" s="92">
        <v>129.19999999999999</v>
      </c>
    </row>
    <row r="7362" spans="1:4" ht="13.5" x14ac:dyDescent="0.25">
      <c r="A7362" s="90">
        <v>100307</v>
      </c>
      <c r="B7362" s="90" t="s">
        <v>7925</v>
      </c>
      <c r="C7362" s="90" t="s">
        <v>42</v>
      </c>
      <c r="D7362" s="92">
        <v>21.98</v>
      </c>
    </row>
    <row r="7363" spans="1:4" ht="13.5" x14ac:dyDescent="0.25">
      <c r="A7363" s="90">
        <v>100308</v>
      </c>
      <c r="B7363" s="90" t="s">
        <v>7926</v>
      </c>
      <c r="C7363" s="90" t="s">
        <v>42</v>
      </c>
      <c r="D7363" s="92">
        <v>25.21</v>
      </c>
    </row>
    <row r="7364" spans="1:4" ht="13.5" x14ac:dyDescent="0.25">
      <c r="A7364" s="90">
        <v>100309</v>
      </c>
      <c r="B7364" s="90" t="s">
        <v>7927</v>
      </c>
      <c r="C7364" s="90" t="s">
        <v>42</v>
      </c>
      <c r="D7364" s="92">
        <v>30.48</v>
      </c>
    </row>
    <row r="7365" spans="1:4" ht="13.5" x14ac:dyDescent="0.25">
      <c r="A7365" s="90">
        <v>100310</v>
      </c>
      <c r="B7365" s="90" t="s">
        <v>7928</v>
      </c>
      <c r="C7365" s="90" t="s">
        <v>7788</v>
      </c>
      <c r="D7365" s="92">
        <v>10.65</v>
      </c>
    </row>
    <row r="7366" spans="1:4" ht="13.5" x14ac:dyDescent="0.25">
      <c r="A7366" s="90">
        <v>100311</v>
      </c>
      <c r="B7366" s="90" t="s">
        <v>7929</v>
      </c>
      <c r="C7366" s="90" t="s">
        <v>7788</v>
      </c>
      <c r="D7366" s="92">
        <v>44.48</v>
      </c>
    </row>
    <row r="7367" spans="1:4" ht="13.5" x14ac:dyDescent="0.25">
      <c r="A7367" s="90">
        <v>100312</v>
      </c>
      <c r="B7367" s="90" t="s">
        <v>7930</v>
      </c>
      <c r="C7367" s="90" t="s">
        <v>7788</v>
      </c>
      <c r="D7367" s="92">
        <v>148.49</v>
      </c>
    </row>
    <row r="7368" spans="1:4" ht="13.5" x14ac:dyDescent="0.25">
      <c r="A7368" s="90">
        <v>100313</v>
      </c>
      <c r="B7368" s="90" t="s">
        <v>7931</v>
      </c>
      <c r="C7368" s="90" t="s">
        <v>7788</v>
      </c>
      <c r="D7368" s="92">
        <v>177.6</v>
      </c>
    </row>
    <row r="7369" spans="1:4" ht="13.5" x14ac:dyDescent="0.25">
      <c r="A7369" s="90">
        <v>100314</v>
      </c>
      <c r="B7369" s="90" t="s">
        <v>7932</v>
      </c>
      <c r="C7369" s="90" t="s">
        <v>7788</v>
      </c>
      <c r="D7369" s="92">
        <v>200.37</v>
      </c>
    </row>
    <row r="7370" spans="1:4" ht="13.5" x14ac:dyDescent="0.25">
      <c r="A7370" s="90">
        <v>100315</v>
      </c>
      <c r="B7370" s="90" t="s">
        <v>7933</v>
      </c>
      <c r="C7370" s="90" t="s">
        <v>7788</v>
      </c>
      <c r="D7370" s="92">
        <v>69.42</v>
      </c>
    </row>
    <row r="7371" spans="1:4" ht="13.5" x14ac:dyDescent="0.25">
      <c r="A7371" s="90">
        <v>100316</v>
      </c>
      <c r="B7371" s="90" t="s">
        <v>7918</v>
      </c>
      <c r="C7371" s="90" t="s">
        <v>7788</v>
      </c>
      <c r="D7371" s="99">
        <v>3041.56</v>
      </c>
    </row>
    <row r="7372" spans="1:4" ht="13.5" x14ac:dyDescent="0.25">
      <c r="A7372" s="90">
        <v>100317</v>
      </c>
      <c r="B7372" s="90" t="s">
        <v>7934</v>
      </c>
      <c r="C7372" s="90" t="s">
        <v>7788</v>
      </c>
      <c r="D7372" s="99">
        <v>11475.94</v>
      </c>
    </row>
    <row r="7373" spans="1:4" ht="13.5" x14ac:dyDescent="0.25">
      <c r="A7373" s="90">
        <v>100318</v>
      </c>
      <c r="B7373" s="90" t="s">
        <v>7922</v>
      </c>
      <c r="C7373" s="90" t="s">
        <v>7788</v>
      </c>
      <c r="D7373" s="99">
        <v>14818.7</v>
      </c>
    </row>
    <row r="7374" spans="1:4" ht="13.5" x14ac:dyDescent="0.25">
      <c r="A7374" s="90">
        <v>100319</v>
      </c>
      <c r="B7374" s="90" t="s">
        <v>7923</v>
      </c>
      <c r="C7374" s="90" t="s">
        <v>7788</v>
      </c>
      <c r="D7374" s="99">
        <v>20037.73</v>
      </c>
    </row>
    <row r="7375" spans="1:4" ht="13.5" x14ac:dyDescent="0.25">
      <c r="A7375" s="90">
        <v>100320</v>
      </c>
      <c r="B7375" s="90" t="s">
        <v>7924</v>
      </c>
      <c r="C7375" s="90" t="s">
        <v>7788</v>
      </c>
      <c r="D7375" s="99">
        <v>22559.8</v>
      </c>
    </row>
    <row r="7376" spans="1:4" ht="13.5" x14ac:dyDescent="0.25">
      <c r="A7376" s="90">
        <v>100321</v>
      </c>
      <c r="B7376" s="90" t="s">
        <v>7927</v>
      </c>
      <c r="C7376" s="90" t="s">
        <v>7788</v>
      </c>
      <c r="D7376" s="99">
        <v>5338.51</v>
      </c>
    </row>
    <row r="7377" spans="1:4" ht="13.5" x14ac:dyDescent="0.25">
      <c r="A7377" s="90">
        <v>100533</v>
      </c>
      <c r="B7377" s="90" t="s">
        <v>7935</v>
      </c>
      <c r="C7377" s="90" t="s">
        <v>42</v>
      </c>
      <c r="D7377" s="92">
        <v>20.54</v>
      </c>
    </row>
    <row r="7378" spans="1:4" ht="13.5" x14ac:dyDescent="0.25">
      <c r="A7378" s="90">
        <v>100534</v>
      </c>
      <c r="B7378" s="90" t="s">
        <v>7935</v>
      </c>
      <c r="C7378" s="90" t="s">
        <v>7788</v>
      </c>
      <c r="D7378" s="99">
        <v>3616.36</v>
      </c>
    </row>
    <row r="7379" spans="1:4" ht="13.5" x14ac:dyDescent="0.25">
      <c r="A7379" s="90">
        <v>100535</v>
      </c>
      <c r="B7379" s="90" t="s">
        <v>7936</v>
      </c>
      <c r="C7379" s="90" t="s">
        <v>42</v>
      </c>
      <c r="D7379" s="92">
        <v>0.34</v>
      </c>
    </row>
    <row r="7380" spans="1:4" ht="13.5" x14ac:dyDescent="0.25">
      <c r="A7380" s="90">
        <v>100536</v>
      </c>
      <c r="B7380" s="90" t="s">
        <v>7937</v>
      </c>
      <c r="C7380" s="90" t="s">
        <v>7788</v>
      </c>
      <c r="D7380" s="92">
        <v>45.31</v>
      </c>
    </row>
    <row r="7381" spans="1:4" ht="13.5" x14ac:dyDescent="0.25">
      <c r="A7381" s="90">
        <v>101284</v>
      </c>
      <c r="B7381" s="90" t="s">
        <v>7938</v>
      </c>
      <c r="C7381" s="90" t="s">
        <v>42</v>
      </c>
      <c r="D7381" s="92">
        <v>2.08</v>
      </c>
    </row>
    <row r="7382" spans="1:4" ht="13.5" x14ac:dyDescent="0.25">
      <c r="A7382" s="90">
        <v>101285</v>
      </c>
      <c r="B7382" s="90" t="s">
        <v>7939</v>
      </c>
      <c r="C7382" s="90" t="s">
        <v>42</v>
      </c>
      <c r="D7382" s="92">
        <v>0.59</v>
      </c>
    </row>
    <row r="7383" spans="1:4" ht="13.5" x14ac:dyDescent="0.25">
      <c r="A7383" s="90">
        <v>101286</v>
      </c>
      <c r="B7383" s="90" t="s">
        <v>7940</v>
      </c>
      <c r="C7383" s="90" t="s">
        <v>7788</v>
      </c>
      <c r="D7383" s="92">
        <v>22.26</v>
      </c>
    </row>
    <row r="7384" spans="1:4" ht="13.5" x14ac:dyDescent="0.25">
      <c r="A7384" s="90">
        <v>101287</v>
      </c>
      <c r="B7384" s="90" t="s">
        <v>7941</v>
      </c>
      <c r="C7384" s="90" t="s">
        <v>7788</v>
      </c>
      <c r="D7384" s="92">
        <v>78.09</v>
      </c>
    </row>
    <row r="7385" spans="1:4" ht="13.5" x14ac:dyDescent="0.25">
      <c r="A7385" s="90">
        <v>101288</v>
      </c>
      <c r="B7385" s="90" t="s">
        <v>7942</v>
      </c>
      <c r="C7385" s="90" t="s">
        <v>7788</v>
      </c>
      <c r="D7385" s="92">
        <v>26.04</v>
      </c>
    </row>
    <row r="7386" spans="1:4" ht="13.5" x14ac:dyDescent="0.25">
      <c r="A7386" s="90">
        <v>101289</v>
      </c>
      <c r="B7386" s="90" t="s">
        <v>7943</v>
      </c>
      <c r="C7386" s="90" t="s">
        <v>7788</v>
      </c>
      <c r="D7386" s="92">
        <v>24.93</v>
      </c>
    </row>
    <row r="7387" spans="1:4" ht="13.5" x14ac:dyDescent="0.25">
      <c r="A7387" s="90">
        <v>101290</v>
      </c>
      <c r="B7387" s="90" t="s">
        <v>7944</v>
      </c>
      <c r="C7387" s="90" t="s">
        <v>7788</v>
      </c>
      <c r="D7387" s="92">
        <v>30.9</v>
      </c>
    </row>
    <row r="7388" spans="1:4" ht="13.5" x14ac:dyDescent="0.25">
      <c r="A7388" s="90">
        <v>101291</v>
      </c>
      <c r="B7388" s="90" t="s">
        <v>7945</v>
      </c>
      <c r="C7388" s="90" t="s">
        <v>7788</v>
      </c>
      <c r="D7388" s="92">
        <v>24.14</v>
      </c>
    </row>
    <row r="7389" spans="1:4" ht="13.5" x14ac:dyDescent="0.25">
      <c r="A7389" s="90">
        <v>101292</v>
      </c>
      <c r="B7389" s="90" t="s">
        <v>7946</v>
      </c>
      <c r="C7389" s="90" t="s">
        <v>7788</v>
      </c>
      <c r="D7389" s="92">
        <v>24.14</v>
      </c>
    </row>
    <row r="7390" spans="1:4" ht="13.5" x14ac:dyDescent="0.25">
      <c r="A7390" s="90">
        <v>101293</v>
      </c>
      <c r="B7390" s="90" t="s">
        <v>7947</v>
      </c>
      <c r="C7390" s="90" t="s">
        <v>7788</v>
      </c>
      <c r="D7390" s="92">
        <v>29.86</v>
      </c>
    </row>
    <row r="7391" spans="1:4" ht="13.5" x14ac:dyDescent="0.25">
      <c r="A7391" s="90">
        <v>101294</v>
      </c>
      <c r="B7391" s="90" t="s">
        <v>7948</v>
      </c>
      <c r="C7391" s="90" t="s">
        <v>7788</v>
      </c>
      <c r="D7391" s="92">
        <v>54.16</v>
      </c>
    </row>
    <row r="7392" spans="1:4" ht="13.5" x14ac:dyDescent="0.25">
      <c r="A7392" s="90">
        <v>101295</v>
      </c>
      <c r="B7392" s="90" t="s">
        <v>7949</v>
      </c>
      <c r="C7392" s="90" t="s">
        <v>7788</v>
      </c>
      <c r="D7392" s="92">
        <v>28.5</v>
      </c>
    </row>
    <row r="7393" spans="1:4" ht="13.5" x14ac:dyDescent="0.25">
      <c r="A7393" s="90">
        <v>101296</v>
      </c>
      <c r="B7393" s="90" t="s">
        <v>7950</v>
      </c>
      <c r="C7393" s="90" t="s">
        <v>7788</v>
      </c>
      <c r="D7393" s="92">
        <v>37.630000000000003</v>
      </c>
    </row>
    <row r="7394" spans="1:4" ht="13.5" x14ac:dyDescent="0.25">
      <c r="A7394" s="90">
        <v>101297</v>
      </c>
      <c r="B7394" s="90" t="s">
        <v>7951</v>
      </c>
      <c r="C7394" s="90" t="s">
        <v>7788</v>
      </c>
      <c r="D7394" s="92">
        <v>27.72</v>
      </c>
    </row>
    <row r="7395" spans="1:4" ht="13.5" x14ac:dyDescent="0.25">
      <c r="A7395" s="90">
        <v>101298</v>
      </c>
      <c r="B7395" s="90" t="s">
        <v>7952</v>
      </c>
      <c r="C7395" s="90" t="s">
        <v>7788</v>
      </c>
      <c r="D7395" s="92">
        <v>26.61</v>
      </c>
    </row>
    <row r="7396" spans="1:4" ht="13.5" x14ac:dyDescent="0.25">
      <c r="A7396" s="90">
        <v>101299</v>
      </c>
      <c r="B7396" s="90" t="s">
        <v>7953</v>
      </c>
      <c r="C7396" s="90" t="s">
        <v>7788</v>
      </c>
      <c r="D7396" s="92">
        <v>28.5</v>
      </c>
    </row>
    <row r="7397" spans="1:4" ht="13.5" x14ac:dyDescent="0.25">
      <c r="A7397" s="90">
        <v>101300</v>
      </c>
      <c r="B7397" s="90" t="s">
        <v>7954</v>
      </c>
      <c r="C7397" s="90" t="s">
        <v>7788</v>
      </c>
      <c r="D7397" s="92">
        <v>24.94</v>
      </c>
    </row>
    <row r="7398" spans="1:4" ht="13.5" x14ac:dyDescent="0.25">
      <c r="A7398" s="90">
        <v>101301</v>
      </c>
      <c r="B7398" s="90" t="s">
        <v>7955</v>
      </c>
      <c r="C7398" s="90" t="s">
        <v>7788</v>
      </c>
      <c r="D7398" s="92">
        <v>11.94</v>
      </c>
    </row>
    <row r="7399" spans="1:4" ht="13.5" x14ac:dyDescent="0.25">
      <c r="A7399" s="90">
        <v>101302</v>
      </c>
      <c r="B7399" s="90" t="s">
        <v>7956</v>
      </c>
      <c r="C7399" s="90" t="s">
        <v>7788</v>
      </c>
      <c r="D7399" s="92">
        <v>25.78</v>
      </c>
    </row>
    <row r="7400" spans="1:4" ht="13.5" x14ac:dyDescent="0.25">
      <c r="A7400" s="90">
        <v>101303</v>
      </c>
      <c r="B7400" s="90" t="s">
        <v>7957</v>
      </c>
      <c r="C7400" s="90" t="s">
        <v>7788</v>
      </c>
      <c r="D7400" s="92">
        <v>67.680000000000007</v>
      </c>
    </row>
    <row r="7401" spans="1:4" ht="13.5" x14ac:dyDescent="0.25">
      <c r="A7401" s="90">
        <v>101304</v>
      </c>
      <c r="B7401" s="90" t="s">
        <v>7958</v>
      </c>
      <c r="C7401" s="90" t="s">
        <v>7788</v>
      </c>
      <c r="D7401" s="92">
        <v>38.22</v>
      </c>
    </row>
    <row r="7402" spans="1:4" ht="13.5" x14ac:dyDescent="0.25">
      <c r="A7402" s="90">
        <v>101305</v>
      </c>
      <c r="B7402" s="90" t="s">
        <v>7959</v>
      </c>
      <c r="C7402" s="90" t="s">
        <v>7788</v>
      </c>
      <c r="D7402" s="92">
        <v>54.02</v>
      </c>
    </row>
    <row r="7403" spans="1:4" ht="13.5" x14ac:dyDescent="0.25">
      <c r="A7403" s="90">
        <v>101307</v>
      </c>
      <c r="B7403" s="90" t="s">
        <v>7960</v>
      </c>
      <c r="C7403" s="90" t="s">
        <v>7788</v>
      </c>
      <c r="D7403" s="92">
        <v>27.04</v>
      </c>
    </row>
    <row r="7404" spans="1:4" ht="13.5" x14ac:dyDescent="0.25">
      <c r="A7404" s="90">
        <v>101308</v>
      </c>
      <c r="B7404" s="90" t="s">
        <v>7961</v>
      </c>
      <c r="C7404" s="90" t="s">
        <v>7788</v>
      </c>
      <c r="D7404" s="92">
        <v>32.65</v>
      </c>
    </row>
    <row r="7405" spans="1:4" ht="13.5" x14ac:dyDescent="0.25">
      <c r="A7405" s="90">
        <v>101309</v>
      </c>
      <c r="B7405" s="90" t="s">
        <v>7962</v>
      </c>
      <c r="C7405" s="90" t="s">
        <v>7788</v>
      </c>
      <c r="D7405" s="92">
        <v>30.9</v>
      </c>
    </row>
    <row r="7406" spans="1:4" ht="13.5" x14ac:dyDescent="0.25">
      <c r="A7406" s="90">
        <v>101310</v>
      </c>
      <c r="B7406" s="90" t="s">
        <v>7963</v>
      </c>
      <c r="C7406" s="90" t="s">
        <v>7788</v>
      </c>
      <c r="D7406" s="92">
        <v>35.99</v>
      </c>
    </row>
    <row r="7407" spans="1:4" ht="13.5" x14ac:dyDescent="0.25">
      <c r="A7407" s="90">
        <v>101311</v>
      </c>
      <c r="B7407" s="90" t="s">
        <v>7964</v>
      </c>
      <c r="C7407" s="90" t="s">
        <v>7788</v>
      </c>
      <c r="D7407" s="92">
        <v>29.86</v>
      </c>
    </row>
    <row r="7408" spans="1:4" ht="13.5" x14ac:dyDescent="0.25">
      <c r="A7408" s="90">
        <v>101312</v>
      </c>
      <c r="B7408" s="90" t="s">
        <v>7965</v>
      </c>
      <c r="C7408" s="90" t="s">
        <v>7788</v>
      </c>
      <c r="D7408" s="92">
        <v>29.98</v>
      </c>
    </row>
    <row r="7409" spans="1:4" ht="13.5" x14ac:dyDescent="0.25">
      <c r="A7409" s="90">
        <v>101313</v>
      </c>
      <c r="B7409" s="90" t="s">
        <v>7966</v>
      </c>
      <c r="C7409" s="90" t="s">
        <v>7788</v>
      </c>
      <c r="D7409" s="92">
        <v>96.6</v>
      </c>
    </row>
    <row r="7410" spans="1:4" ht="13.5" x14ac:dyDescent="0.25">
      <c r="A7410" s="90">
        <v>101314</v>
      </c>
      <c r="B7410" s="90" t="s">
        <v>7967</v>
      </c>
      <c r="C7410" s="90" t="s">
        <v>7788</v>
      </c>
      <c r="D7410" s="92">
        <v>91.05</v>
      </c>
    </row>
    <row r="7411" spans="1:4" ht="13.5" x14ac:dyDescent="0.25">
      <c r="A7411" s="90">
        <v>101315</v>
      </c>
      <c r="B7411" s="90" t="s">
        <v>7968</v>
      </c>
      <c r="C7411" s="90" t="s">
        <v>7788</v>
      </c>
      <c r="D7411" s="92">
        <v>89.71</v>
      </c>
    </row>
    <row r="7412" spans="1:4" ht="13.5" x14ac:dyDescent="0.25">
      <c r="A7412" s="90">
        <v>101316</v>
      </c>
      <c r="B7412" s="90" t="s">
        <v>7969</v>
      </c>
      <c r="C7412" s="90" t="s">
        <v>7788</v>
      </c>
      <c r="D7412" s="92">
        <v>46.54</v>
      </c>
    </row>
    <row r="7413" spans="1:4" ht="13.5" x14ac:dyDescent="0.25">
      <c r="A7413" s="90">
        <v>101317</v>
      </c>
      <c r="B7413" s="90" t="s">
        <v>7970</v>
      </c>
      <c r="C7413" s="90" t="s">
        <v>7788</v>
      </c>
      <c r="D7413" s="92">
        <v>274.58999999999997</v>
      </c>
    </row>
    <row r="7414" spans="1:4" ht="13.5" x14ac:dyDescent="0.25">
      <c r="A7414" s="90">
        <v>101318</v>
      </c>
      <c r="B7414" s="90" t="s">
        <v>7971</v>
      </c>
      <c r="C7414" s="90" t="s">
        <v>7788</v>
      </c>
      <c r="D7414" s="92">
        <v>527.97</v>
      </c>
    </row>
    <row r="7415" spans="1:4" ht="13.5" x14ac:dyDescent="0.25">
      <c r="A7415" s="90">
        <v>101319</v>
      </c>
      <c r="B7415" s="90" t="s">
        <v>7972</v>
      </c>
      <c r="C7415" s="90" t="s">
        <v>7788</v>
      </c>
      <c r="D7415" s="92">
        <v>78.03</v>
      </c>
    </row>
    <row r="7416" spans="1:4" ht="13.5" x14ac:dyDescent="0.25">
      <c r="A7416" s="90">
        <v>101320</v>
      </c>
      <c r="B7416" s="90" t="s">
        <v>7973</v>
      </c>
      <c r="C7416" s="90" t="s">
        <v>7788</v>
      </c>
      <c r="D7416" s="92">
        <v>23.15</v>
      </c>
    </row>
    <row r="7417" spans="1:4" ht="13.5" x14ac:dyDescent="0.25">
      <c r="A7417" s="90">
        <v>101322</v>
      </c>
      <c r="B7417" s="90" t="s">
        <v>7974</v>
      </c>
      <c r="C7417" s="90" t="s">
        <v>7788</v>
      </c>
      <c r="D7417" s="92">
        <v>33.659999999999997</v>
      </c>
    </row>
    <row r="7418" spans="1:4" ht="13.5" x14ac:dyDescent="0.25">
      <c r="A7418" s="90">
        <v>101323</v>
      </c>
      <c r="B7418" s="90" t="s">
        <v>7975</v>
      </c>
      <c r="C7418" s="90" t="s">
        <v>7788</v>
      </c>
      <c r="D7418" s="92">
        <v>54.42</v>
      </c>
    </row>
    <row r="7419" spans="1:4" ht="13.5" x14ac:dyDescent="0.25">
      <c r="A7419" s="90">
        <v>101324</v>
      </c>
      <c r="B7419" s="90" t="s">
        <v>7976</v>
      </c>
      <c r="C7419" s="90" t="s">
        <v>7788</v>
      </c>
      <c r="D7419" s="92">
        <v>13.69</v>
      </c>
    </row>
    <row r="7420" spans="1:4" ht="13.5" x14ac:dyDescent="0.25">
      <c r="A7420" s="90">
        <v>101325</v>
      </c>
      <c r="B7420" s="90" t="s">
        <v>7977</v>
      </c>
      <c r="C7420" s="90" t="s">
        <v>7788</v>
      </c>
      <c r="D7420" s="92">
        <v>47.91</v>
      </c>
    </row>
    <row r="7421" spans="1:4" ht="13.5" x14ac:dyDescent="0.25">
      <c r="A7421" s="90">
        <v>101326</v>
      </c>
      <c r="B7421" s="90" t="s">
        <v>7978</v>
      </c>
      <c r="C7421" s="90" t="s">
        <v>7788</v>
      </c>
      <c r="D7421" s="92">
        <v>11.02</v>
      </c>
    </row>
    <row r="7422" spans="1:4" ht="13.5" x14ac:dyDescent="0.25">
      <c r="A7422" s="90">
        <v>101327</v>
      </c>
      <c r="B7422" s="90" t="s">
        <v>7979</v>
      </c>
      <c r="C7422" s="90" t="s">
        <v>7788</v>
      </c>
      <c r="D7422" s="92">
        <v>10.82</v>
      </c>
    </row>
    <row r="7423" spans="1:4" ht="13.5" x14ac:dyDescent="0.25">
      <c r="A7423" s="90">
        <v>101328</v>
      </c>
      <c r="B7423" s="90" t="s">
        <v>7980</v>
      </c>
      <c r="C7423" s="90" t="s">
        <v>7788</v>
      </c>
      <c r="D7423" s="92">
        <v>16.39</v>
      </c>
    </row>
    <row r="7424" spans="1:4" ht="13.5" x14ac:dyDescent="0.25">
      <c r="A7424" s="90">
        <v>101329</v>
      </c>
      <c r="B7424" s="90" t="s">
        <v>7981</v>
      </c>
      <c r="C7424" s="90" t="s">
        <v>7788</v>
      </c>
      <c r="D7424" s="92">
        <v>47.61</v>
      </c>
    </row>
    <row r="7425" spans="1:4" ht="13.5" x14ac:dyDescent="0.25">
      <c r="A7425" s="90">
        <v>101330</v>
      </c>
      <c r="B7425" s="90" t="s">
        <v>7982</v>
      </c>
      <c r="C7425" s="90" t="s">
        <v>7788</v>
      </c>
      <c r="D7425" s="92">
        <v>35.42</v>
      </c>
    </row>
    <row r="7426" spans="1:4" ht="13.5" x14ac:dyDescent="0.25">
      <c r="A7426" s="90">
        <v>101331</v>
      </c>
      <c r="B7426" s="90" t="s">
        <v>7983</v>
      </c>
      <c r="C7426" s="90" t="s">
        <v>7788</v>
      </c>
      <c r="D7426" s="92">
        <v>38.22</v>
      </c>
    </row>
    <row r="7427" spans="1:4" ht="13.5" x14ac:dyDescent="0.25">
      <c r="A7427" s="90">
        <v>101332</v>
      </c>
      <c r="B7427" s="90" t="s">
        <v>7984</v>
      </c>
      <c r="C7427" s="90" t="s">
        <v>7788</v>
      </c>
      <c r="D7427" s="92">
        <v>12.55</v>
      </c>
    </row>
    <row r="7428" spans="1:4" ht="13.5" x14ac:dyDescent="0.25">
      <c r="A7428" s="90">
        <v>101333</v>
      </c>
      <c r="B7428" s="90" t="s">
        <v>7985</v>
      </c>
      <c r="C7428" s="90" t="s">
        <v>7788</v>
      </c>
      <c r="D7428" s="92">
        <v>33.549999999999997</v>
      </c>
    </row>
    <row r="7429" spans="1:4" ht="13.5" x14ac:dyDescent="0.25">
      <c r="A7429" s="90">
        <v>101334</v>
      </c>
      <c r="B7429" s="90" t="s">
        <v>7986</v>
      </c>
      <c r="C7429" s="90" t="s">
        <v>7788</v>
      </c>
      <c r="D7429" s="92">
        <v>72.8</v>
      </c>
    </row>
    <row r="7430" spans="1:4" ht="13.5" x14ac:dyDescent="0.25">
      <c r="A7430" s="90">
        <v>101335</v>
      </c>
      <c r="B7430" s="90" t="s">
        <v>7987</v>
      </c>
      <c r="C7430" s="90" t="s">
        <v>7788</v>
      </c>
      <c r="D7430" s="92">
        <v>13.17</v>
      </c>
    </row>
    <row r="7431" spans="1:4" ht="13.5" x14ac:dyDescent="0.25">
      <c r="A7431" s="90">
        <v>101336</v>
      </c>
      <c r="B7431" s="90" t="s">
        <v>7988</v>
      </c>
      <c r="C7431" s="90" t="s">
        <v>7788</v>
      </c>
      <c r="D7431" s="92">
        <v>45.17</v>
      </c>
    </row>
    <row r="7432" spans="1:4" ht="13.5" x14ac:dyDescent="0.25">
      <c r="A7432" s="90">
        <v>101337</v>
      </c>
      <c r="B7432" s="90" t="s">
        <v>7989</v>
      </c>
      <c r="C7432" s="90" t="s">
        <v>7788</v>
      </c>
      <c r="D7432" s="92">
        <v>15.23</v>
      </c>
    </row>
    <row r="7433" spans="1:4" ht="13.5" x14ac:dyDescent="0.25">
      <c r="A7433" s="90">
        <v>101338</v>
      </c>
      <c r="B7433" s="90" t="s">
        <v>7990</v>
      </c>
      <c r="C7433" s="90" t="s">
        <v>7788</v>
      </c>
      <c r="D7433" s="92">
        <v>30.39</v>
      </c>
    </row>
    <row r="7434" spans="1:4" ht="13.5" x14ac:dyDescent="0.25">
      <c r="A7434" s="90">
        <v>101339</v>
      </c>
      <c r="B7434" s="90" t="s">
        <v>7991</v>
      </c>
      <c r="C7434" s="90" t="s">
        <v>7788</v>
      </c>
      <c r="D7434" s="92">
        <v>21.95</v>
      </c>
    </row>
    <row r="7435" spans="1:4" ht="13.5" x14ac:dyDescent="0.25">
      <c r="A7435" s="90">
        <v>101340</v>
      </c>
      <c r="B7435" s="90" t="s">
        <v>7992</v>
      </c>
      <c r="C7435" s="90" t="s">
        <v>7788</v>
      </c>
      <c r="D7435" s="92">
        <v>21.19</v>
      </c>
    </row>
    <row r="7436" spans="1:4" ht="13.5" x14ac:dyDescent="0.25">
      <c r="A7436" s="90">
        <v>101341</v>
      </c>
      <c r="B7436" s="90" t="s">
        <v>7993</v>
      </c>
      <c r="C7436" s="90" t="s">
        <v>7788</v>
      </c>
      <c r="D7436" s="92">
        <v>27.41</v>
      </c>
    </row>
    <row r="7437" spans="1:4" ht="13.5" x14ac:dyDescent="0.25">
      <c r="A7437" s="90">
        <v>101342</v>
      </c>
      <c r="B7437" s="90" t="s">
        <v>7994</v>
      </c>
      <c r="C7437" s="90" t="s">
        <v>7788</v>
      </c>
      <c r="D7437" s="92">
        <v>27.02</v>
      </c>
    </row>
    <row r="7438" spans="1:4" ht="13.5" x14ac:dyDescent="0.25">
      <c r="A7438" s="90">
        <v>101343</v>
      </c>
      <c r="B7438" s="90" t="s">
        <v>7995</v>
      </c>
      <c r="C7438" s="90" t="s">
        <v>7788</v>
      </c>
      <c r="D7438" s="92">
        <v>41.05</v>
      </c>
    </row>
    <row r="7439" spans="1:4" ht="13.5" x14ac:dyDescent="0.25">
      <c r="A7439" s="90">
        <v>101344</v>
      </c>
      <c r="B7439" s="90" t="s">
        <v>7996</v>
      </c>
      <c r="C7439" s="90" t="s">
        <v>7788</v>
      </c>
      <c r="D7439" s="92">
        <v>45.47</v>
      </c>
    </row>
    <row r="7440" spans="1:4" ht="13.5" x14ac:dyDescent="0.25">
      <c r="A7440" s="90">
        <v>101345</v>
      </c>
      <c r="B7440" s="90" t="s">
        <v>7997</v>
      </c>
      <c r="C7440" s="90" t="s">
        <v>7788</v>
      </c>
      <c r="D7440" s="92">
        <v>53.13</v>
      </c>
    </row>
    <row r="7441" spans="1:4" ht="13.5" x14ac:dyDescent="0.25">
      <c r="A7441" s="90">
        <v>101346</v>
      </c>
      <c r="B7441" s="90" t="s">
        <v>7998</v>
      </c>
      <c r="C7441" s="90" t="s">
        <v>7788</v>
      </c>
      <c r="D7441" s="92">
        <v>36.75</v>
      </c>
    </row>
    <row r="7442" spans="1:4" ht="13.5" x14ac:dyDescent="0.25">
      <c r="A7442" s="90">
        <v>101347</v>
      </c>
      <c r="B7442" s="90" t="s">
        <v>7999</v>
      </c>
      <c r="C7442" s="90" t="s">
        <v>7788</v>
      </c>
      <c r="D7442" s="92">
        <v>36.15</v>
      </c>
    </row>
    <row r="7443" spans="1:4" ht="13.5" x14ac:dyDescent="0.25">
      <c r="A7443" s="90">
        <v>101348</v>
      </c>
      <c r="B7443" s="90" t="s">
        <v>8000</v>
      </c>
      <c r="C7443" s="90" t="s">
        <v>7788</v>
      </c>
      <c r="D7443" s="92">
        <v>27.74</v>
      </c>
    </row>
    <row r="7444" spans="1:4" ht="13.5" x14ac:dyDescent="0.25">
      <c r="A7444" s="90">
        <v>101349</v>
      </c>
      <c r="B7444" s="90" t="s">
        <v>8001</v>
      </c>
      <c r="C7444" s="90" t="s">
        <v>7788</v>
      </c>
      <c r="D7444" s="92">
        <v>27.48</v>
      </c>
    </row>
    <row r="7445" spans="1:4" ht="13.5" x14ac:dyDescent="0.25">
      <c r="A7445" s="90">
        <v>101350</v>
      </c>
      <c r="B7445" s="90" t="s">
        <v>8002</v>
      </c>
      <c r="C7445" s="90" t="s">
        <v>7788</v>
      </c>
      <c r="D7445" s="92">
        <v>33.72</v>
      </c>
    </row>
    <row r="7446" spans="1:4" ht="13.5" x14ac:dyDescent="0.25">
      <c r="A7446" s="90">
        <v>101351</v>
      </c>
      <c r="B7446" s="90" t="s">
        <v>8003</v>
      </c>
      <c r="C7446" s="90" t="s">
        <v>7788</v>
      </c>
      <c r="D7446" s="92">
        <v>26.07</v>
      </c>
    </row>
    <row r="7447" spans="1:4" ht="13.5" x14ac:dyDescent="0.25">
      <c r="A7447" s="90">
        <v>101352</v>
      </c>
      <c r="B7447" s="90" t="s">
        <v>8004</v>
      </c>
      <c r="C7447" s="90" t="s">
        <v>7788</v>
      </c>
      <c r="D7447" s="92">
        <v>28.37</v>
      </c>
    </row>
    <row r="7448" spans="1:4" ht="13.5" x14ac:dyDescent="0.25">
      <c r="A7448" s="90">
        <v>101353</v>
      </c>
      <c r="B7448" s="90" t="s">
        <v>8005</v>
      </c>
      <c r="C7448" s="90" t="s">
        <v>7788</v>
      </c>
      <c r="D7448" s="92">
        <v>25.59</v>
      </c>
    </row>
    <row r="7449" spans="1:4" ht="13.5" x14ac:dyDescent="0.25">
      <c r="A7449" s="90">
        <v>101354</v>
      </c>
      <c r="B7449" s="90" t="s">
        <v>8006</v>
      </c>
      <c r="C7449" s="90" t="s">
        <v>7788</v>
      </c>
      <c r="D7449" s="92">
        <v>36.15</v>
      </c>
    </row>
    <row r="7450" spans="1:4" ht="13.5" x14ac:dyDescent="0.25">
      <c r="A7450" s="90">
        <v>101355</v>
      </c>
      <c r="B7450" s="90" t="s">
        <v>8007</v>
      </c>
      <c r="C7450" s="90" t="s">
        <v>7788</v>
      </c>
      <c r="D7450" s="92">
        <v>24.36</v>
      </c>
    </row>
    <row r="7451" spans="1:4" ht="13.5" x14ac:dyDescent="0.25">
      <c r="A7451" s="90">
        <v>101356</v>
      </c>
      <c r="B7451" s="90" t="s">
        <v>8008</v>
      </c>
      <c r="C7451" s="90" t="s">
        <v>7788</v>
      </c>
      <c r="D7451" s="92">
        <v>38.22</v>
      </c>
    </row>
    <row r="7452" spans="1:4" ht="13.5" x14ac:dyDescent="0.25">
      <c r="A7452" s="90">
        <v>101357</v>
      </c>
      <c r="B7452" s="90" t="s">
        <v>8009</v>
      </c>
      <c r="C7452" s="90" t="s">
        <v>7788</v>
      </c>
      <c r="D7452" s="92">
        <v>54.9</v>
      </c>
    </row>
    <row r="7453" spans="1:4" ht="13.5" x14ac:dyDescent="0.25">
      <c r="A7453" s="90">
        <v>101358</v>
      </c>
      <c r="B7453" s="90" t="s">
        <v>8010</v>
      </c>
      <c r="C7453" s="90" t="s">
        <v>7788</v>
      </c>
      <c r="D7453" s="92">
        <v>38.22</v>
      </c>
    </row>
    <row r="7454" spans="1:4" ht="13.5" x14ac:dyDescent="0.25">
      <c r="A7454" s="90">
        <v>101359</v>
      </c>
      <c r="B7454" s="90" t="s">
        <v>8011</v>
      </c>
      <c r="C7454" s="90" t="s">
        <v>7788</v>
      </c>
      <c r="D7454" s="92">
        <v>37.11</v>
      </c>
    </row>
    <row r="7455" spans="1:4" ht="13.5" x14ac:dyDescent="0.25">
      <c r="A7455" s="90">
        <v>101360</v>
      </c>
      <c r="B7455" s="90" t="s">
        <v>8012</v>
      </c>
      <c r="C7455" s="90" t="s">
        <v>7788</v>
      </c>
      <c r="D7455" s="92">
        <v>38.22</v>
      </c>
    </row>
    <row r="7456" spans="1:4" ht="13.5" x14ac:dyDescent="0.25">
      <c r="A7456" s="90">
        <v>101361</v>
      </c>
      <c r="B7456" s="90" t="s">
        <v>8013</v>
      </c>
      <c r="C7456" s="90" t="s">
        <v>7788</v>
      </c>
      <c r="D7456" s="92">
        <v>64.44</v>
      </c>
    </row>
    <row r="7457" spans="1:4" ht="13.5" x14ac:dyDescent="0.25">
      <c r="A7457" s="90">
        <v>101362</v>
      </c>
      <c r="B7457" s="90" t="s">
        <v>8014</v>
      </c>
      <c r="C7457" s="90" t="s">
        <v>7788</v>
      </c>
      <c r="D7457" s="92">
        <v>11.74</v>
      </c>
    </row>
    <row r="7458" spans="1:4" ht="13.5" x14ac:dyDescent="0.25">
      <c r="A7458" s="90">
        <v>101363</v>
      </c>
      <c r="B7458" s="90" t="s">
        <v>8015</v>
      </c>
      <c r="C7458" s="90" t="s">
        <v>7788</v>
      </c>
      <c r="D7458" s="92">
        <v>30.57</v>
      </c>
    </row>
    <row r="7459" spans="1:4" ht="13.5" x14ac:dyDescent="0.25">
      <c r="A7459" s="90">
        <v>101364</v>
      </c>
      <c r="B7459" s="90" t="s">
        <v>8016</v>
      </c>
      <c r="C7459" s="90" t="s">
        <v>7788</v>
      </c>
      <c r="D7459" s="92">
        <v>40.950000000000003</v>
      </c>
    </row>
    <row r="7460" spans="1:4" ht="13.5" x14ac:dyDescent="0.25">
      <c r="A7460" s="90">
        <v>101365</v>
      </c>
      <c r="B7460" s="90" t="s">
        <v>8017</v>
      </c>
      <c r="C7460" s="90" t="s">
        <v>7788</v>
      </c>
      <c r="D7460" s="92">
        <v>31.33</v>
      </c>
    </row>
    <row r="7461" spans="1:4" ht="13.5" x14ac:dyDescent="0.25">
      <c r="A7461" s="90">
        <v>101366</v>
      </c>
      <c r="B7461" s="90" t="s">
        <v>8018</v>
      </c>
      <c r="C7461" s="90" t="s">
        <v>7788</v>
      </c>
      <c r="D7461" s="92">
        <v>36.82</v>
      </c>
    </row>
    <row r="7462" spans="1:4" ht="13.5" x14ac:dyDescent="0.25">
      <c r="A7462" s="90">
        <v>101367</v>
      </c>
      <c r="B7462" s="90" t="s">
        <v>8019</v>
      </c>
      <c r="C7462" s="90" t="s">
        <v>7788</v>
      </c>
      <c r="D7462" s="92">
        <v>29.86</v>
      </c>
    </row>
    <row r="7463" spans="1:4" ht="13.5" x14ac:dyDescent="0.25">
      <c r="A7463" s="90">
        <v>101368</v>
      </c>
      <c r="B7463" s="90" t="s">
        <v>8020</v>
      </c>
      <c r="C7463" s="90" t="s">
        <v>7788</v>
      </c>
      <c r="D7463" s="92">
        <v>33.4</v>
      </c>
    </row>
    <row r="7464" spans="1:4" ht="13.5" x14ac:dyDescent="0.25">
      <c r="A7464" s="90">
        <v>101369</v>
      </c>
      <c r="B7464" s="90" t="s">
        <v>8021</v>
      </c>
      <c r="C7464" s="90" t="s">
        <v>7788</v>
      </c>
      <c r="D7464" s="92">
        <v>64.62</v>
      </c>
    </row>
    <row r="7465" spans="1:4" ht="13.5" x14ac:dyDescent="0.25">
      <c r="A7465" s="90">
        <v>101370</v>
      </c>
      <c r="B7465" s="90" t="s">
        <v>8022</v>
      </c>
      <c r="C7465" s="90" t="s">
        <v>7788</v>
      </c>
      <c r="D7465" s="92">
        <v>29.5</v>
      </c>
    </row>
    <row r="7466" spans="1:4" ht="13.5" x14ac:dyDescent="0.25">
      <c r="A7466" s="90">
        <v>101371</v>
      </c>
      <c r="B7466" s="90" t="s">
        <v>8023</v>
      </c>
      <c r="C7466" s="90" t="s">
        <v>7788</v>
      </c>
      <c r="D7466" s="92">
        <v>32.950000000000003</v>
      </c>
    </row>
    <row r="7467" spans="1:4" ht="13.5" x14ac:dyDescent="0.25">
      <c r="A7467" s="90">
        <v>101372</v>
      </c>
      <c r="B7467" s="90" t="s">
        <v>8024</v>
      </c>
      <c r="C7467" s="90" t="s">
        <v>7788</v>
      </c>
      <c r="D7467" s="92">
        <v>9.82</v>
      </c>
    </row>
    <row r="7468" spans="1:4" ht="13.5" x14ac:dyDescent="0.25">
      <c r="A7468" s="90">
        <v>101373</v>
      </c>
      <c r="B7468" s="90" t="s">
        <v>8025</v>
      </c>
      <c r="C7468" s="90" t="s">
        <v>42</v>
      </c>
      <c r="D7468" s="92">
        <v>176.36</v>
      </c>
    </row>
    <row r="7469" spans="1:4" ht="13.5" x14ac:dyDescent="0.25">
      <c r="A7469" s="90">
        <v>101374</v>
      </c>
      <c r="B7469" s="90" t="s">
        <v>7695</v>
      </c>
      <c r="C7469" s="90" t="s">
        <v>7788</v>
      </c>
      <c r="D7469" s="99">
        <v>3529.66</v>
      </c>
    </row>
    <row r="7470" spans="1:4" ht="13.5" x14ac:dyDescent="0.25">
      <c r="A7470" s="90">
        <v>101375</v>
      </c>
      <c r="B7470" s="90" t="s">
        <v>8026</v>
      </c>
      <c r="C7470" s="90" t="s">
        <v>7788</v>
      </c>
      <c r="D7470" s="99">
        <v>3787.61</v>
      </c>
    </row>
    <row r="7471" spans="1:4" ht="13.5" x14ac:dyDescent="0.25">
      <c r="A7471" s="90">
        <v>101376</v>
      </c>
      <c r="B7471" s="90" t="s">
        <v>8027</v>
      </c>
      <c r="C7471" s="90" t="s">
        <v>7788</v>
      </c>
      <c r="D7471" s="99">
        <v>3722.64</v>
      </c>
    </row>
    <row r="7472" spans="1:4" ht="13.5" x14ac:dyDescent="0.25">
      <c r="A7472" s="90">
        <v>101377</v>
      </c>
      <c r="B7472" s="90" t="s">
        <v>7698</v>
      </c>
      <c r="C7472" s="90" t="s">
        <v>7788</v>
      </c>
      <c r="D7472" s="99">
        <v>3824.79</v>
      </c>
    </row>
    <row r="7473" spans="1:4" ht="13.5" x14ac:dyDescent="0.25">
      <c r="A7473" s="90">
        <v>101378</v>
      </c>
      <c r="B7473" s="90" t="s">
        <v>7919</v>
      </c>
      <c r="C7473" s="90" t="s">
        <v>7788</v>
      </c>
      <c r="D7473" s="99">
        <v>3996.36</v>
      </c>
    </row>
    <row r="7474" spans="1:4" ht="13.5" x14ac:dyDescent="0.25">
      <c r="A7474" s="90">
        <v>101379</v>
      </c>
      <c r="B7474" s="90" t="s">
        <v>8028</v>
      </c>
      <c r="C7474" s="90" t="s">
        <v>7788</v>
      </c>
      <c r="D7474" s="99">
        <v>3737.1</v>
      </c>
    </row>
    <row r="7475" spans="1:4" ht="13.5" x14ac:dyDescent="0.25">
      <c r="A7475" s="90">
        <v>101380</v>
      </c>
      <c r="B7475" s="90" t="s">
        <v>7700</v>
      </c>
      <c r="C7475" s="90" t="s">
        <v>7788</v>
      </c>
      <c r="D7475" s="99">
        <v>3704.04</v>
      </c>
    </row>
    <row r="7476" spans="1:4" ht="13.5" x14ac:dyDescent="0.25">
      <c r="A7476" s="90">
        <v>101381</v>
      </c>
      <c r="B7476" s="90" t="s">
        <v>7701</v>
      </c>
      <c r="C7476" s="90" t="s">
        <v>7788</v>
      </c>
      <c r="D7476" s="99">
        <v>4370.6400000000003</v>
      </c>
    </row>
    <row r="7477" spans="1:4" ht="13.5" x14ac:dyDescent="0.25">
      <c r="A7477" s="90">
        <v>101382</v>
      </c>
      <c r="B7477" s="90" t="s">
        <v>8029</v>
      </c>
      <c r="C7477" s="90" t="s">
        <v>7788</v>
      </c>
      <c r="D7477" s="99">
        <v>5537.53</v>
      </c>
    </row>
    <row r="7478" spans="1:4" ht="13.5" x14ac:dyDescent="0.25">
      <c r="A7478" s="90">
        <v>101383</v>
      </c>
      <c r="B7478" s="90" t="s">
        <v>7921</v>
      </c>
      <c r="C7478" s="90" t="s">
        <v>7788</v>
      </c>
      <c r="D7478" s="99">
        <v>3535.9</v>
      </c>
    </row>
    <row r="7479" spans="1:4" ht="13.5" x14ac:dyDescent="0.25">
      <c r="A7479" s="90">
        <v>101384</v>
      </c>
      <c r="B7479" s="90" t="s">
        <v>7704</v>
      </c>
      <c r="C7479" s="90" t="s">
        <v>7788</v>
      </c>
      <c r="D7479" s="99">
        <v>3621.24</v>
      </c>
    </row>
    <row r="7480" spans="1:4" ht="13.5" x14ac:dyDescent="0.25">
      <c r="A7480" s="90">
        <v>101385</v>
      </c>
      <c r="B7480" s="90" t="s">
        <v>8030</v>
      </c>
      <c r="C7480" s="90" t="s">
        <v>7788</v>
      </c>
      <c r="D7480" s="99">
        <v>4627.3</v>
      </c>
    </row>
    <row r="7481" spans="1:4" ht="13.5" x14ac:dyDescent="0.25">
      <c r="A7481" s="90">
        <v>101386</v>
      </c>
      <c r="B7481" s="90" t="s">
        <v>7706</v>
      </c>
      <c r="C7481" s="90" t="s">
        <v>7788</v>
      </c>
      <c r="D7481" s="99">
        <v>3785.93</v>
      </c>
    </row>
    <row r="7482" spans="1:4" ht="13.5" x14ac:dyDescent="0.25">
      <c r="A7482" s="90">
        <v>101387</v>
      </c>
      <c r="B7482" s="90" t="s">
        <v>8031</v>
      </c>
      <c r="C7482" s="90" t="s">
        <v>7788</v>
      </c>
      <c r="D7482" s="99">
        <v>3535.9</v>
      </c>
    </row>
    <row r="7483" spans="1:4" ht="13.5" x14ac:dyDescent="0.25">
      <c r="A7483" s="90">
        <v>101388</v>
      </c>
      <c r="B7483" s="90" t="s">
        <v>7708</v>
      </c>
      <c r="C7483" s="90" t="s">
        <v>7788</v>
      </c>
      <c r="D7483" s="99">
        <v>3792.09</v>
      </c>
    </row>
    <row r="7484" spans="1:4" ht="13.5" x14ac:dyDescent="0.25">
      <c r="A7484" s="90">
        <v>101389</v>
      </c>
      <c r="B7484" s="90" t="s">
        <v>7709</v>
      </c>
      <c r="C7484" s="90" t="s">
        <v>7788</v>
      </c>
      <c r="D7484" s="99">
        <v>2199.9299999999998</v>
      </c>
    </row>
    <row r="7485" spans="1:4" ht="13.5" x14ac:dyDescent="0.25">
      <c r="A7485" s="90">
        <v>101390</v>
      </c>
      <c r="B7485" s="90" t="s">
        <v>8032</v>
      </c>
      <c r="C7485" s="90" t="s">
        <v>7788</v>
      </c>
      <c r="D7485" s="99">
        <v>4315.34</v>
      </c>
    </row>
    <row r="7486" spans="1:4" ht="13.5" x14ac:dyDescent="0.25">
      <c r="A7486" s="90">
        <v>101391</v>
      </c>
      <c r="B7486" s="90" t="s">
        <v>8033</v>
      </c>
      <c r="C7486" s="90" t="s">
        <v>7788</v>
      </c>
      <c r="D7486" s="99">
        <v>4379</v>
      </c>
    </row>
    <row r="7487" spans="1:4" ht="13.5" x14ac:dyDescent="0.25">
      <c r="A7487" s="90">
        <v>101392</v>
      </c>
      <c r="B7487" s="90" t="s">
        <v>8034</v>
      </c>
      <c r="C7487" s="90" t="s">
        <v>7788</v>
      </c>
      <c r="D7487" s="99">
        <v>4696.59</v>
      </c>
    </row>
    <row r="7488" spans="1:4" ht="13.5" x14ac:dyDescent="0.25">
      <c r="A7488" s="90">
        <v>101394</v>
      </c>
      <c r="B7488" s="90" t="s">
        <v>7714</v>
      </c>
      <c r="C7488" s="90" t="s">
        <v>7788</v>
      </c>
      <c r="D7488" s="99">
        <v>4058.83</v>
      </c>
    </row>
    <row r="7489" spans="1:4" ht="13.5" x14ac:dyDescent="0.25">
      <c r="A7489" s="90">
        <v>101395</v>
      </c>
      <c r="B7489" s="90" t="s">
        <v>8035</v>
      </c>
      <c r="C7489" s="90" t="s">
        <v>7788</v>
      </c>
      <c r="D7489" s="99">
        <v>3710.59</v>
      </c>
    </row>
    <row r="7490" spans="1:4" ht="13.5" x14ac:dyDescent="0.25">
      <c r="A7490" s="90">
        <v>101396</v>
      </c>
      <c r="B7490" s="90" t="s">
        <v>8036</v>
      </c>
      <c r="C7490" s="90" t="s">
        <v>7788</v>
      </c>
      <c r="D7490" s="99">
        <v>4152.22</v>
      </c>
    </row>
    <row r="7491" spans="1:4" ht="13.5" x14ac:dyDescent="0.25">
      <c r="A7491" s="90">
        <v>101397</v>
      </c>
      <c r="B7491" s="90" t="s">
        <v>7716</v>
      </c>
      <c r="C7491" s="90" t="s">
        <v>7788</v>
      </c>
      <c r="D7491" s="99">
        <v>4337.37</v>
      </c>
    </row>
    <row r="7492" spans="1:4" ht="13.5" x14ac:dyDescent="0.25">
      <c r="A7492" s="90">
        <v>101398</v>
      </c>
      <c r="B7492" s="90" t="s">
        <v>8037</v>
      </c>
      <c r="C7492" s="90" t="s">
        <v>7788</v>
      </c>
      <c r="D7492" s="99">
        <v>4159.7</v>
      </c>
    </row>
    <row r="7493" spans="1:4" ht="13.5" x14ac:dyDescent="0.25">
      <c r="A7493" s="90">
        <v>101399</v>
      </c>
      <c r="B7493" s="90" t="s">
        <v>7718</v>
      </c>
      <c r="C7493" s="90" t="s">
        <v>7788</v>
      </c>
      <c r="D7493" s="99">
        <v>4433.9399999999996</v>
      </c>
    </row>
    <row r="7494" spans="1:4" ht="13.5" x14ac:dyDescent="0.25">
      <c r="A7494" s="90">
        <v>101400</v>
      </c>
      <c r="B7494" s="90" t="s">
        <v>8038</v>
      </c>
      <c r="C7494" s="90" t="s">
        <v>7788</v>
      </c>
      <c r="D7494" s="99">
        <v>4240.21</v>
      </c>
    </row>
    <row r="7495" spans="1:4" ht="13.5" x14ac:dyDescent="0.25">
      <c r="A7495" s="90">
        <v>101401</v>
      </c>
      <c r="B7495" s="90" t="s">
        <v>7720</v>
      </c>
      <c r="C7495" s="90" t="s">
        <v>7788</v>
      </c>
      <c r="D7495" s="99">
        <v>4829.07</v>
      </c>
    </row>
    <row r="7496" spans="1:4" ht="13.5" x14ac:dyDescent="0.25">
      <c r="A7496" s="90">
        <v>101402</v>
      </c>
      <c r="B7496" s="90" t="s">
        <v>157</v>
      </c>
      <c r="C7496" s="90" t="s">
        <v>7788</v>
      </c>
      <c r="D7496" s="99">
        <v>4257.97</v>
      </c>
    </row>
    <row r="7497" spans="1:4" ht="13.5" x14ac:dyDescent="0.25">
      <c r="A7497" s="90">
        <v>101403</v>
      </c>
      <c r="B7497" s="90" t="s">
        <v>8025</v>
      </c>
      <c r="C7497" s="90" t="s">
        <v>7788</v>
      </c>
      <c r="D7497" s="99">
        <v>30781.06</v>
      </c>
    </row>
    <row r="7498" spans="1:4" ht="13.5" x14ac:dyDescent="0.25">
      <c r="A7498" s="90">
        <v>101404</v>
      </c>
      <c r="B7498" s="90" t="s">
        <v>7785</v>
      </c>
      <c r="C7498" s="90" t="s">
        <v>7788</v>
      </c>
      <c r="D7498" s="99">
        <v>20497.8</v>
      </c>
    </row>
    <row r="7499" spans="1:4" ht="13.5" x14ac:dyDescent="0.25">
      <c r="A7499" s="90">
        <v>101405</v>
      </c>
      <c r="B7499" s="90" t="s">
        <v>7786</v>
      </c>
      <c r="C7499" s="90" t="s">
        <v>7788</v>
      </c>
      <c r="D7499" s="99">
        <v>19854.79</v>
      </c>
    </row>
    <row r="7500" spans="1:4" ht="13.5" x14ac:dyDescent="0.25">
      <c r="A7500" s="90">
        <v>101407</v>
      </c>
      <c r="B7500" s="90" t="s">
        <v>131</v>
      </c>
      <c r="C7500" s="90" t="s">
        <v>7788</v>
      </c>
      <c r="D7500" s="99">
        <v>4792.2299999999996</v>
      </c>
    </row>
    <row r="7501" spans="1:4" ht="13.5" x14ac:dyDescent="0.25">
      <c r="A7501" s="90">
        <v>101408</v>
      </c>
      <c r="B7501" s="90" t="s">
        <v>7721</v>
      </c>
      <c r="C7501" s="90" t="s">
        <v>7788</v>
      </c>
      <c r="D7501" s="99">
        <v>4366.3100000000004</v>
      </c>
    </row>
    <row r="7502" spans="1:4" ht="13.5" x14ac:dyDescent="0.25">
      <c r="A7502" s="90">
        <v>101409</v>
      </c>
      <c r="B7502" s="90" t="s">
        <v>8039</v>
      </c>
      <c r="C7502" s="90" t="s">
        <v>7788</v>
      </c>
      <c r="D7502" s="99">
        <v>4995.26</v>
      </c>
    </row>
    <row r="7503" spans="1:4" ht="13.5" x14ac:dyDescent="0.25">
      <c r="A7503" s="90">
        <v>101410</v>
      </c>
      <c r="B7503" s="90" t="s">
        <v>7768</v>
      </c>
      <c r="C7503" s="90" t="s">
        <v>7788</v>
      </c>
      <c r="D7503" s="99">
        <v>3817.49</v>
      </c>
    </row>
    <row r="7504" spans="1:4" ht="13.5" x14ac:dyDescent="0.25">
      <c r="A7504" s="90">
        <v>101411</v>
      </c>
      <c r="B7504" s="90" t="s">
        <v>8040</v>
      </c>
      <c r="C7504" s="90" t="s">
        <v>7788</v>
      </c>
      <c r="D7504" s="99">
        <v>3082.68</v>
      </c>
    </row>
    <row r="7505" spans="1:4" ht="13.5" x14ac:dyDescent="0.25">
      <c r="A7505" s="90">
        <v>101412</v>
      </c>
      <c r="B7505" s="90" t="s">
        <v>8041</v>
      </c>
      <c r="C7505" s="90" t="s">
        <v>7788</v>
      </c>
      <c r="D7505" s="99">
        <v>4622.6400000000003</v>
      </c>
    </row>
    <row r="7506" spans="1:4" ht="13.5" x14ac:dyDescent="0.25">
      <c r="A7506" s="90">
        <v>101413</v>
      </c>
      <c r="B7506" s="90" t="s">
        <v>204</v>
      </c>
      <c r="C7506" s="90" t="s">
        <v>7788</v>
      </c>
      <c r="D7506" s="99">
        <v>4102.9399999999996</v>
      </c>
    </row>
    <row r="7507" spans="1:4" ht="13.5" x14ac:dyDescent="0.25">
      <c r="A7507" s="90">
        <v>101414</v>
      </c>
      <c r="B7507" s="90" t="s">
        <v>8042</v>
      </c>
      <c r="C7507" s="90" t="s">
        <v>7788</v>
      </c>
      <c r="D7507" s="99">
        <v>4379</v>
      </c>
    </row>
    <row r="7508" spans="1:4" ht="13.5" x14ac:dyDescent="0.25">
      <c r="A7508" s="90">
        <v>101415</v>
      </c>
      <c r="B7508" s="90" t="s">
        <v>8043</v>
      </c>
      <c r="C7508" s="90" t="s">
        <v>7788</v>
      </c>
      <c r="D7508" s="99">
        <v>5978.18</v>
      </c>
    </row>
    <row r="7509" spans="1:4" ht="13.5" x14ac:dyDescent="0.25">
      <c r="A7509" s="90">
        <v>101416</v>
      </c>
      <c r="B7509" s="90" t="s">
        <v>7926</v>
      </c>
      <c r="C7509" s="90" t="s">
        <v>7788</v>
      </c>
      <c r="D7509" s="99">
        <v>4465.7</v>
      </c>
    </row>
    <row r="7510" spans="1:4" ht="13.5" x14ac:dyDescent="0.25">
      <c r="A7510" s="90">
        <v>101417</v>
      </c>
      <c r="B7510" s="90" t="s">
        <v>8044</v>
      </c>
      <c r="C7510" s="90" t="s">
        <v>7788</v>
      </c>
      <c r="D7510" s="99">
        <v>3903.18</v>
      </c>
    </row>
    <row r="7511" spans="1:4" ht="13.5" x14ac:dyDescent="0.25">
      <c r="A7511" s="90">
        <v>101418</v>
      </c>
      <c r="B7511" s="90" t="s">
        <v>8045</v>
      </c>
      <c r="C7511" s="90" t="s">
        <v>7788</v>
      </c>
      <c r="D7511" s="99">
        <v>4454.79</v>
      </c>
    </row>
    <row r="7512" spans="1:4" ht="13.5" x14ac:dyDescent="0.25">
      <c r="A7512" s="90">
        <v>101419</v>
      </c>
      <c r="B7512" s="90" t="s">
        <v>8046</v>
      </c>
      <c r="C7512" s="90" t="s">
        <v>7788</v>
      </c>
      <c r="D7512" s="99">
        <v>4606.3500000000004</v>
      </c>
    </row>
    <row r="7513" spans="1:4" ht="13.5" x14ac:dyDescent="0.25">
      <c r="A7513" s="90">
        <v>101420</v>
      </c>
      <c r="B7513" s="90" t="s">
        <v>8047</v>
      </c>
      <c r="C7513" s="90" t="s">
        <v>7788</v>
      </c>
      <c r="D7513" s="99">
        <v>4257.88</v>
      </c>
    </row>
    <row r="7514" spans="1:4" ht="13.5" x14ac:dyDescent="0.25">
      <c r="A7514" s="90">
        <v>101421</v>
      </c>
      <c r="B7514" s="90" t="s">
        <v>8048</v>
      </c>
      <c r="C7514" s="90" t="s">
        <v>7788</v>
      </c>
      <c r="D7514" s="99">
        <v>4931.3</v>
      </c>
    </row>
    <row r="7515" spans="1:4" ht="13.5" x14ac:dyDescent="0.25">
      <c r="A7515" s="90">
        <v>101422</v>
      </c>
      <c r="B7515" s="90" t="s">
        <v>8049</v>
      </c>
      <c r="C7515" s="90" t="s">
        <v>7788</v>
      </c>
      <c r="D7515" s="99">
        <v>3972.24</v>
      </c>
    </row>
    <row r="7516" spans="1:4" ht="13.5" x14ac:dyDescent="0.25">
      <c r="A7516" s="90">
        <v>101423</v>
      </c>
      <c r="B7516" s="90" t="s">
        <v>8050</v>
      </c>
      <c r="C7516" s="90" t="s">
        <v>7788</v>
      </c>
      <c r="D7516" s="99">
        <v>4128.95</v>
      </c>
    </row>
    <row r="7517" spans="1:4" ht="13.5" x14ac:dyDescent="0.25">
      <c r="A7517" s="90">
        <v>101424</v>
      </c>
      <c r="B7517" s="90" t="s">
        <v>8051</v>
      </c>
      <c r="C7517" s="90" t="s">
        <v>7788</v>
      </c>
      <c r="D7517" s="99">
        <v>4376.4399999999996</v>
      </c>
    </row>
    <row r="7518" spans="1:4" ht="13.5" x14ac:dyDescent="0.25">
      <c r="A7518" s="90">
        <v>101425</v>
      </c>
      <c r="B7518" s="90" t="s">
        <v>8052</v>
      </c>
      <c r="C7518" s="90" t="s">
        <v>7788</v>
      </c>
      <c r="D7518" s="99">
        <v>2704.72</v>
      </c>
    </row>
    <row r="7519" spans="1:4" ht="13.5" x14ac:dyDescent="0.25">
      <c r="A7519" s="90">
        <v>101426</v>
      </c>
      <c r="B7519" s="90" t="s">
        <v>8053</v>
      </c>
      <c r="C7519" s="90" t="s">
        <v>7788</v>
      </c>
      <c r="D7519" s="99">
        <v>5494.12</v>
      </c>
    </row>
    <row r="7520" spans="1:4" ht="13.5" x14ac:dyDescent="0.25">
      <c r="A7520" s="90">
        <v>101427</v>
      </c>
      <c r="B7520" s="90" t="s">
        <v>7734</v>
      </c>
      <c r="C7520" s="90" t="s">
        <v>7788</v>
      </c>
      <c r="D7520" s="99">
        <v>4201.97</v>
      </c>
    </row>
    <row r="7521" spans="1:4" ht="13.5" x14ac:dyDescent="0.25">
      <c r="A7521" s="90">
        <v>101428</v>
      </c>
      <c r="B7521" s="90" t="s">
        <v>8054</v>
      </c>
      <c r="C7521" s="90" t="s">
        <v>7788</v>
      </c>
      <c r="D7521" s="99">
        <v>4084.34</v>
      </c>
    </row>
    <row r="7522" spans="1:4" ht="13.5" x14ac:dyDescent="0.25">
      <c r="A7522" s="90">
        <v>101429</v>
      </c>
      <c r="B7522" s="90" t="s">
        <v>8055</v>
      </c>
      <c r="C7522" s="90" t="s">
        <v>7788</v>
      </c>
      <c r="D7522" s="99">
        <v>5037.78</v>
      </c>
    </row>
    <row r="7523" spans="1:4" ht="13.5" x14ac:dyDescent="0.25">
      <c r="A7523" s="90">
        <v>101430</v>
      </c>
      <c r="B7523" s="90" t="s">
        <v>8056</v>
      </c>
      <c r="C7523" s="90" t="s">
        <v>7788</v>
      </c>
      <c r="D7523" s="99">
        <v>4978.32</v>
      </c>
    </row>
    <row r="7524" spans="1:4" ht="13.5" x14ac:dyDescent="0.25">
      <c r="A7524" s="90">
        <v>101431</v>
      </c>
      <c r="B7524" s="90" t="s">
        <v>7737</v>
      </c>
      <c r="C7524" s="90" t="s">
        <v>7788</v>
      </c>
      <c r="D7524" s="99">
        <v>5385.02</v>
      </c>
    </row>
    <row r="7525" spans="1:4" ht="13.5" x14ac:dyDescent="0.25">
      <c r="A7525" s="90">
        <v>101432</v>
      </c>
      <c r="B7525" s="90" t="s">
        <v>8057</v>
      </c>
      <c r="C7525" s="90" t="s">
        <v>7788</v>
      </c>
      <c r="D7525" s="99">
        <v>4399.93</v>
      </c>
    </row>
    <row r="7526" spans="1:4" ht="13.5" x14ac:dyDescent="0.25">
      <c r="A7526" s="90">
        <v>101433</v>
      </c>
      <c r="B7526" s="90" t="s">
        <v>7739</v>
      </c>
      <c r="C7526" s="90" t="s">
        <v>7788</v>
      </c>
      <c r="D7526" s="99">
        <v>5000.4799999999996</v>
      </c>
    </row>
    <row r="7527" spans="1:4" ht="13.5" x14ac:dyDescent="0.25">
      <c r="A7527" s="90">
        <v>101434</v>
      </c>
      <c r="B7527" s="90" t="s">
        <v>8058</v>
      </c>
      <c r="C7527" s="90" t="s">
        <v>7788</v>
      </c>
      <c r="D7527" s="99">
        <v>4908.59</v>
      </c>
    </row>
    <row r="7528" spans="1:4" ht="13.5" x14ac:dyDescent="0.25">
      <c r="A7528" s="90">
        <v>101435</v>
      </c>
      <c r="B7528" s="90" t="s">
        <v>8059</v>
      </c>
      <c r="C7528" s="90" t="s">
        <v>7788</v>
      </c>
      <c r="D7528" s="99">
        <v>4842.72</v>
      </c>
    </row>
    <row r="7529" spans="1:4" ht="13.5" x14ac:dyDescent="0.25">
      <c r="A7529" s="90">
        <v>101436</v>
      </c>
      <c r="B7529" s="90" t="s">
        <v>7741</v>
      </c>
      <c r="C7529" s="90" t="s">
        <v>7788</v>
      </c>
      <c r="D7529" s="99">
        <v>5088.26</v>
      </c>
    </row>
    <row r="7530" spans="1:4" ht="13.5" x14ac:dyDescent="0.25">
      <c r="A7530" s="90">
        <v>101437</v>
      </c>
      <c r="B7530" s="90" t="s">
        <v>8060</v>
      </c>
      <c r="C7530" s="90" t="s">
        <v>7788</v>
      </c>
      <c r="D7530" s="99">
        <v>5048.8999999999996</v>
      </c>
    </row>
    <row r="7531" spans="1:4" ht="13.5" x14ac:dyDescent="0.25">
      <c r="A7531" s="90">
        <v>101438</v>
      </c>
      <c r="B7531" s="90" t="s">
        <v>7743</v>
      </c>
      <c r="C7531" s="90" t="s">
        <v>7788</v>
      </c>
      <c r="D7531" s="99">
        <v>6004.05</v>
      </c>
    </row>
    <row r="7532" spans="1:4" ht="13.5" x14ac:dyDescent="0.25">
      <c r="A7532" s="90">
        <v>101439</v>
      </c>
      <c r="B7532" s="90" t="s">
        <v>7744</v>
      </c>
      <c r="C7532" s="90" t="s">
        <v>7788</v>
      </c>
      <c r="D7532" s="99">
        <v>4832.6400000000003</v>
      </c>
    </row>
    <row r="7533" spans="1:4" ht="13.5" x14ac:dyDescent="0.25">
      <c r="A7533" s="90">
        <v>101440</v>
      </c>
      <c r="B7533" s="90" t="s">
        <v>8061</v>
      </c>
      <c r="C7533" s="90" t="s">
        <v>7788</v>
      </c>
      <c r="D7533" s="99">
        <v>5185.3599999999997</v>
      </c>
    </row>
    <row r="7534" spans="1:4" ht="13.5" x14ac:dyDescent="0.25">
      <c r="A7534" s="90">
        <v>101441</v>
      </c>
      <c r="B7534" s="90" t="s">
        <v>7746</v>
      </c>
      <c r="C7534" s="90" t="s">
        <v>7788</v>
      </c>
      <c r="D7534" s="99">
        <v>4759.68</v>
      </c>
    </row>
    <row r="7535" spans="1:4" ht="13.5" x14ac:dyDescent="0.25">
      <c r="A7535" s="90">
        <v>101442</v>
      </c>
      <c r="B7535" s="90" t="s">
        <v>8062</v>
      </c>
      <c r="C7535" s="90" t="s">
        <v>7788</v>
      </c>
      <c r="D7535" s="99">
        <v>4842.72</v>
      </c>
    </row>
    <row r="7536" spans="1:4" ht="13.5" x14ac:dyDescent="0.25">
      <c r="A7536" s="90">
        <v>101443</v>
      </c>
      <c r="B7536" s="90" t="s">
        <v>7747</v>
      </c>
      <c r="C7536" s="90" t="s">
        <v>7788</v>
      </c>
      <c r="D7536" s="99">
        <v>4571.32</v>
      </c>
    </row>
    <row r="7537" spans="1:4" ht="13.5" x14ac:dyDescent="0.25">
      <c r="A7537" s="90">
        <v>101444</v>
      </c>
      <c r="B7537" s="90" t="s">
        <v>7750</v>
      </c>
      <c r="C7537" s="90" t="s">
        <v>7788</v>
      </c>
      <c r="D7537" s="99">
        <v>4379</v>
      </c>
    </row>
    <row r="7538" spans="1:4" ht="13.5" x14ac:dyDescent="0.25">
      <c r="A7538" s="90">
        <v>101445</v>
      </c>
      <c r="B7538" s="90" t="s">
        <v>7751</v>
      </c>
      <c r="C7538" s="90" t="s">
        <v>7788</v>
      </c>
      <c r="D7538" s="99">
        <v>4395.68</v>
      </c>
    </row>
    <row r="7539" spans="1:4" ht="13.5" x14ac:dyDescent="0.25">
      <c r="A7539" s="90">
        <v>101446</v>
      </c>
      <c r="B7539" s="90" t="s">
        <v>7752</v>
      </c>
      <c r="C7539" s="90" t="s">
        <v>7788</v>
      </c>
      <c r="D7539" s="99">
        <v>4631.5</v>
      </c>
    </row>
    <row r="7540" spans="1:4" ht="13.5" x14ac:dyDescent="0.25">
      <c r="A7540" s="90">
        <v>101447</v>
      </c>
      <c r="B7540" s="90" t="s">
        <v>7753</v>
      </c>
      <c r="C7540" s="90" t="s">
        <v>7788</v>
      </c>
      <c r="D7540" s="99">
        <v>4535.55</v>
      </c>
    </row>
    <row r="7541" spans="1:4" ht="13.5" x14ac:dyDescent="0.25">
      <c r="A7541" s="90">
        <v>101448</v>
      </c>
      <c r="B7541" s="90" t="s">
        <v>7754</v>
      </c>
      <c r="C7541" s="90" t="s">
        <v>7788</v>
      </c>
      <c r="D7541" s="99">
        <v>4631.5</v>
      </c>
    </row>
    <row r="7542" spans="1:4" ht="13.5" x14ac:dyDescent="0.25">
      <c r="A7542" s="90">
        <v>101449</v>
      </c>
      <c r="B7542" s="90" t="s">
        <v>8063</v>
      </c>
      <c r="C7542" s="90" t="s">
        <v>7788</v>
      </c>
      <c r="D7542" s="99">
        <v>4749.7299999999996</v>
      </c>
    </row>
    <row r="7543" spans="1:4" ht="13.5" x14ac:dyDescent="0.25">
      <c r="A7543" s="90">
        <v>101450</v>
      </c>
      <c r="B7543" s="90" t="s">
        <v>7756</v>
      </c>
      <c r="C7543" s="90" t="s">
        <v>7788</v>
      </c>
      <c r="D7543" s="99">
        <v>3771.06</v>
      </c>
    </row>
    <row r="7544" spans="1:4" ht="13.5" x14ac:dyDescent="0.25">
      <c r="A7544" s="90">
        <v>101451</v>
      </c>
      <c r="B7544" s="90" t="s">
        <v>7757</v>
      </c>
      <c r="C7544" s="90" t="s">
        <v>7788</v>
      </c>
      <c r="D7544" s="99">
        <v>4449.8100000000004</v>
      </c>
    </row>
    <row r="7545" spans="1:4" ht="13.5" x14ac:dyDescent="0.25">
      <c r="A7545" s="90">
        <v>101452</v>
      </c>
      <c r="B7545" s="90" t="s">
        <v>8064</v>
      </c>
      <c r="C7545" s="90" t="s">
        <v>7788</v>
      </c>
      <c r="D7545" s="99">
        <v>3515.58</v>
      </c>
    </row>
    <row r="7546" spans="1:4" ht="13.5" x14ac:dyDescent="0.25">
      <c r="A7546" s="90">
        <v>101453</v>
      </c>
      <c r="B7546" s="90" t="s">
        <v>7758</v>
      </c>
      <c r="C7546" s="90" t="s">
        <v>7788</v>
      </c>
      <c r="D7546" s="99">
        <v>4692.91</v>
      </c>
    </row>
    <row r="7547" spans="1:4" ht="13.5" x14ac:dyDescent="0.25">
      <c r="A7547" s="90">
        <v>101454</v>
      </c>
      <c r="B7547" s="90" t="s">
        <v>8065</v>
      </c>
      <c r="C7547" s="90" t="s">
        <v>7788</v>
      </c>
      <c r="D7547" s="99">
        <v>5300.83</v>
      </c>
    </row>
    <row r="7548" spans="1:4" ht="13.5" x14ac:dyDescent="0.25">
      <c r="A7548" s="90">
        <v>101455</v>
      </c>
      <c r="B7548" s="90" t="s">
        <v>7760</v>
      </c>
      <c r="C7548" s="90" t="s">
        <v>7788</v>
      </c>
      <c r="D7548" s="99">
        <v>4337.37</v>
      </c>
    </row>
    <row r="7549" spans="1:4" ht="13.5" x14ac:dyDescent="0.25">
      <c r="A7549" s="90">
        <v>101456</v>
      </c>
      <c r="B7549" s="90" t="s">
        <v>8066</v>
      </c>
      <c r="C7549" s="90" t="s">
        <v>7788</v>
      </c>
      <c r="D7549" s="99">
        <v>5498.05</v>
      </c>
    </row>
    <row r="7550" spans="1:4" ht="13.5" x14ac:dyDescent="0.25">
      <c r="A7550" s="90">
        <v>101457</v>
      </c>
      <c r="B7550" s="90" t="s">
        <v>8067</v>
      </c>
      <c r="C7550" s="90" t="s">
        <v>7788</v>
      </c>
      <c r="D7550" s="99">
        <v>7996.52</v>
      </c>
    </row>
    <row r="7551" spans="1:4" ht="13.5" x14ac:dyDescent="0.25">
      <c r="A7551" s="90">
        <v>101458</v>
      </c>
      <c r="B7551" s="90" t="s">
        <v>8068</v>
      </c>
      <c r="C7551" s="90" t="s">
        <v>7788</v>
      </c>
      <c r="D7551" s="99">
        <v>4298.05</v>
      </c>
    </row>
    <row r="7552" spans="1:4" ht="13.5" x14ac:dyDescent="0.25">
      <c r="A7552" s="90">
        <v>101459</v>
      </c>
      <c r="B7552" s="90" t="s">
        <v>7765</v>
      </c>
      <c r="C7552" s="90" t="s">
        <v>7788</v>
      </c>
      <c r="D7552" s="99">
        <v>3922.29</v>
      </c>
    </row>
    <row r="7553" spans="1:4" ht="13.5" x14ac:dyDescent="0.25">
      <c r="A7553" s="90">
        <v>101460</v>
      </c>
      <c r="B7553" s="90" t="s">
        <v>7907</v>
      </c>
      <c r="C7553" s="90" t="s">
        <v>7788</v>
      </c>
      <c r="D7553" s="99">
        <v>3484.45</v>
      </c>
    </row>
    <row r="7556" spans="1:4" x14ac:dyDescent="0.2">
      <c r="A7556" s="93" t="s">
        <v>8069</v>
      </c>
      <c r="B7556" s="93" t="s">
        <v>8070</v>
      </c>
      <c r="C7556" s="93" t="s">
        <v>8071</v>
      </c>
      <c r="D7556" s="93" t="s">
        <v>8072</v>
      </c>
    </row>
    <row r="7557" spans="1:4" x14ac:dyDescent="0.2">
      <c r="A7557" s="93">
        <v>38605</v>
      </c>
      <c r="B7557" s="93" t="s">
        <v>8073</v>
      </c>
      <c r="C7557" s="93" t="s">
        <v>8074</v>
      </c>
      <c r="D7557" s="100">
        <v>204.35</v>
      </c>
    </row>
    <row r="7558" spans="1:4" x14ac:dyDescent="0.2">
      <c r="A7558" s="93">
        <v>11270</v>
      </c>
      <c r="B7558" s="93" t="s">
        <v>8075</v>
      </c>
      <c r="C7558" s="93" t="s">
        <v>8074</v>
      </c>
      <c r="D7558" s="100">
        <v>3.6</v>
      </c>
    </row>
    <row r="7559" spans="1:4" x14ac:dyDescent="0.2">
      <c r="A7559" s="93">
        <v>412</v>
      </c>
      <c r="B7559" s="93" t="s">
        <v>8076</v>
      </c>
      <c r="C7559" s="93" t="s">
        <v>8074</v>
      </c>
      <c r="D7559" s="100">
        <v>1.38</v>
      </c>
    </row>
    <row r="7560" spans="1:4" x14ac:dyDescent="0.2">
      <c r="A7560" s="93">
        <v>414</v>
      </c>
      <c r="B7560" s="93" t="s">
        <v>8077</v>
      </c>
      <c r="C7560" s="93" t="s">
        <v>8074</v>
      </c>
      <c r="D7560" s="100">
        <v>0.08</v>
      </c>
    </row>
    <row r="7561" spans="1:4" x14ac:dyDescent="0.2">
      <c r="A7561" s="93">
        <v>410</v>
      </c>
      <c r="B7561" s="93" t="s">
        <v>8078</v>
      </c>
      <c r="C7561" s="93" t="s">
        <v>8074</v>
      </c>
      <c r="D7561" s="100">
        <v>0.21</v>
      </c>
    </row>
    <row r="7562" spans="1:4" x14ac:dyDescent="0.2">
      <c r="A7562" s="93">
        <v>411</v>
      </c>
      <c r="B7562" s="93" t="s">
        <v>8079</v>
      </c>
      <c r="C7562" s="93" t="s">
        <v>8074</v>
      </c>
      <c r="D7562" s="100">
        <v>0.27</v>
      </c>
    </row>
    <row r="7563" spans="1:4" x14ac:dyDescent="0.2">
      <c r="A7563" s="93">
        <v>408</v>
      </c>
      <c r="B7563" s="93" t="s">
        <v>8080</v>
      </c>
      <c r="C7563" s="93" t="s">
        <v>8074</v>
      </c>
      <c r="D7563" s="100">
        <v>1.34</v>
      </c>
    </row>
    <row r="7564" spans="1:4" x14ac:dyDescent="0.2">
      <c r="A7564" s="93">
        <v>39131</v>
      </c>
      <c r="B7564" s="93" t="s">
        <v>8081</v>
      </c>
      <c r="C7564" s="93" t="s">
        <v>8074</v>
      </c>
      <c r="D7564" s="100">
        <v>5.08</v>
      </c>
    </row>
    <row r="7565" spans="1:4" x14ac:dyDescent="0.2">
      <c r="A7565" s="93">
        <v>394</v>
      </c>
      <c r="B7565" s="93" t="s">
        <v>8082</v>
      </c>
      <c r="C7565" s="93" t="s">
        <v>8074</v>
      </c>
      <c r="D7565" s="100">
        <v>5.15</v>
      </c>
    </row>
    <row r="7566" spans="1:4" x14ac:dyDescent="0.2">
      <c r="A7566" s="93">
        <v>39130</v>
      </c>
      <c r="B7566" s="93" t="s">
        <v>8083</v>
      </c>
      <c r="C7566" s="93" t="s">
        <v>8074</v>
      </c>
      <c r="D7566" s="100">
        <v>4.6399999999999997</v>
      </c>
    </row>
    <row r="7567" spans="1:4" x14ac:dyDescent="0.2">
      <c r="A7567" s="93">
        <v>395</v>
      </c>
      <c r="B7567" s="93" t="s">
        <v>8084</v>
      </c>
      <c r="C7567" s="93" t="s">
        <v>8074</v>
      </c>
      <c r="D7567" s="100">
        <v>4.96</v>
      </c>
    </row>
    <row r="7568" spans="1:4" x14ac:dyDescent="0.2">
      <c r="A7568" s="93">
        <v>39127</v>
      </c>
      <c r="B7568" s="93" t="s">
        <v>8085</v>
      </c>
      <c r="C7568" s="93" t="s">
        <v>8074</v>
      </c>
      <c r="D7568" s="100">
        <v>2.44</v>
      </c>
    </row>
    <row r="7569" spans="1:4" x14ac:dyDescent="0.2">
      <c r="A7569" s="93">
        <v>392</v>
      </c>
      <c r="B7569" s="93" t="s">
        <v>8086</v>
      </c>
      <c r="C7569" s="93" t="s">
        <v>8074</v>
      </c>
      <c r="D7569" s="100">
        <v>2.5099999999999998</v>
      </c>
    </row>
    <row r="7570" spans="1:4" x14ac:dyDescent="0.2">
      <c r="A7570" s="93">
        <v>39129</v>
      </c>
      <c r="B7570" s="93" t="s">
        <v>8087</v>
      </c>
      <c r="C7570" s="93" t="s">
        <v>8074</v>
      </c>
      <c r="D7570" s="100">
        <v>2.86</v>
      </c>
    </row>
    <row r="7571" spans="1:4" x14ac:dyDescent="0.2">
      <c r="A7571" s="93">
        <v>393</v>
      </c>
      <c r="B7571" s="93" t="s">
        <v>8088</v>
      </c>
      <c r="C7571" s="93" t="s">
        <v>8074</v>
      </c>
      <c r="D7571" s="100">
        <v>2.99</v>
      </c>
    </row>
    <row r="7572" spans="1:4" x14ac:dyDescent="0.2">
      <c r="A7572" s="93">
        <v>39133</v>
      </c>
      <c r="B7572" s="93" t="s">
        <v>8089</v>
      </c>
      <c r="C7572" s="93" t="s">
        <v>8074</v>
      </c>
      <c r="D7572" s="100">
        <v>6.67</v>
      </c>
    </row>
    <row r="7573" spans="1:4" x14ac:dyDescent="0.2">
      <c r="A7573" s="93">
        <v>397</v>
      </c>
      <c r="B7573" s="93" t="s">
        <v>8090</v>
      </c>
      <c r="C7573" s="93" t="s">
        <v>8074</v>
      </c>
      <c r="D7573" s="100">
        <v>7.37</v>
      </c>
    </row>
    <row r="7574" spans="1:4" x14ac:dyDescent="0.2">
      <c r="A7574" s="93">
        <v>39132</v>
      </c>
      <c r="B7574" s="93" t="s">
        <v>8091</v>
      </c>
      <c r="C7574" s="93" t="s">
        <v>8074</v>
      </c>
      <c r="D7574" s="100">
        <v>5.34</v>
      </c>
    </row>
    <row r="7575" spans="1:4" x14ac:dyDescent="0.2">
      <c r="A7575" s="93">
        <v>396</v>
      </c>
      <c r="B7575" s="93" t="s">
        <v>8092</v>
      </c>
      <c r="C7575" s="93" t="s">
        <v>8074</v>
      </c>
      <c r="D7575" s="100">
        <v>5.72</v>
      </c>
    </row>
    <row r="7576" spans="1:4" x14ac:dyDescent="0.2">
      <c r="A7576" s="93">
        <v>39135</v>
      </c>
      <c r="B7576" s="93" t="s">
        <v>8093</v>
      </c>
      <c r="C7576" s="93" t="s">
        <v>8074</v>
      </c>
      <c r="D7576" s="100">
        <v>10.68</v>
      </c>
    </row>
    <row r="7577" spans="1:4" x14ac:dyDescent="0.2">
      <c r="A7577" s="93">
        <v>39128</v>
      </c>
      <c r="B7577" s="93" t="s">
        <v>8094</v>
      </c>
      <c r="C7577" s="93" t="s">
        <v>8074</v>
      </c>
      <c r="D7577" s="100">
        <v>2.67</v>
      </c>
    </row>
    <row r="7578" spans="1:4" x14ac:dyDescent="0.2">
      <c r="A7578" s="93">
        <v>400</v>
      </c>
      <c r="B7578" s="93" t="s">
        <v>8095</v>
      </c>
      <c r="C7578" s="93" t="s">
        <v>8074</v>
      </c>
      <c r="D7578" s="100">
        <v>2.6</v>
      </c>
    </row>
    <row r="7579" spans="1:4" x14ac:dyDescent="0.2">
      <c r="A7579" s="93">
        <v>39125</v>
      </c>
      <c r="B7579" s="93" t="s">
        <v>8096</v>
      </c>
      <c r="C7579" s="93" t="s">
        <v>8074</v>
      </c>
      <c r="D7579" s="100">
        <v>2.67</v>
      </c>
    </row>
    <row r="7580" spans="1:4" x14ac:dyDescent="0.2">
      <c r="A7580" s="93">
        <v>39134</v>
      </c>
      <c r="B7580" s="93" t="s">
        <v>8097</v>
      </c>
      <c r="C7580" s="93" t="s">
        <v>8074</v>
      </c>
      <c r="D7580" s="100">
        <v>8.9</v>
      </c>
    </row>
    <row r="7581" spans="1:4" x14ac:dyDescent="0.2">
      <c r="A7581" s="93">
        <v>398</v>
      </c>
      <c r="B7581" s="93" t="s">
        <v>8098</v>
      </c>
      <c r="C7581" s="93" t="s">
        <v>8074</v>
      </c>
      <c r="D7581" s="100">
        <v>8.1999999999999993</v>
      </c>
    </row>
    <row r="7582" spans="1:4" x14ac:dyDescent="0.2">
      <c r="A7582" s="93">
        <v>39126</v>
      </c>
      <c r="B7582" s="93" t="s">
        <v>8099</v>
      </c>
      <c r="C7582" s="93" t="s">
        <v>8074</v>
      </c>
      <c r="D7582" s="100">
        <v>12.02</v>
      </c>
    </row>
    <row r="7583" spans="1:4" x14ac:dyDescent="0.2">
      <c r="A7583" s="93">
        <v>399</v>
      </c>
      <c r="B7583" s="93" t="s">
        <v>8100</v>
      </c>
      <c r="C7583" s="93" t="s">
        <v>8074</v>
      </c>
      <c r="D7583" s="100">
        <v>10.59</v>
      </c>
    </row>
    <row r="7584" spans="1:4" x14ac:dyDescent="0.2">
      <c r="A7584" s="93">
        <v>39158</v>
      </c>
      <c r="B7584" s="93" t="s">
        <v>8101</v>
      </c>
      <c r="C7584" s="93" t="s">
        <v>8074</v>
      </c>
      <c r="D7584" s="100">
        <v>28.43</v>
      </c>
    </row>
    <row r="7585" spans="1:4" x14ac:dyDescent="0.2">
      <c r="A7585" s="93">
        <v>39141</v>
      </c>
      <c r="B7585" s="93" t="s">
        <v>8102</v>
      </c>
      <c r="C7585" s="93" t="s">
        <v>8074</v>
      </c>
      <c r="D7585" s="100">
        <v>2.06</v>
      </c>
    </row>
    <row r="7586" spans="1:4" x14ac:dyDescent="0.2">
      <c r="A7586" s="93">
        <v>39140</v>
      </c>
      <c r="B7586" s="93" t="s">
        <v>8103</v>
      </c>
      <c r="C7586" s="93" t="s">
        <v>8074</v>
      </c>
      <c r="D7586" s="100">
        <v>1.87</v>
      </c>
    </row>
    <row r="7587" spans="1:4" x14ac:dyDescent="0.2">
      <c r="A7587" s="93">
        <v>39137</v>
      </c>
      <c r="B7587" s="93" t="s">
        <v>8104</v>
      </c>
      <c r="C7587" s="93" t="s">
        <v>8074</v>
      </c>
      <c r="D7587" s="100">
        <v>1.08</v>
      </c>
    </row>
    <row r="7588" spans="1:4" x14ac:dyDescent="0.2">
      <c r="A7588" s="93">
        <v>39139</v>
      </c>
      <c r="B7588" s="93" t="s">
        <v>8105</v>
      </c>
      <c r="C7588" s="93" t="s">
        <v>8074</v>
      </c>
      <c r="D7588" s="100">
        <v>1.55</v>
      </c>
    </row>
    <row r="7589" spans="1:4" x14ac:dyDescent="0.2">
      <c r="A7589" s="93">
        <v>39143</v>
      </c>
      <c r="B7589" s="93" t="s">
        <v>8106</v>
      </c>
      <c r="C7589" s="93" t="s">
        <v>8074</v>
      </c>
      <c r="D7589" s="100">
        <v>4.26</v>
      </c>
    </row>
    <row r="7590" spans="1:4" x14ac:dyDescent="0.2">
      <c r="A7590" s="93">
        <v>39142</v>
      </c>
      <c r="B7590" s="93" t="s">
        <v>8107</v>
      </c>
      <c r="C7590" s="93" t="s">
        <v>8074</v>
      </c>
      <c r="D7590" s="100">
        <v>3.05</v>
      </c>
    </row>
    <row r="7591" spans="1:4" x14ac:dyDescent="0.2">
      <c r="A7591" s="93">
        <v>39138</v>
      </c>
      <c r="B7591" s="93" t="s">
        <v>8108</v>
      </c>
      <c r="C7591" s="93" t="s">
        <v>8074</v>
      </c>
      <c r="D7591" s="100">
        <v>1.1399999999999999</v>
      </c>
    </row>
    <row r="7592" spans="1:4" x14ac:dyDescent="0.2">
      <c r="A7592" s="93">
        <v>39136</v>
      </c>
      <c r="B7592" s="93" t="s">
        <v>8109</v>
      </c>
      <c r="C7592" s="93" t="s">
        <v>8074</v>
      </c>
      <c r="D7592" s="100">
        <v>0.76</v>
      </c>
    </row>
    <row r="7593" spans="1:4" x14ac:dyDescent="0.2">
      <c r="A7593" s="93">
        <v>39144</v>
      </c>
      <c r="B7593" s="93" t="s">
        <v>8110</v>
      </c>
      <c r="C7593" s="93" t="s">
        <v>8074</v>
      </c>
      <c r="D7593" s="100">
        <v>4.96</v>
      </c>
    </row>
    <row r="7594" spans="1:4" x14ac:dyDescent="0.2">
      <c r="A7594" s="93">
        <v>39145</v>
      </c>
      <c r="B7594" s="93" t="s">
        <v>8111</v>
      </c>
      <c r="C7594" s="93" t="s">
        <v>8074</v>
      </c>
      <c r="D7594" s="100">
        <v>8.17</v>
      </c>
    </row>
    <row r="7595" spans="1:4" x14ac:dyDescent="0.2">
      <c r="A7595" s="93">
        <v>12615</v>
      </c>
      <c r="B7595" s="93" t="s">
        <v>8112</v>
      </c>
      <c r="C7595" s="93" t="s">
        <v>8074</v>
      </c>
      <c r="D7595" s="100">
        <v>14.23</v>
      </c>
    </row>
    <row r="7596" spans="1:4" x14ac:dyDescent="0.2">
      <c r="A7596" s="93">
        <v>11927</v>
      </c>
      <c r="B7596" s="93" t="s">
        <v>8113</v>
      </c>
      <c r="C7596" s="93" t="s">
        <v>8074</v>
      </c>
      <c r="D7596" s="100">
        <v>10.74</v>
      </c>
    </row>
    <row r="7597" spans="1:4" x14ac:dyDescent="0.2">
      <c r="A7597" s="93">
        <v>11928</v>
      </c>
      <c r="B7597" s="93" t="s">
        <v>8114</v>
      </c>
      <c r="C7597" s="93" t="s">
        <v>8074</v>
      </c>
      <c r="D7597" s="100">
        <v>12.31</v>
      </c>
    </row>
    <row r="7598" spans="1:4" x14ac:dyDescent="0.2">
      <c r="A7598" s="93">
        <v>11929</v>
      </c>
      <c r="B7598" s="93" t="s">
        <v>8115</v>
      </c>
      <c r="C7598" s="93" t="s">
        <v>8074</v>
      </c>
      <c r="D7598" s="100">
        <v>19.04</v>
      </c>
    </row>
    <row r="7599" spans="1:4" x14ac:dyDescent="0.2">
      <c r="A7599" s="93">
        <v>36801</v>
      </c>
      <c r="B7599" s="93" t="s">
        <v>8116</v>
      </c>
      <c r="C7599" s="93" t="s">
        <v>8074</v>
      </c>
      <c r="D7599" s="100">
        <v>31.63</v>
      </c>
    </row>
    <row r="7600" spans="1:4" x14ac:dyDescent="0.2">
      <c r="A7600" s="93">
        <v>36246</v>
      </c>
      <c r="B7600" s="93" t="s">
        <v>8117</v>
      </c>
      <c r="C7600" s="93" t="s">
        <v>8118</v>
      </c>
      <c r="D7600" s="100">
        <v>4.75</v>
      </c>
    </row>
    <row r="7601" spans="1:4" x14ac:dyDescent="0.2">
      <c r="A7601" s="93">
        <v>37600</v>
      </c>
      <c r="B7601" s="93" t="s">
        <v>8119</v>
      </c>
      <c r="C7601" s="93" t="s">
        <v>8074</v>
      </c>
      <c r="D7601" s="100">
        <v>115.69</v>
      </c>
    </row>
    <row r="7602" spans="1:4" x14ac:dyDescent="0.2">
      <c r="A7602" s="93">
        <v>37599</v>
      </c>
      <c r="B7602" s="93" t="s">
        <v>8120</v>
      </c>
      <c r="C7602" s="93" t="s">
        <v>8074</v>
      </c>
      <c r="D7602" s="100">
        <v>107.68</v>
      </c>
    </row>
    <row r="7603" spans="1:4" x14ac:dyDescent="0.2">
      <c r="A7603" s="93">
        <v>1</v>
      </c>
      <c r="B7603" s="93" t="s">
        <v>8121</v>
      </c>
      <c r="C7603" s="93" t="s">
        <v>8122</v>
      </c>
      <c r="D7603" s="100">
        <v>90</v>
      </c>
    </row>
    <row r="7604" spans="1:4" x14ac:dyDescent="0.2">
      <c r="A7604" s="93">
        <v>3</v>
      </c>
      <c r="B7604" s="93" t="s">
        <v>490</v>
      </c>
      <c r="C7604" s="93" t="s">
        <v>8123</v>
      </c>
      <c r="D7604" s="100">
        <v>13.36</v>
      </c>
    </row>
    <row r="7605" spans="1:4" x14ac:dyDescent="0.2">
      <c r="A7605" s="93">
        <v>43054</v>
      </c>
      <c r="B7605" s="93" t="s">
        <v>8124</v>
      </c>
      <c r="C7605" s="93" t="s">
        <v>8122</v>
      </c>
      <c r="D7605" s="100">
        <v>9.1999999999999993</v>
      </c>
    </row>
    <row r="7606" spans="1:4" x14ac:dyDescent="0.2">
      <c r="A7606" s="93">
        <v>42402</v>
      </c>
      <c r="B7606" s="93" t="s">
        <v>8125</v>
      </c>
      <c r="C7606" s="93" t="s">
        <v>8122</v>
      </c>
      <c r="D7606" s="100">
        <v>8.7899999999999991</v>
      </c>
    </row>
    <row r="7607" spans="1:4" x14ac:dyDescent="0.2">
      <c r="A7607" s="93">
        <v>42403</v>
      </c>
      <c r="B7607" s="93" t="s">
        <v>8126</v>
      </c>
      <c r="C7607" s="93" t="s">
        <v>8122</v>
      </c>
      <c r="D7607" s="100">
        <v>11.28</v>
      </c>
    </row>
    <row r="7608" spans="1:4" x14ac:dyDescent="0.2">
      <c r="A7608" s="93">
        <v>42404</v>
      </c>
      <c r="B7608" s="93" t="s">
        <v>8127</v>
      </c>
      <c r="C7608" s="93" t="s">
        <v>8122</v>
      </c>
      <c r="D7608" s="100">
        <v>11.22</v>
      </c>
    </row>
    <row r="7609" spans="1:4" x14ac:dyDescent="0.2">
      <c r="A7609" s="93">
        <v>42405</v>
      </c>
      <c r="B7609" s="93" t="s">
        <v>8128</v>
      </c>
      <c r="C7609" s="93" t="s">
        <v>8122</v>
      </c>
      <c r="D7609" s="100">
        <v>11.95</v>
      </c>
    </row>
    <row r="7610" spans="1:4" x14ac:dyDescent="0.2">
      <c r="A7610" s="93">
        <v>34341</v>
      </c>
      <c r="B7610" s="93" t="s">
        <v>8129</v>
      </c>
      <c r="C7610" s="93" t="s">
        <v>8122</v>
      </c>
      <c r="D7610" s="100">
        <v>10.37</v>
      </c>
    </row>
    <row r="7611" spans="1:4" x14ac:dyDescent="0.2">
      <c r="A7611" s="93">
        <v>43053</v>
      </c>
      <c r="B7611" s="93" t="s">
        <v>8130</v>
      </c>
      <c r="C7611" s="93" t="s">
        <v>8122</v>
      </c>
      <c r="D7611" s="100">
        <v>8.2200000000000006</v>
      </c>
    </row>
    <row r="7612" spans="1:4" x14ac:dyDescent="0.2">
      <c r="A7612" s="93">
        <v>43058</v>
      </c>
      <c r="B7612" s="93" t="s">
        <v>8131</v>
      </c>
      <c r="C7612" s="93" t="s">
        <v>8122</v>
      </c>
      <c r="D7612" s="100">
        <v>8.52</v>
      </c>
    </row>
    <row r="7613" spans="1:4" x14ac:dyDescent="0.2">
      <c r="A7613" s="93">
        <v>34</v>
      </c>
      <c r="B7613" s="93" t="s">
        <v>8132</v>
      </c>
      <c r="C7613" s="93" t="s">
        <v>8122</v>
      </c>
      <c r="D7613" s="100">
        <v>8.56</v>
      </c>
    </row>
    <row r="7614" spans="1:4" x14ac:dyDescent="0.2">
      <c r="A7614" s="93">
        <v>43055</v>
      </c>
      <c r="B7614" s="93" t="s">
        <v>8133</v>
      </c>
      <c r="C7614" s="93" t="s">
        <v>8122</v>
      </c>
      <c r="D7614" s="100">
        <v>7.42</v>
      </c>
    </row>
    <row r="7615" spans="1:4" x14ac:dyDescent="0.2">
      <c r="A7615" s="93">
        <v>43056</v>
      </c>
      <c r="B7615" s="93" t="s">
        <v>8134</v>
      </c>
      <c r="C7615" s="93" t="s">
        <v>8122</v>
      </c>
      <c r="D7615" s="100">
        <v>8.5500000000000007</v>
      </c>
    </row>
    <row r="7616" spans="1:4" x14ac:dyDescent="0.2">
      <c r="A7616" s="93">
        <v>43057</v>
      </c>
      <c r="B7616" s="93" t="s">
        <v>8135</v>
      </c>
      <c r="C7616" s="93" t="s">
        <v>8122</v>
      </c>
      <c r="D7616" s="100">
        <v>9.4</v>
      </c>
    </row>
    <row r="7617" spans="1:4" x14ac:dyDescent="0.2">
      <c r="A7617" s="93">
        <v>34449</v>
      </c>
      <c r="B7617" s="93" t="s">
        <v>8136</v>
      </c>
      <c r="C7617" s="93" t="s">
        <v>8122</v>
      </c>
      <c r="D7617" s="100">
        <v>10.050000000000001</v>
      </c>
    </row>
    <row r="7618" spans="1:4" x14ac:dyDescent="0.2">
      <c r="A7618" s="93">
        <v>32</v>
      </c>
      <c r="B7618" s="93" t="s">
        <v>8137</v>
      </c>
      <c r="C7618" s="93" t="s">
        <v>8122</v>
      </c>
      <c r="D7618" s="100">
        <v>9.0299999999999994</v>
      </c>
    </row>
    <row r="7619" spans="1:4" x14ac:dyDescent="0.2">
      <c r="A7619" s="93">
        <v>33</v>
      </c>
      <c r="B7619" s="93" t="s">
        <v>8138</v>
      </c>
      <c r="C7619" s="93" t="s">
        <v>8122</v>
      </c>
      <c r="D7619" s="100">
        <v>9.09</v>
      </c>
    </row>
    <row r="7620" spans="1:4" x14ac:dyDescent="0.2">
      <c r="A7620" s="93">
        <v>43061</v>
      </c>
      <c r="B7620" s="93" t="s">
        <v>8139</v>
      </c>
      <c r="C7620" s="93" t="s">
        <v>8122</v>
      </c>
      <c r="D7620" s="100">
        <v>8.49</v>
      </c>
    </row>
    <row r="7621" spans="1:4" x14ac:dyDescent="0.2">
      <c r="A7621" s="93">
        <v>43059</v>
      </c>
      <c r="B7621" s="93" t="s">
        <v>8140</v>
      </c>
      <c r="C7621" s="93" t="s">
        <v>8122</v>
      </c>
      <c r="D7621" s="100">
        <v>8.1</v>
      </c>
    </row>
    <row r="7622" spans="1:4" x14ac:dyDescent="0.2">
      <c r="A7622" s="93">
        <v>43062</v>
      </c>
      <c r="B7622" s="93" t="s">
        <v>8141</v>
      </c>
      <c r="C7622" s="93" t="s">
        <v>8122</v>
      </c>
      <c r="D7622" s="100">
        <v>8.98</v>
      </c>
    </row>
    <row r="7623" spans="1:4" x14ac:dyDescent="0.2">
      <c r="A7623" s="93">
        <v>43060</v>
      </c>
      <c r="B7623" s="93" t="s">
        <v>8142</v>
      </c>
      <c r="C7623" s="93" t="s">
        <v>8122</v>
      </c>
      <c r="D7623" s="100">
        <v>7.06</v>
      </c>
    </row>
    <row r="7624" spans="1:4" x14ac:dyDescent="0.2">
      <c r="A7624" s="93">
        <v>40410</v>
      </c>
      <c r="B7624" s="93" t="s">
        <v>8143</v>
      </c>
      <c r="C7624" s="93" t="s">
        <v>8074</v>
      </c>
      <c r="D7624" s="100">
        <v>23.71</v>
      </c>
    </row>
    <row r="7625" spans="1:4" x14ac:dyDescent="0.2">
      <c r="A7625" s="93">
        <v>40411</v>
      </c>
      <c r="B7625" s="93" t="s">
        <v>8144</v>
      </c>
      <c r="C7625" s="93" t="s">
        <v>8074</v>
      </c>
      <c r="D7625" s="100">
        <v>25.73</v>
      </c>
    </row>
    <row r="7626" spans="1:4" x14ac:dyDescent="0.2">
      <c r="A7626" s="93">
        <v>40412</v>
      </c>
      <c r="B7626" s="93" t="s">
        <v>8145</v>
      </c>
      <c r="C7626" s="93" t="s">
        <v>8074</v>
      </c>
      <c r="D7626" s="100">
        <v>28.88</v>
      </c>
    </row>
    <row r="7627" spans="1:4" x14ac:dyDescent="0.2">
      <c r="A7627" s="93">
        <v>44254</v>
      </c>
      <c r="B7627" s="93" t="s">
        <v>8146</v>
      </c>
      <c r="C7627" s="93" t="s">
        <v>8074</v>
      </c>
      <c r="D7627" s="100">
        <v>23.27</v>
      </c>
    </row>
    <row r="7628" spans="1:4" x14ac:dyDescent="0.2">
      <c r="A7628" s="93">
        <v>44255</v>
      </c>
      <c r="B7628" s="93" t="s">
        <v>8147</v>
      </c>
      <c r="C7628" s="93" t="s">
        <v>8074</v>
      </c>
      <c r="D7628" s="100">
        <v>25.79</v>
      </c>
    </row>
    <row r="7629" spans="1:4" x14ac:dyDescent="0.2">
      <c r="A7629" s="93">
        <v>44256</v>
      </c>
      <c r="B7629" s="93" t="s">
        <v>8148</v>
      </c>
      <c r="C7629" s="93" t="s">
        <v>8074</v>
      </c>
      <c r="D7629" s="100">
        <v>29.13</v>
      </c>
    </row>
    <row r="7630" spans="1:4" x14ac:dyDescent="0.2">
      <c r="A7630" s="93">
        <v>44257</v>
      </c>
      <c r="B7630" s="93" t="s">
        <v>8149</v>
      </c>
      <c r="C7630" s="93" t="s">
        <v>8074</v>
      </c>
      <c r="D7630" s="100">
        <v>46.09</v>
      </c>
    </row>
    <row r="7631" spans="1:4" x14ac:dyDescent="0.2">
      <c r="A7631" s="93">
        <v>44258</v>
      </c>
      <c r="B7631" s="93" t="s">
        <v>8150</v>
      </c>
      <c r="C7631" s="93" t="s">
        <v>8074</v>
      </c>
      <c r="D7631" s="100">
        <v>52.67</v>
      </c>
    </row>
    <row r="7632" spans="1:4" x14ac:dyDescent="0.2">
      <c r="A7632" s="93">
        <v>44259</v>
      </c>
      <c r="B7632" s="93" t="s">
        <v>8151</v>
      </c>
      <c r="C7632" s="93" t="s">
        <v>8074</v>
      </c>
      <c r="D7632" s="100">
        <v>72.3</v>
      </c>
    </row>
    <row r="7633" spans="1:4" x14ac:dyDescent="0.2">
      <c r="A7633" s="93">
        <v>37997</v>
      </c>
      <c r="B7633" s="93" t="s">
        <v>8152</v>
      </c>
      <c r="C7633" s="93" t="s">
        <v>8074</v>
      </c>
      <c r="D7633" s="100">
        <v>13.87</v>
      </c>
    </row>
    <row r="7634" spans="1:4" x14ac:dyDescent="0.2">
      <c r="A7634" s="93">
        <v>37998</v>
      </c>
      <c r="B7634" s="93" t="s">
        <v>8153</v>
      </c>
      <c r="C7634" s="93" t="s">
        <v>8074</v>
      </c>
      <c r="D7634" s="100">
        <v>18.559999999999999</v>
      </c>
    </row>
    <row r="7635" spans="1:4" x14ac:dyDescent="0.2">
      <c r="A7635" s="93">
        <v>55</v>
      </c>
      <c r="B7635" s="93" t="s">
        <v>8154</v>
      </c>
      <c r="C7635" s="93" t="s">
        <v>8074</v>
      </c>
      <c r="D7635" s="100">
        <v>4</v>
      </c>
    </row>
    <row r="7636" spans="1:4" x14ac:dyDescent="0.2">
      <c r="A7636" s="93">
        <v>61</v>
      </c>
      <c r="B7636" s="93" t="s">
        <v>8155</v>
      </c>
      <c r="C7636" s="93" t="s">
        <v>8074</v>
      </c>
      <c r="D7636" s="100">
        <v>3.78</v>
      </c>
    </row>
    <row r="7637" spans="1:4" x14ac:dyDescent="0.2">
      <c r="A7637" s="93">
        <v>62</v>
      </c>
      <c r="B7637" s="93" t="s">
        <v>8156</v>
      </c>
      <c r="C7637" s="93" t="s">
        <v>8074</v>
      </c>
      <c r="D7637" s="100">
        <v>7.84</v>
      </c>
    </row>
    <row r="7638" spans="1:4" x14ac:dyDescent="0.2">
      <c r="A7638" s="93">
        <v>10899</v>
      </c>
      <c r="B7638" s="93" t="s">
        <v>8157</v>
      </c>
      <c r="C7638" s="93" t="s">
        <v>8074</v>
      </c>
      <c r="D7638" s="100">
        <v>81.040000000000006</v>
      </c>
    </row>
    <row r="7639" spans="1:4" x14ac:dyDescent="0.2">
      <c r="A7639" s="93">
        <v>10900</v>
      </c>
      <c r="B7639" s="93" t="s">
        <v>8158</v>
      </c>
      <c r="C7639" s="93" t="s">
        <v>8074</v>
      </c>
      <c r="D7639" s="100">
        <v>63.42</v>
      </c>
    </row>
    <row r="7640" spans="1:4" x14ac:dyDescent="0.2">
      <c r="A7640" s="93">
        <v>103</v>
      </c>
      <c r="B7640" s="93" t="s">
        <v>8159</v>
      </c>
      <c r="C7640" s="93" t="s">
        <v>8074</v>
      </c>
      <c r="D7640" s="100">
        <v>52.91</v>
      </c>
    </row>
    <row r="7641" spans="1:4" x14ac:dyDescent="0.2">
      <c r="A7641" s="93">
        <v>107</v>
      </c>
      <c r="B7641" s="93" t="s">
        <v>8160</v>
      </c>
      <c r="C7641" s="93" t="s">
        <v>8074</v>
      </c>
      <c r="D7641" s="100">
        <v>0.99</v>
      </c>
    </row>
    <row r="7642" spans="1:4" x14ac:dyDescent="0.2">
      <c r="A7642" s="93">
        <v>65</v>
      </c>
      <c r="B7642" s="93" t="s">
        <v>8161</v>
      </c>
      <c r="C7642" s="93" t="s">
        <v>8074</v>
      </c>
      <c r="D7642" s="100">
        <v>1.0900000000000001</v>
      </c>
    </row>
    <row r="7643" spans="1:4" x14ac:dyDescent="0.2">
      <c r="A7643" s="93">
        <v>108</v>
      </c>
      <c r="B7643" s="93" t="s">
        <v>8162</v>
      </c>
      <c r="C7643" s="93" t="s">
        <v>8074</v>
      </c>
      <c r="D7643" s="100">
        <v>2.19</v>
      </c>
    </row>
    <row r="7644" spans="1:4" x14ac:dyDescent="0.2">
      <c r="A7644" s="93">
        <v>110</v>
      </c>
      <c r="B7644" s="93" t="s">
        <v>8163</v>
      </c>
      <c r="C7644" s="93" t="s">
        <v>8074</v>
      </c>
      <c r="D7644" s="100">
        <v>7.61</v>
      </c>
    </row>
    <row r="7645" spans="1:4" x14ac:dyDescent="0.2">
      <c r="A7645" s="93">
        <v>109</v>
      </c>
      <c r="B7645" s="93" t="s">
        <v>8164</v>
      </c>
      <c r="C7645" s="93" t="s">
        <v>8074</v>
      </c>
      <c r="D7645" s="100">
        <v>4.53</v>
      </c>
    </row>
    <row r="7646" spans="1:4" x14ac:dyDescent="0.2">
      <c r="A7646" s="93">
        <v>111</v>
      </c>
      <c r="B7646" s="93" t="s">
        <v>8165</v>
      </c>
      <c r="C7646" s="93" t="s">
        <v>8074</v>
      </c>
      <c r="D7646" s="100">
        <v>10.3</v>
      </c>
    </row>
    <row r="7647" spans="1:4" x14ac:dyDescent="0.2">
      <c r="A7647" s="93">
        <v>112</v>
      </c>
      <c r="B7647" s="93" t="s">
        <v>8166</v>
      </c>
      <c r="C7647" s="93" t="s">
        <v>8074</v>
      </c>
      <c r="D7647" s="100">
        <v>5.46</v>
      </c>
    </row>
    <row r="7648" spans="1:4" x14ac:dyDescent="0.2">
      <c r="A7648" s="93">
        <v>113</v>
      </c>
      <c r="B7648" s="93" t="s">
        <v>8167</v>
      </c>
      <c r="C7648" s="93" t="s">
        <v>8074</v>
      </c>
      <c r="D7648" s="100">
        <v>13.66</v>
      </c>
    </row>
    <row r="7649" spans="1:4" x14ac:dyDescent="0.2">
      <c r="A7649" s="93">
        <v>104</v>
      </c>
      <c r="B7649" s="93" t="s">
        <v>8168</v>
      </c>
      <c r="C7649" s="93" t="s">
        <v>8074</v>
      </c>
      <c r="D7649" s="100">
        <v>23.78</v>
      </c>
    </row>
    <row r="7650" spans="1:4" x14ac:dyDescent="0.2">
      <c r="A7650" s="93">
        <v>102</v>
      </c>
      <c r="B7650" s="93" t="s">
        <v>8169</v>
      </c>
      <c r="C7650" s="93" t="s">
        <v>8074</v>
      </c>
      <c r="D7650" s="100">
        <v>32.78</v>
      </c>
    </row>
    <row r="7651" spans="1:4" x14ac:dyDescent="0.2">
      <c r="A7651" s="93">
        <v>95</v>
      </c>
      <c r="B7651" s="93" t="s">
        <v>8170</v>
      </c>
      <c r="C7651" s="93" t="s">
        <v>8074</v>
      </c>
      <c r="D7651" s="100">
        <v>13.85</v>
      </c>
    </row>
    <row r="7652" spans="1:4" x14ac:dyDescent="0.2">
      <c r="A7652" s="93">
        <v>96</v>
      </c>
      <c r="B7652" s="93" t="s">
        <v>8171</v>
      </c>
      <c r="C7652" s="93" t="s">
        <v>8074</v>
      </c>
      <c r="D7652" s="100">
        <v>15.07</v>
      </c>
    </row>
    <row r="7653" spans="1:4" x14ac:dyDescent="0.2">
      <c r="A7653" s="93">
        <v>97</v>
      </c>
      <c r="B7653" s="93" t="s">
        <v>8172</v>
      </c>
      <c r="C7653" s="93" t="s">
        <v>8074</v>
      </c>
      <c r="D7653" s="100">
        <v>22.67</v>
      </c>
    </row>
    <row r="7654" spans="1:4" x14ac:dyDescent="0.2">
      <c r="A7654" s="93">
        <v>98</v>
      </c>
      <c r="B7654" s="93" t="s">
        <v>8173</v>
      </c>
      <c r="C7654" s="93" t="s">
        <v>8074</v>
      </c>
      <c r="D7654" s="100">
        <v>33.94</v>
      </c>
    </row>
    <row r="7655" spans="1:4" x14ac:dyDescent="0.2">
      <c r="A7655" s="93">
        <v>99</v>
      </c>
      <c r="B7655" s="93" t="s">
        <v>8174</v>
      </c>
      <c r="C7655" s="93" t="s">
        <v>8074</v>
      </c>
      <c r="D7655" s="100">
        <v>32.08</v>
      </c>
    </row>
    <row r="7656" spans="1:4" x14ac:dyDescent="0.2">
      <c r="A7656" s="93">
        <v>100</v>
      </c>
      <c r="B7656" s="93" t="s">
        <v>8175</v>
      </c>
      <c r="C7656" s="93" t="s">
        <v>8074</v>
      </c>
      <c r="D7656" s="100">
        <v>56.04</v>
      </c>
    </row>
    <row r="7657" spans="1:4" x14ac:dyDescent="0.2">
      <c r="A7657" s="93">
        <v>75</v>
      </c>
      <c r="B7657" s="93" t="s">
        <v>8176</v>
      </c>
      <c r="C7657" s="93" t="s">
        <v>8074</v>
      </c>
      <c r="D7657" s="100">
        <v>326.75</v>
      </c>
    </row>
    <row r="7658" spans="1:4" x14ac:dyDescent="0.2">
      <c r="A7658" s="93">
        <v>83</v>
      </c>
      <c r="B7658" s="93" t="s">
        <v>8177</v>
      </c>
      <c r="C7658" s="93" t="s">
        <v>8074</v>
      </c>
      <c r="D7658" s="100">
        <v>261.22000000000003</v>
      </c>
    </row>
    <row r="7659" spans="1:4" x14ac:dyDescent="0.2">
      <c r="A7659" s="93">
        <v>74</v>
      </c>
      <c r="B7659" s="93" t="s">
        <v>8178</v>
      </c>
      <c r="C7659" s="93" t="s">
        <v>8074</v>
      </c>
      <c r="D7659" s="100">
        <v>373.48</v>
      </c>
    </row>
    <row r="7660" spans="1:4" x14ac:dyDescent="0.2">
      <c r="A7660" s="93">
        <v>106</v>
      </c>
      <c r="B7660" s="93" t="s">
        <v>8179</v>
      </c>
      <c r="C7660" s="93" t="s">
        <v>8074</v>
      </c>
      <c r="D7660" s="100">
        <v>472.28</v>
      </c>
    </row>
    <row r="7661" spans="1:4" x14ac:dyDescent="0.2">
      <c r="A7661" s="93">
        <v>88</v>
      </c>
      <c r="B7661" s="93" t="s">
        <v>8180</v>
      </c>
      <c r="C7661" s="93" t="s">
        <v>8074</v>
      </c>
      <c r="D7661" s="100">
        <v>13.27</v>
      </c>
    </row>
    <row r="7662" spans="1:4" x14ac:dyDescent="0.2">
      <c r="A7662" s="93">
        <v>82</v>
      </c>
      <c r="B7662" s="93" t="s">
        <v>8181</v>
      </c>
      <c r="C7662" s="93" t="s">
        <v>8074</v>
      </c>
      <c r="D7662" s="100">
        <v>248.53</v>
      </c>
    </row>
    <row r="7663" spans="1:4" x14ac:dyDescent="0.2">
      <c r="A7663" s="93">
        <v>105</v>
      </c>
      <c r="B7663" s="93" t="s">
        <v>8182</v>
      </c>
      <c r="C7663" s="93" t="s">
        <v>8074</v>
      </c>
      <c r="D7663" s="100">
        <v>352.17</v>
      </c>
    </row>
    <row r="7664" spans="1:4" x14ac:dyDescent="0.2">
      <c r="A7664" s="93">
        <v>60</v>
      </c>
      <c r="B7664" s="93" t="s">
        <v>8183</v>
      </c>
      <c r="C7664" s="93" t="s">
        <v>8074</v>
      </c>
      <c r="D7664" s="100">
        <v>5.19</v>
      </c>
    </row>
    <row r="7665" spans="1:4" x14ac:dyDescent="0.2">
      <c r="A7665" s="93">
        <v>72</v>
      </c>
      <c r="B7665" s="93" t="s">
        <v>8184</v>
      </c>
      <c r="C7665" s="93" t="s">
        <v>8074</v>
      </c>
      <c r="D7665" s="100">
        <v>61.52</v>
      </c>
    </row>
    <row r="7666" spans="1:4" x14ac:dyDescent="0.2">
      <c r="A7666" s="93">
        <v>67</v>
      </c>
      <c r="B7666" s="93" t="s">
        <v>8185</v>
      </c>
      <c r="C7666" s="93" t="s">
        <v>8074</v>
      </c>
      <c r="D7666" s="100">
        <v>19.89</v>
      </c>
    </row>
    <row r="7667" spans="1:4" x14ac:dyDescent="0.2">
      <c r="A7667" s="93">
        <v>71</v>
      </c>
      <c r="B7667" s="93" t="s">
        <v>8186</v>
      </c>
      <c r="C7667" s="93" t="s">
        <v>8074</v>
      </c>
      <c r="D7667" s="100">
        <v>38</v>
      </c>
    </row>
    <row r="7668" spans="1:4" x14ac:dyDescent="0.2">
      <c r="A7668" s="93">
        <v>73</v>
      </c>
      <c r="B7668" s="93" t="s">
        <v>8187</v>
      </c>
      <c r="C7668" s="93" t="s">
        <v>8074</v>
      </c>
      <c r="D7668" s="100">
        <v>19.03</v>
      </c>
    </row>
    <row r="7669" spans="1:4" x14ac:dyDescent="0.2">
      <c r="A7669" s="93">
        <v>46</v>
      </c>
      <c r="B7669" s="93" t="s">
        <v>8188</v>
      </c>
      <c r="C7669" s="93" t="s">
        <v>8074</v>
      </c>
      <c r="D7669" s="100">
        <v>38.06</v>
      </c>
    </row>
    <row r="7670" spans="1:4" x14ac:dyDescent="0.2">
      <c r="A7670" s="93">
        <v>47</v>
      </c>
      <c r="B7670" s="93" t="s">
        <v>8189</v>
      </c>
      <c r="C7670" s="93" t="s">
        <v>8074</v>
      </c>
      <c r="D7670" s="100">
        <v>65.069999999999993</v>
      </c>
    </row>
    <row r="7671" spans="1:4" x14ac:dyDescent="0.2">
      <c r="A7671" s="93">
        <v>48</v>
      </c>
      <c r="B7671" s="93" t="s">
        <v>8190</v>
      </c>
      <c r="C7671" s="93" t="s">
        <v>8074</v>
      </c>
      <c r="D7671" s="100">
        <v>16.97</v>
      </c>
    </row>
    <row r="7672" spans="1:4" x14ac:dyDescent="0.2">
      <c r="A7672" s="93">
        <v>52</v>
      </c>
      <c r="B7672" s="93" t="s">
        <v>8191</v>
      </c>
      <c r="C7672" s="93" t="s">
        <v>8074</v>
      </c>
      <c r="D7672" s="100">
        <v>12.89</v>
      </c>
    </row>
    <row r="7673" spans="1:4" x14ac:dyDescent="0.2">
      <c r="A7673" s="93">
        <v>43</v>
      </c>
      <c r="B7673" s="93" t="s">
        <v>8192</v>
      </c>
      <c r="C7673" s="93" t="s">
        <v>8074</v>
      </c>
      <c r="D7673" s="100">
        <v>43.52</v>
      </c>
    </row>
    <row r="7674" spans="1:4" x14ac:dyDescent="0.2">
      <c r="A7674" s="93">
        <v>39719</v>
      </c>
      <c r="B7674" s="93" t="s">
        <v>8193</v>
      </c>
      <c r="C7674" s="93" t="s">
        <v>8123</v>
      </c>
      <c r="D7674" s="100">
        <v>196.15</v>
      </c>
    </row>
    <row r="7675" spans="1:4" x14ac:dyDescent="0.2">
      <c r="A7675" s="93">
        <v>3410</v>
      </c>
      <c r="B7675" s="93" t="s">
        <v>8194</v>
      </c>
      <c r="C7675" s="93" t="s">
        <v>8122</v>
      </c>
      <c r="D7675" s="100">
        <v>44.12</v>
      </c>
    </row>
    <row r="7676" spans="1:4" x14ac:dyDescent="0.2">
      <c r="A7676" s="93">
        <v>4791</v>
      </c>
      <c r="B7676" s="93" t="s">
        <v>8195</v>
      </c>
      <c r="C7676" s="93" t="s">
        <v>8122</v>
      </c>
      <c r="D7676" s="100">
        <v>38.21</v>
      </c>
    </row>
    <row r="7677" spans="1:4" x14ac:dyDescent="0.2">
      <c r="A7677" s="93">
        <v>157</v>
      </c>
      <c r="B7677" s="93" t="s">
        <v>8196</v>
      </c>
      <c r="C7677" s="93" t="s">
        <v>8122</v>
      </c>
      <c r="D7677" s="100">
        <v>167.15</v>
      </c>
    </row>
    <row r="7678" spans="1:4" x14ac:dyDescent="0.2">
      <c r="A7678" s="93">
        <v>156</v>
      </c>
      <c r="B7678" s="93" t="s">
        <v>8197</v>
      </c>
      <c r="C7678" s="93" t="s">
        <v>8122</v>
      </c>
      <c r="D7678" s="100">
        <v>59.51</v>
      </c>
    </row>
    <row r="7679" spans="1:4" x14ac:dyDescent="0.2">
      <c r="A7679" s="93">
        <v>131</v>
      </c>
      <c r="B7679" s="93" t="s">
        <v>8198</v>
      </c>
      <c r="C7679" s="93" t="s">
        <v>8122</v>
      </c>
      <c r="D7679" s="100">
        <v>50.89</v>
      </c>
    </row>
    <row r="7680" spans="1:4" x14ac:dyDescent="0.2">
      <c r="A7680" s="93">
        <v>21114</v>
      </c>
      <c r="B7680" s="93" t="s">
        <v>8199</v>
      </c>
      <c r="C7680" s="93" t="s">
        <v>8074</v>
      </c>
      <c r="D7680" s="100">
        <v>38.659999999999997</v>
      </c>
    </row>
    <row r="7681" spans="1:4" x14ac:dyDescent="0.2">
      <c r="A7681" s="93">
        <v>119</v>
      </c>
      <c r="B7681" s="93" t="s">
        <v>8200</v>
      </c>
      <c r="C7681" s="93" t="s">
        <v>8074</v>
      </c>
      <c r="D7681" s="100">
        <v>9.8000000000000007</v>
      </c>
    </row>
    <row r="7682" spans="1:4" x14ac:dyDescent="0.2">
      <c r="A7682" s="93">
        <v>122</v>
      </c>
      <c r="B7682" s="93" t="s">
        <v>8201</v>
      </c>
      <c r="C7682" s="93" t="s">
        <v>8074</v>
      </c>
      <c r="D7682" s="100">
        <v>75.400000000000006</v>
      </c>
    </row>
    <row r="7683" spans="1:4" x14ac:dyDescent="0.2">
      <c r="A7683" s="93">
        <v>20080</v>
      </c>
      <c r="B7683" s="93" t="s">
        <v>8202</v>
      </c>
      <c r="C7683" s="93" t="s">
        <v>8074</v>
      </c>
      <c r="D7683" s="100">
        <v>24.61</v>
      </c>
    </row>
    <row r="7684" spans="1:4" x14ac:dyDescent="0.2">
      <c r="A7684" s="93">
        <v>124</v>
      </c>
      <c r="B7684" s="93" t="s">
        <v>8203</v>
      </c>
      <c r="C7684" s="93" t="s">
        <v>8123</v>
      </c>
      <c r="D7684" s="100">
        <v>19.63</v>
      </c>
    </row>
    <row r="7685" spans="1:4" x14ac:dyDescent="0.2">
      <c r="A7685" s="93">
        <v>7334</v>
      </c>
      <c r="B7685" s="93" t="s">
        <v>8204</v>
      </c>
      <c r="C7685" s="93" t="s">
        <v>8123</v>
      </c>
      <c r="D7685" s="100">
        <v>20.84</v>
      </c>
    </row>
    <row r="7686" spans="1:4" x14ac:dyDescent="0.2">
      <c r="A7686" s="93">
        <v>123</v>
      </c>
      <c r="B7686" s="93" t="s">
        <v>8205</v>
      </c>
      <c r="C7686" s="93" t="s">
        <v>8123</v>
      </c>
      <c r="D7686" s="100">
        <v>8.0299999999999994</v>
      </c>
    </row>
    <row r="7687" spans="1:4" x14ac:dyDescent="0.2">
      <c r="A7687" s="93">
        <v>127</v>
      </c>
      <c r="B7687" s="93" t="s">
        <v>8206</v>
      </c>
      <c r="C7687" s="93" t="s">
        <v>8123</v>
      </c>
      <c r="D7687" s="100">
        <v>19.170000000000002</v>
      </c>
    </row>
    <row r="7688" spans="1:4" x14ac:dyDescent="0.2">
      <c r="A7688" s="93">
        <v>41373</v>
      </c>
      <c r="B7688" s="93" t="s">
        <v>8207</v>
      </c>
      <c r="C7688" s="93" t="s">
        <v>8123</v>
      </c>
      <c r="D7688" s="100">
        <v>26.71</v>
      </c>
    </row>
    <row r="7689" spans="1:4" x14ac:dyDescent="0.2">
      <c r="A7689" s="93">
        <v>133</v>
      </c>
      <c r="B7689" s="93" t="s">
        <v>8208</v>
      </c>
      <c r="C7689" s="93" t="s">
        <v>8123</v>
      </c>
      <c r="D7689" s="100">
        <v>7.96</v>
      </c>
    </row>
    <row r="7690" spans="1:4" x14ac:dyDescent="0.2">
      <c r="A7690" s="93">
        <v>43617</v>
      </c>
      <c r="B7690" s="93" t="s">
        <v>8209</v>
      </c>
      <c r="C7690" s="93" t="s">
        <v>8123</v>
      </c>
      <c r="D7690" s="100">
        <v>8.89</v>
      </c>
    </row>
    <row r="7691" spans="1:4" x14ac:dyDescent="0.2">
      <c r="A7691" s="93">
        <v>132</v>
      </c>
      <c r="B7691" s="93" t="s">
        <v>8210</v>
      </c>
      <c r="C7691" s="93" t="s">
        <v>8123</v>
      </c>
      <c r="D7691" s="100">
        <v>8.25</v>
      </c>
    </row>
    <row r="7692" spans="1:4" x14ac:dyDescent="0.2">
      <c r="A7692" s="93">
        <v>43618</v>
      </c>
      <c r="B7692" s="93" t="s">
        <v>8211</v>
      </c>
      <c r="C7692" s="93" t="s">
        <v>8122</v>
      </c>
      <c r="D7692" s="100">
        <v>20.78</v>
      </c>
    </row>
    <row r="7693" spans="1:4" x14ac:dyDescent="0.2">
      <c r="A7693" s="93">
        <v>37476</v>
      </c>
      <c r="B7693" s="93" t="s">
        <v>8212</v>
      </c>
      <c r="C7693" s="93" t="s">
        <v>8074</v>
      </c>
      <c r="D7693" s="101">
        <v>4109.74</v>
      </c>
    </row>
    <row r="7694" spans="1:4" x14ac:dyDescent="0.2">
      <c r="A7694" s="93">
        <v>37478</v>
      </c>
      <c r="B7694" s="93" t="s">
        <v>8213</v>
      </c>
      <c r="C7694" s="93" t="s">
        <v>8074</v>
      </c>
      <c r="D7694" s="101">
        <v>5147.5600000000004</v>
      </c>
    </row>
    <row r="7695" spans="1:4" x14ac:dyDescent="0.2">
      <c r="A7695" s="93">
        <v>37477</v>
      </c>
      <c r="B7695" s="93" t="s">
        <v>8214</v>
      </c>
      <c r="C7695" s="93" t="s">
        <v>8074</v>
      </c>
      <c r="D7695" s="101">
        <v>6974.11</v>
      </c>
    </row>
    <row r="7696" spans="1:4" x14ac:dyDescent="0.2">
      <c r="A7696" s="93">
        <v>37479</v>
      </c>
      <c r="B7696" s="93" t="s">
        <v>8215</v>
      </c>
      <c r="C7696" s="93" t="s">
        <v>8074</v>
      </c>
      <c r="D7696" s="101">
        <v>8271.3799999999992</v>
      </c>
    </row>
    <row r="7697" spans="1:4" x14ac:dyDescent="0.2">
      <c r="A7697" s="93">
        <v>4319</v>
      </c>
      <c r="B7697" s="93" t="s">
        <v>8216</v>
      </c>
      <c r="C7697" s="93" t="s">
        <v>8074</v>
      </c>
      <c r="D7697" s="100">
        <v>1.4</v>
      </c>
    </row>
    <row r="7698" spans="1:4" x14ac:dyDescent="0.2">
      <c r="A7698" s="93">
        <v>42409</v>
      </c>
      <c r="B7698" s="93" t="s">
        <v>8217</v>
      </c>
      <c r="C7698" s="93" t="s">
        <v>8122</v>
      </c>
      <c r="D7698" s="100">
        <v>13.08</v>
      </c>
    </row>
    <row r="7699" spans="1:4" x14ac:dyDescent="0.2">
      <c r="A7699" s="93">
        <v>40553</v>
      </c>
      <c r="B7699" s="93" t="s">
        <v>8218</v>
      </c>
      <c r="C7699" s="93" t="s">
        <v>8219</v>
      </c>
      <c r="D7699" s="100">
        <v>56.25</v>
      </c>
    </row>
    <row r="7700" spans="1:4" x14ac:dyDescent="0.2">
      <c r="A7700" s="93">
        <v>6114</v>
      </c>
      <c r="B7700" s="93" t="s">
        <v>8220</v>
      </c>
      <c r="C7700" s="93" t="s">
        <v>8221</v>
      </c>
      <c r="D7700" s="100">
        <v>12</v>
      </c>
    </row>
    <row r="7701" spans="1:4" x14ac:dyDescent="0.2">
      <c r="A7701" s="93">
        <v>40912</v>
      </c>
      <c r="B7701" s="93" t="s">
        <v>8222</v>
      </c>
      <c r="C7701" s="93" t="s">
        <v>8223</v>
      </c>
      <c r="D7701" s="101">
        <v>2101.5300000000002</v>
      </c>
    </row>
    <row r="7702" spans="1:4" x14ac:dyDescent="0.2">
      <c r="A7702" s="93">
        <v>247</v>
      </c>
      <c r="B7702" s="93" t="s">
        <v>8224</v>
      </c>
      <c r="C7702" s="93" t="s">
        <v>8221</v>
      </c>
      <c r="D7702" s="100">
        <v>13.72</v>
      </c>
    </row>
    <row r="7703" spans="1:4" x14ac:dyDescent="0.2">
      <c r="A7703" s="93">
        <v>40919</v>
      </c>
      <c r="B7703" s="93" t="s">
        <v>8225</v>
      </c>
      <c r="C7703" s="93" t="s">
        <v>8223</v>
      </c>
      <c r="D7703" s="101">
        <v>2401.33</v>
      </c>
    </row>
    <row r="7704" spans="1:4" x14ac:dyDescent="0.2">
      <c r="A7704" s="93">
        <v>40984</v>
      </c>
      <c r="B7704" s="93" t="s">
        <v>8226</v>
      </c>
      <c r="C7704" s="93" t="s">
        <v>8223</v>
      </c>
      <c r="D7704" s="101">
        <v>2375.4899999999998</v>
      </c>
    </row>
    <row r="7705" spans="1:4" x14ac:dyDescent="0.2">
      <c r="A7705" s="93">
        <v>44499</v>
      </c>
      <c r="B7705" s="93" t="s">
        <v>8227</v>
      </c>
      <c r="C7705" s="93" t="s">
        <v>8221</v>
      </c>
      <c r="D7705" s="100">
        <v>13.58</v>
      </c>
    </row>
    <row r="7706" spans="1:4" x14ac:dyDescent="0.2">
      <c r="A7706" s="93">
        <v>248</v>
      </c>
      <c r="B7706" s="93" t="s">
        <v>8228</v>
      </c>
      <c r="C7706" s="93" t="s">
        <v>8221</v>
      </c>
      <c r="D7706" s="100">
        <v>13.45</v>
      </c>
    </row>
    <row r="7707" spans="1:4" x14ac:dyDescent="0.2">
      <c r="A7707" s="93">
        <v>41086</v>
      </c>
      <c r="B7707" s="93" t="s">
        <v>8229</v>
      </c>
      <c r="C7707" s="93" t="s">
        <v>8223</v>
      </c>
      <c r="D7707" s="101">
        <v>2352.9499999999998</v>
      </c>
    </row>
    <row r="7708" spans="1:4" x14ac:dyDescent="0.2">
      <c r="A7708" s="93">
        <v>34466</v>
      </c>
      <c r="B7708" s="93" t="s">
        <v>8230</v>
      </c>
      <c r="C7708" s="93" t="s">
        <v>8221</v>
      </c>
      <c r="D7708" s="100">
        <v>13.02</v>
      </c>
    </row>
    <row r="7709" spans="1:4" x14ac:dyDescent="0.2">
      <c r="A7709" s="93">
        <v>41083</v>
      </c>
      <c r="B7709" s="93" t="s">
        <v>8231</v>
      </c>
      <c r="C7709" s="93" t="s">
        <v>8223</v>
      </c>
      <c r="D7709" s="101">
        <v>2278.25</v>
      </c>
    </row>
    <row r="7710" spans="1:4" x14ac:dyDescent="0.2">
      <c r="A7710" s="93">
        <v>252</v>
      </c>
      <c r="B7710" s="93" t="s">
        <v>8232</v>
      </c>
      <c r="C7710" s="93" t="s">
        <v>8221</v>
      </c>
      <c r="D7710" s="100">
        <v>13.02</v>
      </c>
    </row>
    <row r="7711" spans="1:4" x14ac:dyDescent="0.2">
      <c r="A7711" s="93">
        <v>40909</v>
      </c>
      <c r="B7711" s="93" t="s">
        <v>8233</v>
      </c>
      <c r="C7711" s="93" t="s">
        <v>8223</v>
      </c>
      <c r="D7711" s="101">
        <v>2278.25</v>
      </c>
    </row>
    <row r="7712" spans="1:4" x14ac:dyDescent="0.2">
      <c r="A7712" s="93">
        <v>242</v>
      </c>
      <c r="B7712" s="93" t="s">
        <v>8234</v>
      </c>
      <c r="C7712" s="93" t="s">
        <v>8221</v>
      </c>
      <c r="D7712" s="100">
        <v>13.02</v>
      </c>
    </row>
    <row r="7713" spans="1:4" x14ac:dyDescent="0.2">
      <c r="A7713" s="93">
        <v>41085</v>
      </c>
      <c r="B7713" s="93" t="s">
        <v>8235</v>
      </c>
      <c r="C7713" s="93" t="s">
        <v>8223</v>
      </c>
      <c r="D7713" s="101">
        <v>2278.61</v>
      </c>
    </row>
    <row r="7714" spans="1:4" x14ac:dyDescent="0.2">
      <c r="A7714" s="93">
        <v>427</v>
      </c>
      <c r="B7714" s="93" t="s">
        <v>8236</v>
      </c>
      <c r="C7714" s="93" t="s">
        <v>8074</v>
      </c>
      <c r="D7714" s="100">
        <v>12.09</v>
      </c>
    </row>
    <row r="7715" spans="1:4" x14ac:dyDescent="0.2">
      <c r="A7715" s="93">
        <v>417</v>
      </c>
      <c r="B7715" s="93" t="s">
        <v>8237</v>
      </c>
      <c r="C7715" s="93" t="s">
        <v>8074</v>
      </c>
      <c r="D7715" s="100">
        <v>5.7</v>
      </c>
    </row>
    <row r="7716" spans="1:4" x14ac:dyDescent="0.2">
      <c r="A7716" s="93">
        <v>11273</v>
      </c>
      <c r="B7716" s="93" t="s">
        <v>8238</v>
      </c>
      <c r="C7716" s="93" t="s">
        <v>8074</v>
      </c>
      <c r="D7716" s="100">
        <v>17.68</v>
      </c>
    </row>
    <row r="7717" spans="1:4" x14ac:dyDescent="0.2">
      <c r="A7717" s="93">
        <v>11272</v>
      </c>
      <c r="B7717" s="93" t="s">
        <v>8239</v>
      </c>
      <c r="C7717" s="93" t="s">
        <v>8074</v>
      </c>
      <c r="D7717" s="100">
        <v>10.67</v>
      </c>
    </row>
    <row r="7718" spans="1:4" x14ac:dyDescent="0.2">
      <c r="A7718" s="93">
        <v>11275</v>
      </c>
      <c r="B7718" s="93" t="s">
        <v>8240</v>
      </c>
      <c r="C7718" s="93" t="s">
        <v>8074</v>
      </c>
      <c r="D7718" s="100">
        <v>4.28</v>
      </c>
    </row>
    <row r="7719" spans="1:4" x14ac:dyDescent="0.2">
      <c r="A7719" s="93">
        <v>11274</v>
      </c>
      <c r="B7719" s="93" t="s">
        <v>8241</v>
      </c>
      <c r="C7719" s="93" t="s">
        <v>8074</v>
      </c>
      <c r="D7719" s="100">
        <v>3.26</v>
      </c>
    </row>
    <row r="7720" spans="1:4" x14ac:dyDescent="0.2">
      <c r="A7720" s="93">
        <v>38470</v>
      </c>
      <c r="B7720" s="93" t="s">
        <v>8242</v>
      </c>
      <c r="C7720" s="93" t="s">
        <v>8074</v>
      </c>
      <c r="D7720" s="100">
        <v>33</v>
      </c>
    </row>
    <row r="7721" spans="1:4" x14ac:dyDescent="0.2">
      <c r="A7721" s="93">
        <v>38547</v>
      </c>
      <c r="B7721" s="93" t="s">
        <v>8243</v>
      </c>
      <c r="C7721" s="93" t="s">
        <v>8074</v>
      </c>
      <c r="D7721" s="100">
        <v>90.05</v>
      </c>
    </row>
    <row r="7722" spans="1:4" x14ac:dyDescent="0.2">
      <c r="A7722" s="93">
        <v>38469</v>
      </c>
      <c r="B7722" s="93" t="s">
        <v>8244</v>
      </c>
      <c r="C7722" s="93" t="s">
        <v>8074</v>
      </c>
      <c r="D7722" s="100">
        <v>96.83</v>
      </c>
    </row>
    <row r="7723" spans="1:4" x14ac:dyDescent="0.2">
      <c r="A7723" s="93">
        <v>38467</v>
      </c>
      <c r="B7723" s="93" t="s">
        <v>8245</v>
      </c>
      <c r="C7723" s="93" t="s">
        <v>8074</v>
      </c>
      <c r="D7723" s="100">
        <v>54.48</v>
      </c>
    </row>
    <row r="7724" spans="1:4" x14ac:dyDescent="0.2">
      <c r="A7724" s="93">
        <v>38468</v>
      </c>
      <c r="B7724" s="93" t="s">
        <v>8246</v>
      </c>
      <c r="C7724" s="93" t="s">
        <v>8074</v>
      </c>
      <c r="D7724" s="100">
        <v>59.95</v>
      </c>
    </row>
    <row r="7725" spans="1:4" x14ac:dyDescent="0.2">
      <c r="A7725" s="93">
        <v>38471</v>
      </c>
      <c r="B7725" s="93" t="s">
        <v>8247</v>
      </c>
      <c r="C7725" s="93" t="s">
        <v>8074</v>
      </c>
      <c r="D7725" s="100">
        <v>77.849999999999994</v>
      </c>
    </row>
    <row r="7726" spans="1:4" x14ac:dyDescent="0.2">
      <c r="A7726" s="93">
        <v>37370</v>
      </c>
      <c r="B7726" s="93" t="s">
        <v>8248</v>
      </c>
      <c r="C7726" s="93" t="s">
        <v>8221</v>
      </c>
      <c r="D7726" s="100">
        <v>1.45</v>
      </c>
    </row>
    <row r="7727" spans="1:4" x14ac:dyDescent="0.2">
      <c r="A7727" s="93">
        <v>40862</v>
      </c>
      <c r="B7727" s="93" t="s">
        <v>8249</v>
      </c>
      <c r="C7727" s="93" t="s">
        <v>8223</v>
      </c>
      <c r="D7727" s="100">
        <v>274.35000000000002</v>
      </c>
    </row>
    <row r="7728" spans="1:4" x14ac:dyDescent="0.2">
      <c r="A7728" s="93">
        <v>10658</v>
      </c>
      <c r="B7728" s="93" t="s">
        <v>8250</v>
      </c>
      <c r="C7728" s="93" t="s">
        <v>8074</v>
      </c>
      <c r="D7728" s="101">
        <v>7199</v>
      </c>
    </row>
    <row r="7729" spans="1:4" x14ac:dyDescent="0.2">
      <c r="A7729" s="93">
        <v>253</v>
      </c>
      <c r="B7729" s="93" t="s">
        <v>8251</v>
      </c>
      <c r="C7729" s="93" t="s">
        <v>8221</v>
      </c>
      <c r="D7729" s="100">
        <v>16.600000000000001</v>
      </c>
    </row>
    <row r="7730" spans="1:4" x14ac:dyDescent="0.2">
      <c r="A7730" s="93">
        <v>40809</v>
      </c>
      <c r="B7730" s="93" t="s">
        <v>8252</v>
      </c>
      <c r="C7730" s="93" t="s">
        <v>8223</v>
      </c>
      <c r="D7730" s="101">
        <v>2902.19</v>
      </c>
    </row>
    <row r="7731" spans="1:4" x14ac:dyDescent="0.2">
      <c r="A7731" s="93">
        <v>42428</v>
      </c>
      <c r="B7731" s="93" t="s">
        <v>8253</v>
      </c>
      <c r="C7731" s="93" t="s">
        <v>8074</v>
      </c>
      <c r="D7731" s="101">
        <v>2271</v>
      </c>
    </row>
    <row r="7732" spans="1:4" x14ac:dyDescent="0.2">
      <c r="A7732" s="93">
        <v>301</v>
      </c>
      <c r="B7732" s="93" t="s">
        <v>8254</v>
      </c>
      <c r="C7732" s="93" t="s">
        <v>8074</v>
      </c>
      <c r="D7732" s="100">
        <v>3</v>
      </c>
    </row>
    <row r="7733" spans="1:4" x14ac:dyDescent="0.2">
      <c r="A7733" s="93">
        <v>296</v>
      </c>
      <c r="B7733" s="93" t="s">
        <v>8255</v>
      </c>
      <c r="C7733" s="93" t="s">
        <v>8074</v>
      </c>
      <c r="D7733" s="100">
        <v>1.69</v>
      </c>
    </row>
    <row r="7734" spans="1:4" x14ac:dyDescent="0.2">
      <c r="A7734" s="93">
        <v>297</v>
      </c>
      <c r="B7734" s="93" t="s">
        <v>8256</v>
      </c>
      <c r="C7734" s="93" t="s">
        <v>8074</v>
      </c>
      <c r="D7734" s="100">
        <v>2.4900000000000002</v>
      </c>
    </row>
    <row r="7735" spans="1:4" x14ac:dyDescent="0.2">
      <c r="A7735" s="93">
        <v>299</v>
      </c>
      <c r="B7735" s="93" t="s">
        <v>8257</v>
      </c>
      <c r="C7735" s="93" t="s">
        <v>8074</v>
      </c>
      <c r="D7735" s="100">
        <v>3.52</v>
      </c>
    </row>
    <row r="7736" spans="1:4" x14ac:dyDescent="0.2">
      <c r="A7736" s="93">
        <v>300</v>
      </c>
      <c r="B7736" s="93" t="s">
        <v>8258</v>
      </c>
      <c r="C7736" s="93" t="s">
        <v>8074</v>
      </c>
      <c r="D7736" s="100">
        <v>12.18</v>
      </c>
    </row>
    <row r="7737" spans="1:4" x14ac:dyDescent="0.2">
      <c r="A7737" s="93">
        <v>20085</v>
      </c>
      <c r="B7737" s="93" t="s">
        <v>8259</v>
      </c>
      <c r="C7737" s="93" t="s">
        <v>8074</v>
      </c>
      <c r="D7737" s="100">
        <v>2.2200000000000002</v>
      </c>
    </row>
    <row r="7738" spans="1:4" x14ac:dyDescent="0.2">
      <c r="A7738" s="93">
        <v>298</v>
      </c>
      <c r="B7738" s="93" t="s">
        <v>8260</v>
      </c>
      <c r="C7738" s="93" t="s">
        <v>8074</v>
      </c>
      <c r="D7738" s="100">
        <v>2.7</v>
      </c>
    </row>
    <row r="7739" spans="1:4" x14ac:dyDescent="0.2">
      <c r="A7739" s="93">
        <v>311</v>
      </c>
      <c r="B7739" s="93" t="s">
        <v>8261</v>
      </c>
      <c r="C7739" s="93" t="s">
        <v>8074</v>
      </c>
      <c r="D7739" s="100">
        <v>10.039999999999999</v>
      </c>
    </row>
    <row r="7740" spans="1:4" x14ac:dyDescent="0.2">
      <c r="A7740" s="93">
        <v>318</v>
      </c>
      <c r="B7740" s="93" t="s">
        <v>8262</v>
      </c>
      <c r="C7740" s="93" t="s">
        <v>8074</v>
      </c>
      <c r="D7740" s="100">
        <v>20.22</v>
      </c>
    </row>
    <row r="7741" spans="1:4" x14ac:dyDescent="0.2">
      <c r="A7741" s="93">
        <v>319</v>
      </c>
      <c r="B7741" s="93" t="s">
        <v>8263</v>
      </c>
      <c r="C7741" s="93" t="s">
        <v>8074</v>
      </c>
      <c r="D7741" s="100">
        <v>31.71</v>
      </c>
    </row>
    <row r="7742" spans="1:4" x14ac:dyDescent="0.2">
      <c r="A7742" s="93">
        <v>303</v>
      </c>
      <c r="B7742" s="93" t="s">
        <v>8264</v>
      </c>
      <c r="C7742" s="93" t="s">
        <v>8074</v>
      </c>
      <c r="D7742" s="100">
        <v>3.32</v>
      </c>
    </row>
    <row r="7743" spans="1:4" x14ac:dyDescent="0.2">
      <c r="A7743" s="93">
        <v>305</v>
      </c>
      <c r="B7743" s="93" t="s">
        <v>8265</v>
      </c>
      <c r="C7743" s="93" t="s">
        <v>8074</v>
      </c>
      <c r="D7743" s="100">
        <v>10.45</v>
      </c>
    </row>
    <row r="7744" spans="1:4" x14ac:dyDescent="0.2">
      <c r="A7744" s="93">
        <v>306</v>
      </c>
      <c r="B7744" s="93" t="s">
        <v>8266</v>
      </c>
      <c r="C7744" s="93" t="s">
        <v>8074</v>
      </c>
      <c r="D7744" s="100">
        <v>15.85</v>
      </c>
    </row>
    <row r="7745" spans="1:4" x14ac:dyDescent="0.2">
      <c r="A7745" s="93">
        <v>307</v>
      </c>
      <c r="B7745" s="93" t="s">
        <v>8267</v>
      </c>
      <c r="C7745" s="93" t="s">
        <v>8074</v>
      </c>
      <c r="D7745" s="100">
        <v>40.06</v>
      </c>
    </row>
    <row r="7746" spans="1:4" x14ac:dyDescent="0.2">
      <c r="A7746" s="93">
        <v>309</v>
      </c>
      <c r="B7746" s="93" t="s">
        <v>8268</v>
      </c>
      <c r="C7746" s="93" t="s">
        <v>8074</v>
      </c>
      <c r="D7746" s="100">
        <v>65.62</v>
      </c>
    </row>
    <row r="7747" spans="1:4" x14ac:dyDescent="0.2">
      <c r="A7747" s="93">
        <v>310</v>
      </c>
      <c r="B7747" s="93" t="s">
        <v>8269</v>
      </c>
      <c r="C7747" s="93" t="s">
        <v>8074</v>
      </c>
      <c r="D7747" s="100">
        <v>90.95</v>
      </c>
    </row>
    <row r="7748" spans="1:4" x14ac:dyDescent="0.2">
      <c r="A7748" s="93">
        <v>328</v>
      </c>
      <c r="B7748" s="93" t="s">
        <v>8270</v>
      </c>
      <c r="C7748" s="93" t="s">
        <v>8074</v>
      </c>
      <c r="D7748" s="100">
        <v>7.95</v>
      </c>
    </row>
    <row r="7749" spans="1:4" x14ac:dyDescent="0.2">
      <c r="A7749" s="93">
        <v>325</v>
      </c>
      <c r="B7749" s="93" t="s">
        <v>8271</v>
      </c>
      <c r="C7749" s="93" t="s">
        <v>8074</v>
      </c>
      <c r="D7749" s="100">
        <v>2.34</v>
      </c>
    </row>
    <row r="7750" spans="1:4" x14ac:dyDescent="0.2">
      <c r="A7750" s="93">
        <v>20326</v>
      </c>
      <c r="B7750" s="93" t="s">
        <v>8272</v>
      </c>
      <c r="C7750" s="93" t="s">
        <v>8074</v>
      </c>
      <c r="D7750" s="100">
        <v>4.29</v>
      </c>
    </row>
    <row r="7751" spans="1:4" x14ac:dyDescent="0.2">
      <c r="A7751" s="93">
        <v>329</v>
      </c>
      <c r="B7751" s="93" t="s">
        <v>8273</v>
      </c>
      <c r="C7751" s="93" t="s">
        <v>8074</v>
      </c>
      <c r="D7751" s="100">
        <v>6.65</v>
      </c>
    </row>
    <row r="7752" spans="1:4" x14ac:dyDescent="0.2">
      <c r="A7752" s="93">
        <v>308</v>
      </c>
      <c r="B7752" s="93" t="s">
        <v>8274</v>
      </c>
      <c r="C7752" s="93" t="s">
        <v>8074</v>
      </c>
      <c r="D7752" s="100">
        <v>89.4</v>
      </c>
    </row>
    <row r="7753" spans="1:4" x14ac:dyDescent="0.2">
      <c r="A7753" s="93">
        <v>39642</v>
      </c>
      <c r="B7753" s="93" t="s">
        <v>8275</v>
      </c>
      <c r="C7753" s="93" t="s">
        <v>8074</v>
      </c>
      <c r="D7753" s="100">
        <v>2.94</v>
      </c>
    </row>
    <row r="7754" spans="1:4" x14ac:dyDescent="0.2">
      <c r="A7754" s="93">
        <v>39641</v>
      </c>
      <c r="B7754" s="93" t="s">
        <v>8276</v>
      </c>
      <c r="C7754" s="93" t="s">
        <v>8074</v>
      </c>
      <c r="D7754" s="100">
        <v>2.58</v>
      </c>
    </row>
    <row r="7755" spans="1:4" x14ac:dyDescent="0.2">
      <c r="A7755" s="93">
        <v>39643</v>
      </c>
      <c r="B7755" s="93" t="s">
        <v>8277</v>
      </c>
      <c r="C7755" s="93" t="s">
        <v>8074</v>
      </c>
      <c r="D7755" s="100">
        <v>3.46</v>
      </c>
    </row>
    <row r="7756" spans="1:4" x14ac:dyDescent="0.2">
      <c r="A7756" s="93">
        <v>39644</v>
      </c>
      <c r="B7756" s="93" t="s">
        <v>8278</v>
      </c>
      <c r="C7756" s="93" t="s">
        <v>8074</v>
      </c>
      <c r="D7756" s="100">
        <v>5.36</v>
      </c>
    </row>
    <row r="7757" spans="1:4" x14ac:dyDescent="0.2">
      <c r="A7757" s="93">
        <v>39645</v>
      </c>
      <c r="B7757" s="93" t="s">
        <v>8279</v>
      </c>
      <c r="C7757" s="93" t="s">
        <v>8074</v>
      </c>
      <c r="D7757" s="100">
        <v>5.88</v>
      </c>
    </row>
    <row r="7758" spans="1:4" x14ac:dyDescent="0.2">
      <c r="A7758" s="93">
        <v>41610</v>
      </c>
      <c r="B7758" s="93" t="s">
        <v>8280</v>
      </c>
      <c r="C7758" s="93" t="s">
        <v>8074</v>
      </c>
      <c r="D7758" s="100">
        <v>762.46</v>
      </c>
    </row>
    <row r="7759" spans="1:4" x14ac:dyDescent="0.2">
      <c r="A7759" s="93">
        <v>41611</v>
      </c>
      <c r="B7759" s="93" t="s">
        <v>8281</v>
      </c>
      <c r="C7759" s="93" t="s">
        <v>8074</v>
      </c>
      <c r="D7759" s="101">
        <v>1201.78</v>
      </c>
    </row>
    <row r="7760" spans="1:4" x14ac:dyDescent="0.2">
      <c r="A7760" s="93">
        <v>41612</v>
      </c>
      <c r="B7760" s="93" t="s">
        <v>8282</v>
      </c>
      <c r="C7760" s="93" t="s">
        <v>8074</v>
      </c>
      <c r="D7760" s="101">
        <v>1687.48</v>
      </c>
    </row>
    <row r="7761" spans="1:4" x14ac:dyDescent="0.2">
      <c r="A7761" s="93">
        <v>41637</v>
      </c>
      <c r="B7761" s="93" t="s">
        <v>8283</v>
      </c>
      <c r="C7761" s="93" t="s">
        <v>8074</v>
      </c>
      <c r="D7761" s="100">
        <v>157.74</v>
      </c>
    </row>
    <row r="7762" spans="1:4" x14ac:dyDescent="0.2">
      <c r="A7762" s="93">
        <v>41638</v>
      </c>
      <c r="B7762" s="93" t="s">
        <v>8284</v>
      </c>
      <c r="C7762" s="93" t="s">
        <v>8074</v>
      </c>
      <c r="D7762" s="100">
        <v>205.48</v>
      </c>
    </row>
    <row r="7763" spans="1:4" x14ac:dyDescent="0.2">
      <c r="A7763" s="93">
        <v>41639</v>
      </c>
      <c r="B7763" s="93" t="s">
        <v>8285</v>
      </c>
      <c r="C7763" s="93" t="s">
        <v>8074</v>
      </c>
      <c r="D7763" s="100">
        <v>497.11</v>
      </c>
    </row>
    <row r="7764" spans="1:4" x14ac:dyDescent="0.2">
      <c r="A7764" s="93">
        <v>11789</v>
      </c>
      <c r="B7764" s="93" t="s">
        <v>8286</v>
      </c>
      <c r="C7764" s="93" t="s">
        <v>8074</v>
      </c>
      <c r="D7764" s="100">
        <v>1.61</v>
      </c>
    </row>
    <row r="7765" spans="1:4" x14ac:dyDescent="0.2">
      <c r="A7765" s="93">
        <v>20975</v>
      </c>
      <c r="B7765" s="93" t="s">
        <v>8287</v>
      </c>
      <c r="C7765" s="93" t="s">
        <v>8074</v>
      </c>
      <c r="D7765" s="100">
        <v>12.71</v>
      </c>
    </row>
    <row r="7766" spans="1:4" x14ac:dyDescent="0.2">
      <c r="A7766" s="93">
        <v>20976</v>
      </c>
      <c r="B7766" s="93" t="s">
        <v>8288</v>
      </c>
      <c r="C7766" s="93" t="s">
        <v>8074</v>
      </c>
      <c r="D7766" s="100">
        <v>19.2</v>
      </c>
    </row>
    <row r="7767" spans="1:4" x14ac:dyDescent="0.2">
      <c r="A7767" s="93">
        <v>40340</v>
      </c>
      <c r="B7767" s="93" t="s">
        <v>8289</v>
      </c>
      <c r="C7767" s="93" t="s">
        <v>8074</v>
      </c>
      <c r="D7767" s="100">
        <v>22.07</v>
      </c>
    </row>
    <row r="7768" spans="1:4" x14ac:dyDescent="0.2">
      <c r="A7768" s="93">
        <v>40341</v>
      </c>
      <c r="B7768" s="93" t="s">
        <v>8290</v>
      </c>
      <c r="C7768" s="93" t="s">
        <v>8074</v>
      </c>
      <c r="D7768" s="100">
        <v>26.34</v>
      </c>
    </row>
    <row r="7769" spans="1:4" x14ac:dyDescent="0.2">
      <c r="A7769" s="93">
        <v>40342</v>
      </c>
      <c r="B7769" s="93" t="s">
        <v>8291</v>
      </c>
      <c r="C7769" s="93" t="s">
        <v>8074</v>
      </c>
      <c r="D7769" s="100">
        <v>31.41</v>
      </c>
    </row>
    <row r="7770" spans="1:4" x14ac:dyDescent="0.2">
      <c r="A7770" s="93">
        <v>40343</v>
      </c>
      <c r="B7770" s="93" t="s">
        <v>8292</v>
      </c>
      <c r="C7770" s="93" t="s">
        <v>8074</v>
      </c>
      <c r="D7770" s="100">
        <v>37.26</v>
      </c>
    </row>
    <row r="7771" spans="1:4" x14ac:dyDescent="0.2">
      <c r="A7771" s="93">
        <v>40344</v>
      </c>
      <c r="B7771" s="93" t="s">
        <v>8293</v>
      </c>
      <c r="C7771" s="93" t="s">
        <v>8074</v>
      </c>
      <c r="D7771" s="100">
        <v>50.79</v>
      </c>
    </row>
    <row r="7772" spans="1:4" x14ac:dyDescent="0.2">
      <c r="A7772" s="93">
        <v>40345</v>
      </c>
      <c r="B7772" s="93" t="s">
        <v>8294</v>
      </c>
      <c r="C7772" s="93" t="s">
        <v>8074</v>
      </c>
      <c r="D7772" s="100">
        <v>62.58</v>
      </c>
    </row>
    <row r="7773" spans="1:4" x14ac:dyDescent="0.2">
      <c r="A7773" s="93">
        <v>40346</v>
      </c>
      <c r="B7773" s="93" t="s">
        <v>8295</v>
      </c>
      <c r="C7773" s="93" t="s">
        <v>8074</v>
      </c>
      <c r="D7773" s="100">
        <v>72.599999999999994</v>
      </c>
    </row>
    <row r="7774" spans="1:4" x14ac:dyDescent="0.2">
      <c r="A7774" s="93">
        <v>40347</v>
      </c>
      <c r="B7774" s="93" t="s">
        <v>8296</v>
      </c>
      <c r="C7774" s="93" t="s">
        <v>8074</v>
      </c>
      <c r="D7774" s="100">
        <v>91.21</v>
      </c>
    </row>
    <row r="7775" spans="1:4" x14ac:dyDescent="0.2">
      <c r="A7775" s="93">
        <v>6138</v>
      </c>
      <c r="B7775" s="93" t="s">
        <v>8297</v>
      </c>
      <c r="C7775" s="93" t="s">
        <v>8074</v>
      </c>
      <c r="D7775" s="100">
        <v>12.73</v>
      </c>
    </row>
    <row r="7776" spans="1:4" x14ac:dyDescent="0.2">
      <c r="A7776" s="93">
        <v>43424</v>
      </c>
      <c r="B7776" s="93" t="s">
        <v>8298</v>
      </c>
      <c r="C7776" s="93" t="s">
        <v>8074</v>
      </c>
      <c r="D7776" s="100">
        <v>638.80999999999995</v>
      </c>
    </row>
    <row r="7777" spans="1:4" x14ac:dyDescent="0.2">
      <c r="A7777" s="93">
        <v>43426</v>
      </c>
      <c r="B7777" s="93" t="s">
        <v>8299</v>
      </c>
      <c r="C7777" s="93" t="s">
        <v>8074</v>
      </c>
      <c r="D7777" s="101">
        <v>2203.2800000000002</v>
      </c>
    </row>
    <row r="7778" spans="1:4" x14ac:dyDescent="0.2">
      <c r="A7778" s="93">
        <v>12565</v>
      </c>
      <c r="B7778" s="93" t="s">
        <v>8300</v>
      </c>
      <c r="C7778" s="93" t="s">
        <v>8074</v>
      </c>
      <c r="D7778" s="100">
        <v>772.66</v>
      </c>
    </row>
    <row r="7779" spans="1:4" x14ac:dyDescent="0.2">
      <c r="A7779" s="93">
        <v>12567</v>
      </c>
      <c r="B7779" s="93" t="s">
        <v>8301</v>
      </c>
      <c r="C7779" s="93" t="s">
        <v>8074</v>
      </c>
      <c r="D7779" s="101">
        <v>1037.81</v>
      </c>
    </row>
    <row r="7780" spans="1:4" x14ac:dyDescent="0.2">
      <c r="A7780" s="93">
        <v>12568</v>
      </c>
      <c r="B7780" s="93" t="s">
        <v>8302</v>
      </c>
      <c r="C7780" s="93" t="s">
        <v>8074</v>
      </c>
      <c r="D7780" s="101">
        <v>1452.94</v>
      </c>
    </row>
    <row r="7781" spans="1:4" x14ac:dyDescent="0.2">
      <c r="A7781" s="93">
        <v>43441</v>
      </c>
      <c r="B7781" s="93" t="s">
        <v>8303</v>
      </c>
      <c r="C7781" s="93" t="s">
        <v>8074</v>
      </c>
      <c r="D7781" s="100">
        <v>186.8</v>
      </c>
    </row>
    <row r="7782" spans="1:4" x14ac:dyDescent="0.2">
      <c r="A7782" s="93">
        <v>43423</v>
      </c>
      <c r="B7782" s="93" t="s">
        <v>8304</v>
      </c>
      <c r="C7782" s="93" t="s">
        <v>8074</v>
      </c>
      <c r="D7782" s="100">
        <v>87.17</v>
      </c>
    </row>
    <row r="7783" spans="1:4" x14ac:dyDescent="0.2">
      <c r="A7783" s="93">
        <v>12532</v>
      </c>
      <c r="B7783" s="93" t="s">
        <v>8305</v>
      </c>
      <c r="C7783" s="93" t="s">
        <v>8074</v>
      </c>
      <c r="D7783" s="100">
        <v>134.44</v>
      </c>
    </row>
    <row r="7784" spans="1:4" x14ac:dyDescent="0.2">
      <c r="A7784" s="93">
        <v>43444</v>
      </c>
      <c r="B7784" s="93" t="s">
        <v>8306</v>
      </c>
      <c r="C7784" s="93" t="s">
        <v>8074</v>
      </c>
      <c r="D7784" s="100">
        <v>451.44</v>
      </c>
    </row>
    <row r="7785" spans="1:4" x14ac:dyDescent="0.2">
      <c r="A7785" s="93">
        <v>12551</v>
      </c>
      <c r="B7785" s="93" t="s">
        <v>8307</v>
      </c>
      <c r="C7785" s="93" t="s">
        <v>8074</v>
      </c>
      <c r="D7785" s="100">
        <v>322.08999999999997</v>
      </c>
    </row>
    <row r="7786" spans="1:4" x14ac:dyDescent="0.2">
      <c r="A7786" s="93">
        <v>43442</v>
      </c>
      <c r="B7786" s="93" t="s">
        <v>8308</v>
      </c>
      <c r="C7786" s="93" t="s">
        <v>8074</v>
      </c>
      <c r="D7786" s="100">
        <v>249.07</v>
      </c>
    </row>
    <row r="7787" spans="1:4" x14ac:dyDescent="0.2">
      <c r="A7787" s="93">
        <v>43443</v>
      </c>
      <c r="B7787" s="93" t="s">
        <v>8309</v>
      </c>
      <c r="C7787" s="93" t="s">
        <v>8074</v>
      </c>
      <c r="D7787" s="100">
        <v>326.91000000000003</v>
      </c>
    </row>
    <row r="7788" spans="1:4" x14ac:dyDescent="0.2">
      <c r="A7788" s="93">
        <v>12544</v>
      </c>
      <c r="B7788" s="93" t="s">
        <v>8310</v>
      </c>
      <c r="C7788" s="93" t="s">
        <v>8074</v>
      </c>
      <c r="D7788" s="100">
        <v>176.42</v>
      </c>
    </row>
    <row r="7789" spans="1:4" x14ac:dyDescent="0.2">
      <c r="A7789" s="93">
        <v>12547</v>
      </c>
      <c r="B7789" s="93" t="s">
        <v>8311</v>
      </c>
      <c r="C7789" s="93" t="s">
        <v>8074</v>
      </c>
      <c r="D7789" s="100">
        <v>237.28</v>
      </c>
    </row>
    <row r="7790" spans="1:4" x14ac:dyDescent="0.2">
      <c r="A7790" s="93">
        <v>43445</v>
      </c>
      <c r="B7790" s="93" t="s">
        <v>8312</v>
      </c>
      <c r="C7790" s="93" t="s">
        <v>8074</v>
      </c>
      <c r="D7790" s="100">
        <v>622.67999999999995</v>
      </c>
    </row>
    <row r="7791" spans="1:4" x14ac:dyDescent="0.2">
      <c r="A7791" s="93">
        <v>12563</v>
      </c>
      <c r="B7791" s="93" t="s">
        <v>8313</v>
      </c>
      <c r="C7791" s="93" t="s">
        <v>8074</v>
      </c>
      <c r="D7791" s="100">
        <v>445.51</v>
      </c>
    </row>
    <row r="7792" spans="1:4" x14ac:dyDescent="0.2">
      <c r="A7792" s="93">
        <v>43425</v>
      </c>
      <c r="B7792" s="93" t="s">
        <v>8314</v>
      </c>
      <c r="C7792" s="93" t="s">
        <v>8074</v>
      </c>
      <c r="D7792" s="100">
        <v>280.20999999999998</v>
      </c>
    </row>
    <row r="7793" spans="1:4" x14ac:dyDescent="0.2">
      <c r="A7793" s="93">
        <v>43446</v>
      </c>
      <c r="B7793" s="93" t="s">
        <v>8315</v>
      </c>
      <c r="C7793" s="93" t="s">
        <v>8074</v>
      </c>
      <c r="D7793" s="100">
        <v>591.54999999999995</v>
      </c>
    </row>
    <row r="7794" spans="1:4" x14ac:dyDescent="0.2">
      <c r="A7794" s="93">
        <v>43447</v>
      </c>
      <c r="B7794" s="93" t="s">
        <v>8316</v>
      </c>
      <c r="C7794" s="93" t="s">
        <v>8074</v>
      </c>
      <c r="D7794" s="100">
        <v>726.47</v>
      </c>
    </row>
    <row r="7795" spans="1:4" x14ac:dyDescent="0.2">
      <c r="A7795" s="93">
        <v>43448</v>
      </c>
      <c r="B7795" s="93" t="s">
        <v>8317</v>
      </c>
      <c r="C7795" s="93" t="s">
        <v>8074</v>
      </c>
      <c r="D7795" s="101">
        <v>1017.05</v>
      </c>
    </row>
    <row r="7796" spans="1:4" x14ac:dyDescent="0.2">
      <c r="A7796" s="93">
        <v>13761</v>
      </c>
      <c r="B7796" s="93" t="s">
        <v>8318</v>
      </c>
      <c r="C7796" s="93" t="s">
        <v>8074</v>
      </c>
      <c r="D7796" s="101">
        <v>3077.39</v>
      </c>
    </row>
    <row r="7797" spans="1:4" x14ac:dyDescent="0.2">
      <c r="A7797" s="93">
        <v>4814</v>
      </c>
      <c r="B7797" s="93" t="s">
        <v>8319</v>
      </c>
      <c r="C7797" s="93" t="s">
        <v>8074</v>
      </c>
      <c r="D7797" s="100">
        <v>88.33</v>
      </c>
    </row>
    <row r="7798" spans="1:4" x14ac:dyDescent="0.2">
      <c r="A7798" s="93">
        <v>44473</v>
      </c>
      <c r="B7798" s="93" t="s">
        <v>8320</v>
      </c>
      <c r="C7798" s="93" t="s">
        <v>8074</v>
      </c>
      <c r="D7798" s="101">
        <v>2666.85</v>
      </c>
    </row>
    <row r="7799" spans="1:4" x14ac:dyDescent="0.2">
      <c r="A7799" s="93">
        <v>6122</v>
      </c>
      <c r="B7799" s="93" t="s">
        <v>8321</v>
      </c>
      <c r="C7799" s="93" t="s">
        <v>8221</v>
      </c>
      <c r="D7799" s="100">
        <v>15.97</v>
      </c>
    </row>
    <row r="7800" spans="1:4" x14ac:dyDescent="0.2">
      <c r="A7800" s="93">
        <v>40810</v>
      </c>
      <c r="B7800" s="93" t="s">
        <v>8322</v>
      </c>
      <c r="C7800" s="93" t="s">
        <v>8223</v>
      </c>
      <c r="D7800" s="101">
        <v>2793.29</v>
      </c>
    </row>
    <row r="7801" spans="1:4" x14ac:dyDescent="0.2">
      <c r="A7801" s="93">
        <v>21100</v>
      </c>
      <c r="B7801" s="93" t="s">
        <v>8323</v>
      </c>
      <c r="C7801" s="93" t="s">
        <v>8074</v>
      </c>
      <c r="D7801" s="101">
        <v>3845.1</v>
      </c>
    </row>
    <row r="7802" spans="1:4" x14ac:dyDescent="0.2">
      <c r="A7802" s="93">
        <v>11816</v>
      </c>
      <c r="B7802" s="93" t="s">
        <v>8324</v>
      </c>
      <c r="C7802" s="93" t="s">
        <v>8074</v>
      </c>
      <c r="D7802" s="101">
        <v>4100</v>
      </c>
    </row>
    <row r="7803" spans="1:4" x14ac:dyDescent="0.2">
      <c r="A7803" s="93">
        <v>11814</v>
      </c>
      <c r="B7803" s="93" t="s">
        <v>8325</v>
      </c>
      <c r="C7803" s="93" t="s">
        <v>8074</v>
      </c>
      <c r="D7803" s="101">
        <v>8924.67</v>
      </c>
    </row>
    <row r="7804" spans="1:4" x14ac:dyDescent="0.2">
      <c r="A7804" s="93">
        <v>14186</v>
      </c>
      <c r="B7804" s="93" t="s">
        <v>8326</v>
      </c>
      <c r="C7804" s="93" t="s">
        <v>8074</v>
      </c>
      <c r="D7804" s="101">
        <v>11206.13</v>
      </c>
    </row>
    <row r="7805" spans="1:4" x14ac:dyDescent="0.2">
      <c r="A7805" s="93">
        <v>14185</v>
      </c>
      <c r="B7805" s="93" t="s">
        <v>8327</v>
      </c>
      <c r="C7805" s="93" t="s">
        <v>8074</v>
      </c>
      <c r="D7805" s="101">
        <v>14516.3</v>
      </c>
    </row>
    <row r="7806" spans="1:4" x14ac:dyDescent="0.2">
      <c r="A7806" s="93">
        <v>11811</v>
      </c>
      <c r="B7806" s="93" t="s">
        <v>8328</v>
      </c>
      <c r="C7806" s="93" t="s">
        <v>8074</v>
      </c>
      <c r="D7806" s="101">
        <v>5550.48</v>
      </c>
    </row>
    <row r="7807" spans="1:4" x14ac:dyDescent="0.2">
      <c r="A7807" s="93">
        <v>44498</v>
      </c>
      <c r="B7807" s="93" t="s">
        <v>8329</v>
      </c>
      <c r="C7807" s="93" t="s">
        <v>8074</v>
      </c>
      <c r="D7807" s="101">
        <v>318204.48</v>
      </c>
    </row>
    <row r="7808" spans="1:4" x14ac:dyDescent="0.2">
      <c r="A7808" s="93">
        <v>34469</v>
      </c>
      <c r="B7808" s="93" t="s">
        <v>8330</v>
      </c>
      <c r="C7808" s="93" t="s">
        <v>8074</v>
      </c>
      <c r="D7808" s="101">
        <v>10372.16</v>
      </c>
    </row>
    <row r="7809" spans="1:4" x14ac:dyDescent="0.2">
      <c r="A7809" s="93">
        <v>34476</v>
      </c>
      <c r="B7809" s="93" t="s">
        <v>8331</v>
      </c>
      <c r="C7809" s="93" t="s">
        <v>8074</v>
      </c>
      <c r="D7809" s="101">
        <v>5409.52</v>
      </c>
    </row>
    <row r="7810" spans="1:4" x14ac:dyDescent="0.2">
      <c r="A7810" s="93">
        <v>34477</v>
      </c>
      <c r="B7810" s="93" t="s">
        <v>8332</v>
      </c>
      <c r="C7810" s="93" t="s">
        <v>8074</v>
      </c>
      <c r="D7810" s="101">
        <v>7179.48</v>
      </c>
    </row>
    <row r="7811" spans="1:4" x14ac:dyDescent="0.2">
      <c r="A7811" s="93">
        <v>34482</v>
      </c>
      <c r="B7811" s="93" t="s">
        <v>8333</v>
      </c>
      <c r="C7811" s="93" t="s">
        <v>8074</v>
      </c>
      <c r="D7811" s="101">
        <v>6705.24</v>
      </c>
    </row>
    <row r="7812" spans="1:4" x14ac:dyDescent="0.2">
      <c r="A7812" s="93">
        <v>34472</v>
      </c>
      <c r="B7812" s="93" t="s">
        <v>8334</v>
      </c>
      <c r="C7812" s="93" t="s">
        <v>8074</v>
      </c>
      <c r="D7812" s="101">
        <v>3191.19</v>
      </c>
    </row>
    <row r="7813" spans="1:4" x14ac:dyDescent="0.2">
      <c r="A7813" s="93">
        <v>42425</v>
      </c>
      <c r="B7813" s="93" t="s">
        <v>8335</v>
      </c>
      <c r="C7813" s="93" t="s">
        <v>8074</v>
      </c>
      <c r="D7813" s="101">
        <v>2354.7399999999998</v>
      </c>
    </row>
    <row r="7814" spans="1:4" x14ac:dyDescent="0.2">
      <c r="A7814" s="93">
        <v>42422</v>
      </c>
      <c r="B7814" s="93" t="s">
        <v>8336</v>
      </c>
      <c r="C7814" s="93" t="s">
        <v>8074</v>
      </c>
      <c r="D7814" s="101">
        <v>3495.69</v>
      </c>
    </row>
    <row r="7815" spans="1:4" x14ac:dyDescent="0.2">
      <c r="A7815" s="93">
        <v>43184</v>
      </c>
      <c r="B7815" s="93" t="s">
        <v>8337</v>
      </c>
      <c r="C7815" s="93" t="s">
        <v>8074</v>
      </c>
      <c r="D7815" s="101">
        <v>4831.38</v>
      </c>
    </row>
    <row r="7816" spans="1:4" x14ac:dyDescent="0.2">
      <c r="A7816" s="93">
        <v>42424</v>
      </c>
      <c r="B7816" s="93" t="s">
        <v>8338</v>
      </c>
      <c r="C7816" s="93" t="s">
        <v>8074</v>
      </c>
      <c r="D7816" s="101">
        <v>2102.9899999999998</v>
      </c>
    </row>
    <row r="7817" spans="1:4" x14ac:dyDescent="0.2">
      <c r="A7817" s="93">
        <v>42421</v>
      </c>
      <c r="B7817" s="93" t="s">
        <v>8339</v>
      </c>
      <c r="C7817" s="93" t="s">
        <v>8074</v>
      </c>
      <c r="D7817" s="101">
        <v>19147.47</v>
      </c>
    </row>
    <row r="7818" spans="1:4" x14ac:dyDescent="0.2">
      <c r="A7818" s="93">
        <v>42416</v>
      </c>
      <c r="B7818" s="93" t="s">
        <v>8340</v>
      </c>
      <c r="C7818" s="93" t="s">
        <v>8074</v>
      </c>
      <c r="D7818" s="101">
        <v>9065.74</v>
      </c>
    </row>
    <row r="7819" spans="1:4" x14ac:dyDescent="0.2">
      <c r="A7819" s="93">
        <v>42417</v>
      </c>
      <c r="B7819" s="93" t="s">
        <v>8341</v>
      </c>
      <c r="C7819" s="93" t="s">
        <v>8074</v>
      </c>
      <c r="D7819" s="101">
        <v>10163.43</v>
      </c>
    </row>
    <row r="7820" spans="1:4" x14ac:dyDescent="0.2">
      <c r="A7820" s="93">
        <v>42419</v>
      </c>
      <c r="B7820" s="93" t="s">
        <v>8342</v>
      </c>
      <c r="C7820" s="93" t="s">
        <v>8074</v>
      </c>
      <c r="D7820" s="101">
        <v>11482.52</v>
      </c>
    </row>
    <row r="7821" spans="1:4" x14ac:dyDescent="0.2">
      <c r="A7821" s="93">
        <v>42420</v>
      </c>
      <c r="B7821" s="93" t="s">
        <v>8343</v>
      </c>
      <c r="C7821" s="93" t="s">
        <v>8074</v>
      </c>
      <c r="D7821" s="101">
        <v>15781.88</v>
      </c>
    </row>
    <row r="7822" spans="1:4" x14ac:dyDescent="0.2">
      <c r="A7822" s="93">
        <v>43195</v>
      </c>
      <c r="B7822" s="93" t="s">
        <v>8344</v>
      </c>
      <c r="C7822" s="93" t="s">
        <v>8074</v>
      </c>
      <c r="D7822" s="101">
        <v>5557.02</v>
      </c>
    </row>
    <row r="7823" spans="1:4" x14ac:dyDescent="0.2">
      <c r="A7823" s="93">
        <v>43196</v>
      </c>
      <c r="B7823" s="93" t="s">
        <v>8345</v>
      </c>
      <c r="C7823" s="93" t="s">
        <v>8074</v>
      </c>
      <c r="D7823" s="101">
        <v>6887.13</v>
      </c>
    </row>
    <row r="7824" spans="1:4" x14ac:dyDescent="0.2">
      <c r="A7824" s="93">
        <v>43198</v>
      </c>
      <c r="B7824" s="93" t="s">
        <v>8346</v>
      </c>
      <c r="C7824" s="93" t="s">
        <v>8074</v>
      </c>
      <c r="D7824" s="101">
        <v>10234.11</v>
      </c>
    </row>
    <row r="7825" spans="1:4" x14ac:dyDescent="0.2">
      <c r="A7825" s="93">
        <v>43199</v>
      </c>
      <c r="B7825" s="93" t="s">
        <v>8347</v>
      </c>
      <c r="C7825" s="93" t="s">
        <v>8074</v>
      </c>
      <c r="D7825" s="101">
        <v>10609.13</v>
      </c>
    </row>
    <row r="7826" spans="1:4" x14ac:dyDescent="0.2">
      <c r="A7826" s="93">
        <v>43200</v>
      </c>
      <c r="B7826" s="93" t="s">
        <v>8348</v>
      </c>
      <c r="C7826" s="93" t="s">
        <v>8074</v>
      </c>
      <c r="D7826" s="101">
        <v>12174.74</v>
      </c>
    </row>
    <row r="7827" spans="1:4" x14ac:dyDescent="0.2">
      <c r="A7827" s="93">
        <v>39556</v>
      </c>
      <c r="B7827" s="93" t="s">
        <v>8349</v>
      </c>
      <c r="C7827" s="93" t="s">
        <v>8074</v>
      </c>
      <c r="D7827" s="101">
        <v>6649.49</v>
      </c>
    </row>
    <row r="7828" spans="1:4" x14ac:dyDescent="0.2">
      <c r="A7828" s="93">
        <v>39557</v>
      </c>
      <c r="B7828" s="93" t="s">
        <v>8350</v>
      </c>
      <c r="C7828" s="93" t="s">
        <v>8074</v>
      </c>
      <c r="D7828" s="101">
        <v>7160.05</v>
      </c>
    </row>
    <row r="7829" spans="1:4" x14ac:dyDescent="0.2">
      <c r="A7829" s="93">
        <v>39559</v>
      </c>
      <c r="B7829" s="93" t="s">
        <v>8351</v>
      </c>
      <c r="C7829" s="93" t="s">
        <v>8074</v>
      </c>
      <c r="D7829" s="101">
        <v>10581.17</v>
      </c>
    </row>
    <row r="7830" spans="1:4" x14ac:dyDescent="0.2">
      <c r="A7830" s="93">
        <v>39560</v>
      </c>
      <c r="B7830" s="93" t="s">
        <v>8352</v>
      </c>
      <c r="C7830" s="93" t="s">
        <v>8074</v>
      </c>
      <c r="D7830" s="101">
        <v>12241.38</v>
      </c>
    </row>
    <row r="7831" spans="1:4" x14ac:dyDescent="0.2">
      <c r="A7831" s="93">
        <v>39561</v>
      </c>
      <c r="B7831" s="93" t="s">
        <v>8353</v>
      </c>
      <c r="C7831" s="93" t="s">
        <v>8074</v>
      </c>
      <c r="D7831" s="101">
        <v>12806.05</v>
      </c>
    </row>
    <row r="7832" spans="1:4" x14ac:dyDescent="0.2">
      <c r="A7832" s="93">
        <v>43190</v>
      </c>
      <c r="B7832" s="93" t="s">
        <v>8354</v>
      </c>
      <c r="C7832" s="93" t="s">
        <v>8074</v>
      </c>
      <c r="D7832" s="101">
        <v>1889.83</v>
      </c>
    </row>
    <row r="7833" spans="1:4" x14ac:dyDescent="0.2">
      <c r="A7833" s="93">
        <v>39555</v>
      </c>
      <c r="B7833" s="93" t="s">
        <v>8355</v>
      </c>
      <c r="C7833" s="93" t="s">
        <v>8074</v>
      </c>
      <c r="D7833" s="101">
        <v>2044.31</v>
      </c>
    </row>
    <row r="7834" spans="1:4" x14ac:dyDescent="0.2">
      <c r="A7834" s="93">
        <v>43191</v>
      </c>
      <c r="B7834" s="93" t="s">
        <v>8356</v>
      </c>
      <c r="C7834" s="93" t="s">
        <v>8074</v>
      </c>
      <c r="D7834" s="101">
        <v>2719.22</v>
      </c>
    </row>
    <row r="7835" spans="1:4" x14ac:dyDescent="0.2">
      <c r="A7835" s="93">
        <v>39548</v>
      </c>
      <c r="B7835" s="93" t="s">
        <v>8357</v>
      </c>
      <c r="C7835" s="93" t="s">
        <v>8074</v>
      </c>
      <c r="D7835" s="101">
        <v>3032.35</v>
      </c>
    </row>
    <row r="7836" spans="1:4" x14ac:dyDescent="0.2">
      <c r="A7836" s="93">
        <v>43192</v>
      </c>
      <c r="B7836" s="93" t="s">
        <v>8358</v>
      </c>
      <c r="C7836" s="93" t="s">
        <v>8074</v>
      </c>
      <c r="D7836" s="101">
        <v>3561.93</v>
      </c>
    </row>
    <row r="7837" spans="1:4" x14ac:dyDescent="0.2">
      <c r="A7837" s="93">
        <v>39554</v>
      </c>
      <c r="B7837" s="93" t="s">
        <v>8359</v>
      </c>
      <c r="C7837" s="93" t="s">
        <v>8074</v>
      </c>
      <c r="D7837" s="101">
        <v>4009.82</v>
      </c>
    </row>
    <row r="7838" spans="1:4" x14ac:dyDescent="0.2">
      <c r="A7838" s="93">
        <v>43194</v>
      </c>
      <c r="B7838" s="93" t="s">
        <v>8360</v>
      </c>
      <c r="C7838" s="93" t="s">
        <v>8074</v>
      </c>
      <c r="D7838" s="101">
        <v>1618.96</v>
      </c>
    </row>
    <row r="7839" spans="1:4" x14ac:dyDescent="0.2">
      <c r="A7839" s="93">
        <v>39551</v>
      </c>
      <c r="B7839" s="93" t="s">
        <v>8361</v>
      </c>
      <c r="C7839" s="93" t="s">
        <v>8074</v>
      </c>
      <c r="D7839" s="101">
        <v>1782.65</v>
      </c>
    </row>
    <row r="7840" spans="1:4" x14ac:dyDescent="0.2">
      <c r="A7840" s="93">
        <v>43185</v>
      </c>
      <c r="B7840" s="93" t="s">
        <v>8362</v>
      </c>
      <c r="C7840" s="93" t="s">
        <v>8074</v>
      </c>
      <c r="D7840" s="101">
        <v>5065.9799999999996</v>
      </c>
    </row>
    <row r="7841" spans="1:4" x14ac:dyDescent="0.2">
      <c r="A7841" s="93">
        <v>43186</v>
      </c>
      <c r="B7841" s="93" t="s">
        <v>8363</v>
      </c>
      <c r="C7841" s="93" t="s">
        <v>8074</v>
      </c>
      <c r="D7841" s="101">
        <v>5343.58</v>
      </c>
    </row>
    <row r="7842" spans="1:4" x14ac:dyDescent="0.2">
      <c r="A7842" s="93">
        <v>43187</v>
      </c>
      <c r="B7842" s="93" t="s">
        <v>8364</v>
      </c>
      <c r="C7842" s="93" t="s">
        <v>8074</v>
      </c>
      <c r="D7842" s="101">
        <v>7090.99</v>
      </c>
    </row>
    <row r="7843" spans="1:4" x14ac:dyDescent="0.2">
      <c r="A7843" s="93">
        <v>43188</v>
      </c>
      <c r="B7843" s="93" t="s">
        <v>8365</v>
      </c>
      <c r="C7843" s="93" t="s">
        <v>8074</v>
      </c>
      <c r="D7843" s="101">
        <v>8591.67</v>
      </c>
    </row>
    <row r="7844" spans="1:4" x14ac:dyDescent="0.2">
      <c r="A7844" s="93">
        <v>43189</v>
      </c>
      <c r="B7844" s="93" t="s">
        <v>8366</v>
      </c>
      <c r="C7844" s="93" t="s">
        <v>8074</v>
      </c>
      <c r="D7844" s="101">
        <v>9664.2000000000007</v>
      </c>
    </row>
    <row r="7845" spans="1:4" x14ac:dyDescent="0.2">
      <c r="A7845" s="93">
        <v>39580</v>
      </c>
      <c r="B7845" s="93" t="s">
        <v>8367</v>
      </c>
      <c r="C7845" s="93" t="s">
        <v>8074</v>
      </c>
      <c r="D7845" s="101">
        <v>76157.87</v>
      </c>
    </row>
    <row r="7846" spans="1:4" x14ac:dyDescent="0.2">
      <c r="A7846" s="93">
        <v>39577</v>
      </c>
      <c r="B7846" s="93" t="s">
        <v>8368</v>
      </c>
      <c r="C7846" s="93" t="s">
        <v>8074</v>
      </c>
      <c r="D7846" s="101">
        <v>23837.25</v>
      </c>
    </row>
    <row r="7847" spans="1:4" x14ac:dyDescent="0.2">
      <c r="A7847" s="93">
        <v>39578</v>
      </c>
      <c r="B7847" s="93" t="s">
        <v>8369</v>
      </c>
      <c r="C7847" s="93" t="s">
        <v>8074</v>
      </c>
      <c r="D7847" s="101">
        <v>30762.44</v>
      </c>
    </row>
    <row r="7848" spans="1:4" x14ac:dyDescent="0.2">
      <c r="A7848" s="93">
        <v>39579</v>
      </c>
      <c r="B7848" s="93" t="s">
        <v>8370</v>
      </c>
      <c r="C7848" s="93" t="s">
        <v>8074</v>
      </c>
      <c r="D7848" s="101">
        <v>44756.95</v>
      </c>
    </row>
    <row r="7849" spans="1:4" x14ac:dyDescent="0.2">
      <c r="A7849" s="93">
        <v>39826</v>
      </c>
      <c r="B7849" s="93" t="s">
        <v>8371</v>
      </c>
      <c r="C7849" s="93" t="s">
        <v>8074</v>
      </c>
      <c r="D7849" s="101">
        <v>5496.97</v>
      </c>
    </row>
    <row r="7850" spans="1:4" x14ac:dyDescent="0.2">
      <c r="A7850" s="93">
        <v>10700</v>
      </c>
      <c r="B7850" s="93" t="s">
        <v>8372</v>
      </c>
      <c r="C7850" s="93" t="s">
        <v>8074</v>
      </c>
      <c r="D7850" s="101">
        <v>25092.38</v>
      </c>
    </row>
    <row r="7851" spans="1:4" x14ac:dyDescent="0.2">
      <c r="A7851" s="93">
        <v>346</v>
      </c>
      <c r="B7851" s="93" t="s">
        <v>8373</v>
      </c>
      <c r="C7851" s="93" t="s">
        <v>8122</v>
      </c>
      <c r="D7851" s="100">
        <v>22.93</v>
      </c>
    </row>
    <row r="7852" spans="1:4" x14ac:dyDescent="0.2">
      <c r="A7852" s="93">
        <v>3312</v>
      </c>
      <c r="B7852" s="93" t="s">
        <v>8374</v>
      </c>
      <c r="C7852" s="93" t="s">
        <v>8122</v>
      </c>
      <c r="D7852" s="100">
        <v>20.309999999999999</v>
      </c>
    </row>
    <row r="7853" spans="1:4" x14ac:dyDescent="0.2">
      <c r="A7853" s="93">
        <v>339</v>
      </c>
      <c r="B7853" s="93" t="s">
        <v>8375</v>
      </c>
      <c r="C7853" s="93" t="s">
        <v>8118</v>
      </c>
      <c r="D7853" s="100">
        <v>1.18</v>
      </c>
    </row>
    <row r="7854" spans="1:4" x14ac:dyDescent="0.2">
      <c r="A7854" s="93">
        <v>340</v>
      </c>
      <c r="B7854" s="93" t="s">
        <v>8376</v>
      </c>
      <c r="C7854" s="93" t="s">
        <v>8118</v>
      </c>
      <c r="D7854" s="100">
        <v>1.06</v>
      </c>
    </row>
    <row r="7855" spans="1:4" x14ac:dyDescent="0.2">
      <c r="A7855" s="93">
        <v>43130</v>
      </c>
      <c r="B7855" s="93" t="s">
        <v>8377</v>
      </c>
      <c r="C7855" s="93" t="s">
        <v>8122</v>
      </c>
      <c r="D7855" s="100">
        <v>19.36</v>
      </c>
    </row>
    <row r="7856" spans="1:4" x14ac:dyDescent="0.2">
      <c r="A7856" s="93">
        <v>344</v>
      </c>
      <c r="B7856" s="93" t="s">
        <v>8378</v>
      </c>
      <c r="C7856" s="93" t="s">
        <v>8122</v>
      </c>
      <c r="D7856" s="100">
        <v>25.45</v>
      </c>
    </row>
    <row r="7857" spans="1:4" x14ac:dyDescent="0.2">
      <c r="A7857" s="93">
        <v>345</v>
      </c>
      <c r="B7857" s="93" t="s">
        <v>8379</v>
      </c>
      <c r="C7857" s="93" t="s">
        <v>8122</v>
      </c>
      <c r="D7857" s="100">
        <v>27.61</v>
      </c>
    </row>
    <row r="7858" spans="1:4" x14ac:dyDescent="0.2">
      <c r="A7858" s="93">
        <v>43131</v>
      </c>
      <c r="B7858" s="93" t="s">
        <v>8380</v>
      </c>
      <c r="C7858" s="93" t="s">
        <v>8122</v>
      </c>
      <c r="D7858" s="100">
        <v>22.49</v>
      </c>
    </row>
    <row r="7859" spans="1:4" x14ac:dyDescent="0.2">
      <c r="A7859" s="93">
        <v>3313</v>
      </c>
      <c r="B7859" s="93" t="s">
        <v>8381</v>
      </c>
      <c r="C7859" s="93" t="s">
        <v>8122</v>
      </c>
      <c r="D7859" s="100">
        <v>26.14</v>
      </c>
    </row>
    <row r="7860" spans="1:4" x14ac:dyDescent="0.2">
      <c r="A7860" s="93">
        <v>43132</v>
      </c>
      <c r="B7860" s="93" t="s">
        <v>8382</v>
      </c>
      <c r="C7860" s="93" t="s">
        <v>8122</v>
      </c>
      <c r="D7860" s="100">
        <v>19.36</v>
      </c>
    </row>
    <row r="7861" spans="1:4" x14ac:dyDescent="0.2">
      <c r="A7861" s="93">
        <v>366</v>
      </c>
      <c r="B7861" s="93" t="s">
        <v>8383</v>
      </c>
      <c r="C7861" s="93" t="s">
        <v>8219</v>
      </c>
      <c r="D7861" s="100">
        <v>90</v>
      </c>
    </row>
    <row r="7862" spans="1:4" x14ac:dyDescent="0.2">
      <c r="A7862" s="93">
        <v>367</v>
      </c>
      <c r="B7862" s="93" t="s">
        <v>8384</v>
      </c>
      <c r="C7862" s="93" t="s">
        <v>8219</v>
      </c>
      <c r="D7862" s="100">
        <v>91.17</v>
      </c>
    </row>
    <row r="7863" spans="1:4" x14ac:dyDescent="0.2">
      <c r="A7863" s="93">
        <v>370</v>
      </c>
      <c r="B7863" s="93" t="s">
        <v>8385</v>
      </c>
      <c r="C7863" s="93" t="s">
        <v>8219</v>
      </c>
      <c r="D7863" s="100">
        <v>90</v>
      </c>
    </row>
    <row r="7864" spans="1:4" x14ac:dyDescent="0.2">
      <c r="A7864" s="93">
        <v>368</v>
      </c>
      <c r="B7864" s="93" t="s">
        <v>8386</v>
      </c>
      <c r="C7864" s="93" t="s">
        <v>8219</v>
      </c>
      <c r="D7864" s="100">
        <v>45</v>
      </c>
    </row>
    <row r="7865" spans="1:4" x14ac:dyDescent="0.2">
      <c r="A7865" s="93">
        <v>11075</v>
      </c>
      <c r="B7865" s="93" t="s">
        <v>8387</v>
      </c>
      <c r="C7865" s="93" t="s">
        <v>8219</v>
      </c>
      <c r="D7865" s="101">
        <v>1032.92</v>
      </c>
    </row>
    <row r="7866" spans="1:4" x14ac:dyDescent="0.2">
      <c r="A7866" s="93">
        <v>1381</v>
      </c>
      <c r="B7866" s="93" t="s">
        <v>8388</v>
      </c>
      <c r="C7866" s="93" t="s">
        <v>8122</v>
      </c>
      <c r="D7866" s="100">
        <v>0.85</v>
      </c>
    </row>
    <row r="7867" spans="1:4" x14ac:dyDescent="0.2">
      <c r="A7867" s="93">
        <v>34353</v>
      </c>
      <c r="B7867" s="93" t="s">
        <v>8389</v>
      </c>
      <c r="C7867" s="93" t="s">
        <v>8122</v>
      </c>
      <c r="D7867" s="100">
        <v>1.58</v>
      </c>
    </row>
    <row r="7868" spans="1:4" x14ac:dyDescent="0.2">
      <c r="A7868" s="93">
        <v>37595</v>
      </c>
      <c r="B7868" s="93" t="s">
        <v>8390</v>
      </c>
      <c r="C7868" s="93" t="s">
        <v>8122</v>
      </c>
      <c r="D7868" s="100">
        <v>2.61</v>
      </c>
    </row>
    <row r="7869" spans="1:4" x14ac:dyDescent="0.2">
      <c r="A7869" s="93">
        <v>37596</v>
      </c>
      <c r="B7869" s="93" t="s">
        <v>8391</v>
      </c>
      <c r="C7869" s="93" t="s">
        <v>8122</v>
      </c>
      <c r="D7869" s="100">
        <v>2.99</v>
      </c>
    </row>
    <row r="7870" spans="1:4" x14ac:dyDescent="0.2">
      <c r="A7870" s="93">
        <v>371</v>
      </c>
      <c r="B7870" s="93" t="s">
        <v>8392</v>
      </c>
      <c r="C7870" s="93" t="s">
        <v>8122</v>
      </c>
      <c r="D7870" s="100">
        <v>0.92</v>
      </c>
    </row>
    <row r="7871" spans="1:4" x14ac:dyDescent="0.2">
      <c r="A7871" s="93">
        <v>37553</v>
      </c>
      <c r="B7871" s="93" t="s">
        <v>8393</v>
      </c>
      <c r="C7871" s="93" t="s">
        <v>8122</v>
      </c>
      <c r="D7871" s="100">
        <v>1.73</v>
      </c>
    </row>
    <row r="7872" spans="1:4" x14ac:dyDescent="0.2">
      <c r="A7872" s="93">
        <v>37552</v>
      </c>
      <c r="B7872" s="93" t="s">
        <v>8394</v>
      </c>
      <c r="C7872" s="93" t="s">
        <v>8122</v>
      </c>
      <c r="D7872" s="100">
        <v>2.79</v>
      </c>
    </row>
    <row r="7873" spans="1:4" x14ac:dyDescent="0.2">
      <c r="A7873" s="93">
        <v>36880</v>
      </c>
      <c r="B7873" s="93" t="s">
        <v>8395</v>
      </c>
      <c r="C7873" s="93" t="s">
        <v>8122</v>
      </c>
      <c r="D7873" s="100">
        <v>2.83</v>
      </c>
    </row>
    <row r="7874" spans="1:4" x14ac:dyDescent="0.2">
      <c r="A7874" s="93">
        <v>34355</v>
      </c>
      <c r="B7874" s="93" t="s">
        <v>8396</v>
      </c>
      <c r="C7874" s="93" t="s">
        <v>8122</v>
      </c>
      <c r="D7874" s="100">
        <v>2.44</v>
      </c>
    </row>
    <row r="7875" spans="1:4" x14ac:dyDescent="0.2">
      <c r="A7875" s="93">
        <v>130</v>
      </c>
      <c r="B7875" s="93" t="s">
        <v>8397</v>
      </c>
      <c r="C7875" s="93" t="s">
        <v>8122</v>
      </c>
      <c r="D7875" s="100">
        <v>4.58</v>
      </c>
    </row>
    <row r="7876" spans="1:4" x14ac:dyDescent="0.2">
      <c r="A7876" s="93">
        <v>135</v>
      </c>
      <c r="B7876" s="93" t="s">
        <v>8398</v>
      </c>
      <c r="C7876" s="93" t="s">
        <v>8122</v>
      </c>
      <c r="D7876" s="100">
        <v>3.68</v>
      </c>
    </row>
    <row r="7877" spans="1:4" x14ac:dyDescent="0.2">
      <c r="A7877" s="93">
        <v>36886</v>
      </c>
      <c r="B7877" s="93" t="s">
        <v>8399</v>
      </c>
      <c r="C7877" s="93" t="s">
        <v>8122</v>
      </c>
      <c r="D7877" s="100">
        <v>0.88</v>
      </c>
    </row>
    <row r="7878" spans="1:4" x14ac:dyDescent="0.2">
      <c r="A7878" s="93">
        <v>38546</v>
      </c>
      <c r="B7878" s="93" t="s">
        <v>8400</v>
      </c>
      <c r="C7878" s="93" t="s">
        <v>8219</v>
      </c>
      <c r="D7878" s="100">
        <v>594.66999999999996</v>
      </c>
    </row>
    <row r="7879" spans="1:4" x14ac:dyDescent="0.2">
      <c r="A7879" s="93">
        <v>34549</v>
      </c>
      <c r="B7879" s="93" t="s">
        <v>8401</v>
      </c>
      <c r="C7879" s="93" t="s">
        <v>8219</v>
      </c>
      <c r="D7879" s="100">
        <v>730.33</v>
      </c>
    </row>
    <row r="7880" spans="1:4" x14ac:dyDescent="0.2">
      <c r="A7880" s="93">
        <v>6081</v>
      </c>
      <c r="B7880" s="93" t="s">
        <v>8402</v>
      </c>
      <c r="C7880" s="93" t="s">
        <v>8219</v>
      </c>
      <c r="D7880" s="100">
        <v>51.12</v>
      </c>
    </row>
    <row r="7881" spans="1:4" x14ac:dyDescent="0.2">
      <c r="A7881" s="93">
        <v>6077</v>
      </c>
      <c r="B7881" s="93" t="s">
        <v>8403</v>
      </c>
      <c r="C7881" s="93" t="s">
        <v>8219</v>
      </c>
      <c r="D7881" s="100">
        <v>36.51</v>
      </c>
    </row>
    <row r="7882" spans="1:4" x14ac:dyDescent="0.2">
      <c r="A7882" s="93">
        <v>6079</v>
      </c>
      <c r="B7882" s="93" t="s">
        <v>8404</v>
      </c>
      <c r="C7882" s="93" t="s">
        <v>8219</v>
      </c>
      <c r="D7882" s="100">
        <v>36.51</v>
      </c>
    </row>
    <row r="7883" spans="1:4" x14ac:dyDescent="0.2">
      <c r="A7883" s="93">
        <v>1091</v>
      </c>
      <c r="B7883" s="93" t="s">
        <v>8405</v>
      </c>
      <c r="C7883" s="93" t="s">
        <v>8074</v>
      </c>
      <c r="D7883" s="100">
        <v>48.15</v>
      </c>
    </row>
    <row r="7884" spans="1:4" x14ac:dyDescent="0.2">
      <c r="A7884" s="93">
        <v>1094</v>
      </c>
      <c r="B7884" s="93" t="s">
        <v>8406</v>
      </c>
      <c r="C7884" s="93" t="s">
        <v>8074</v>
      </c>
      <c r="D7884" s="100">
        <v>33.68</v>
      </c>
    </row>
    <row r="7885" spans="1:4" x14ac:dyDescent="0.2">
      <c r="A7885" s="93">
        <v>1095</v>
      </c>
      <c r="B7885" s="93" t="s">
        <v>8407</v>
      </c>
      <c r="C7885" s="93" t="s">
        <v>8074</v>
      </c>
      <c r="D7885" s="100">
        <v>71.569999999999993</v>
      </c>
    </row>
    <row r="7886" spans="1:4" x14ac:dyDescent="0.2">
      <c r="A7886" s="93">
        <v>1092</v>
      </c>
      <c r="B7886" s="93" t="s">
        <v>8408</v>
      </c>
      <c r="C7886" s="93" t="s">
        <v>8074</v>
      </c>
      <c r="D7886" s="100">
        <v>55.38</v>
      </c>
    </row>
    <row r="7887" spans="1:4" x14ac:dyDescent="0.2">
      <c r="A7887" s="93">
        <v>1093</v>
      </c>
      <c r="B7887" s="93" t="s">
        <v>8409</v>
      </c>
      <c r="C7887" s="93" t="s">
        <v>8074</v>
      </c>
      <c r="D7887" s="100">
        <v>129.33000000000001</v>
      </c>
    </row>
    <row r="7888" spans="1:4" x14ac:dyDescent="0.2">
      <c r="A7888" s="93">
        <v>1090</v>
      </c>
      <c r="B7888" s="93" t="s">
        <v>8410</v>
      </c>
      <c r="C7888" s="93" t="s">
        <v>8074</v>
      </c>
      <c r="D7888" s="100">
        <v>92.6</v>
      </c>
    </row>
    <row r="7889" spans="1:4" x14ac:dyDescent="0.2">
      <c r="A7889" s="93">
        <v>1096</v>
      </c>
      <c r="B7889" s="93" t="s">
        <v>8411</v>
      </c>
      <c r="C7889" s="93" t="s">
        <v>8074</v>
      </c>
      <c r="D7889" s="100">
        <v>166.64</v>
      </c>
    </row>
    <row r="7890" spans="1:4" x14ac:dyDescent="0.2">
      <c r="A7890" s="93">
        <v>1097</v>
      </c>
      <c r="B7890" s="93" t="s">
        <v>8412</v>
      </c>
      <c r="C7890" s="93" t="s">
        <v>8074</v>
      </c>
      <c r="D7890" s="100">
        <v>141.46</v>
      </c>
    </row>
    <row r="7891" spans="1:4" x14ac:dyDescent="0.2">
      <c r="A7891" s="93">
        <v>378</v>
      </c>
      <c r="B7891" s="93" t="s">
        <v>8413</v>
      </c>
      <c r="C7891" s="93" t="s">
        <v>8221</v>
      </c>
      <c r="D7891" s="100">
        <v>16.11</v>
      </c>
    </row>
    <row r="7892" spans="1:4" x14ac:dyDescent="0.2">
      <c r="A7892" s="93">
        <v>40911</v>
      </c>
      <c r="B7892" s="93" t="s">
        <v>8414</v>
      </c>
      <c r="C7892" s="93" t="s">
        <v>8223</v>
      </c>
      <c r="D7892" s="101">
        <v>2817.98</v>
      </c>
    </row>
    <row r="7893" spans="1:4" x14ac:dyDescent="0.2">
      <c r="A7893" s="93">
        <v>33939</v>
      </c>
      <c r="B7893" s="93" t="s">
        <v>8415</v>
      </c>
      <c r="C7893" s="93" t="s">
        <v>8221</v>
      </c>
      <c r="D7893" s="100">
        <v>69.64</v>
      </c>
    </row>
    <row r="7894" spans="1:4" x14ac:dyDescent="0.2">
      <c r="A7894" s="93">
        <v>40815</v>
      </c>
      <c r="B7894" s="93" t="s">
        <v>8416</v>
      </c>
      <c r="C7894" s="93" t="s">
        <v>8223</v>
      </c>
      <c r="D7894" s="101">
        <v>12176.31</v>
      </c>
    </row>
    <row r="7895" spans="1:4" x14ac:dyDescent="0.2">
      <c r="A7895" s="93">
        <v>34760</v>
      </c>
      <c r="B7895" s="93" t="s">
        <v>8417</v>
      </c>
      <c r="C7895" s="93" t="s">
        <v>8221</v>
      </c>
      <c r="D7895" s="100">
        <v>70.33</v>
      </c>
    </row>
    <row r="7896" spans="1:4" x14ac:dyDescent="0.2">
      <c r="A7896" s="93">
        <v>40935</v>
      </c>
      <c r="B7896" s="93" t="s">
        <v>8418</v>
      </c>
      <c r="C7896" s="93" t="s">
        <v>8223</v>
      </c>
      <c r="D7896" s="101">
        <v>12298.48</v>
      </c>
    </row>
    <row r="7897" spans="1:4" x14ac:dyDescent="0.2">
      <c r="A7897" s="93">
        <v>33952</v>
      </c>
      <c r="B7897" s="93" t="s">
        <v>8419</v>
      </c>
      <c r="C7897" s="93" t="s">
        <v>8221</v>
      </c>
      <c r="D7897" s="100">
        <v>98.92</v>
      </c>
    </row>
    <row r="7898" spans="1:4" x14ac:dyDescent="0.2">
      <c r="A7898" s="93">
        <v>40816</v>
      </c>
      <c r="B7898" s="93" t="s">
        <v>8420</v>
      </c>
      <c r="C7898" s="93" t="s">
        <v>8223</v>
      </c>
      <c r="D7898" s="101">
        <v>17295.43</v>
      </c>
    </row>
    <row r="7899" spans="1:4" x14ac:dyDescent="0.2">
      <c r="A7899" s="93">
        <v>33953</v>
      </c>
      <c r="B7899" s="93" t="s">
        <v>8421</v>
      </c>
      <c r="C7899" s="93" t="s">
        <v>8221</v>
      </c>
      <c r="D7899" s="100">
        <v>130.78</v>
      </c>
    </row>
    <row r="7900" spans="1:4" x14ac:dyDescent="0.2">
      <c r="A7900" s="93">
        <v>40817</v>
      </c>
      <c r="B7900" s="93" t="s">
        <v>8422</v>
      </c>
      <c r="C7900" s="93" t="s">
        <v>8223</v>
      </c>
      <c r="D7900" s="101">
        <v>22866.09</v>
      </c>
    </row>
    <row r="7901" spans="1:4" x14ac:dyDescent="0.2">
      <c r="A7901" s="93">
        <v>13348</v>
      </c>
      <c r="B7901" s="93" t="s">
        <v>8423</v>
      </c>
      <c r="C7901" s="93" t="s">
        <v>8074</v>
      </c>
      <c r="D7901" s="100">
        <v>1.79</v>
      </c>
    </row>
    <row r="7902" spans="1:4" x14ac:dyDescent="0.2">
      <c r="A7902" s="93">
        <v>39211</v>
      </c>
      <c r="B7902" s="93" t="s">
        <v>8424</v>
      </c>
      <c r="C7902" s="93" t="s">
        <v>8074</v>
      </c>
      <c r="D7902" s="100">
        <v>1.22</v>
      </c>
    </row>
    <row r="7903" spans="1:4" x14ac:dyDescent="0.2">
      <c r="A7903" s="93">
        <v>39212</v>
      </c>
      <c r="B7903" s="93" t="s">
        <v>8425</v>
      </c>
      <c r="C7903" s="93" t="s">
        <v>8074</v>
      </c>
      <c r="D7903" s="100">
        <v>1.36</v>
      </c>
    </row>
    <row r="7904" spans="1:4" x14ac:dyDescent="0.2">
      <c r="A7904" s="93">
        <v>39208</v>
      </c>
      <c r="B7904" s="93" t="s">
        <v>8426</v>
      </c>
      <c r="C7904" s="93" t="s">
        <v>8074</v>
      </c>
      <c r="D7904" s="100">
        <v>0.37</v>
      </c>
    </row>
    <row r="7905" spans="1:4" x14ac:dyDescent="0.2">
      <c r="A7905" s="93">
        <v>39210</v>
      </c>
      <c r="B7905" s="93" t="s">
        <v>8427</v>
      </c>
      <c r="C7905" s="93" t="s">
        <v>8074</v>
      </c>
      <c r="D7905" s="100">
        <v>0.68</v>
      </c>
    </row>
    <row r="7906" spans="1:4" x14ac:dyDescent="0.2">
      <c r="A7906" s="93">
        <v>39214</v>
      </c>
      <c r="B7906" s="93" t="s">
        <v>8428</v>
      </c>
      <c r="C7906" s="93" t="s">
        <v>8074</v>
      </c>
      <c r="D7906" s="100">
        <v>2.5299999999999998</v>
      </c>
    </row>
    <row r="7907" spans="1:4" x14ac:dyDescent="0.2">
      <c r="A7907" s="93">
        <v>39213</v>
      </c>
      <c r="B7907" s="93" t="s">
        <v>8429</v>
      </c>
      <c r="C7907" s="93" t="s">
        <v>8074</v>
      </c>
      <c r="D7907" s="100">
        <v>1.79</v>
      </c>
    </row>
    <row r="7908" spans="1:4" x14ac:dyDescent="0.2">
      <c r="A7908" s="93">
        <v>39209</v>
      </c>
      <c r="B7908" s="93" t="s">
        <v>8430</v>
      </c>
      <c r="C7908" s="93" t="s">
        <v>8074</v>
      </c>
      <c r="D7908" s="100">
        <v>0.44</v>
      </c>
    </row>
    <row r="7909" spans="1:4" x14ac:dyDescent="0.2">
      <c r="A7909" s="93">
        <v>39207</v>
      </c>
      <c r="B7909" s="93" t="s">
        <v>8431</v>
      </c>
      <c r="C7909" s="93" t="s">
        <v>8074</v>
      </c>
      <c r="D7909" s="100">
        <v>0.68</v>
      </c>
    </row>
    <row r="7910" spans="1:4" x14ac:dyDescent="0.2">
      <c r="A7910" s="93">
        <v>39215</v>
      </c>
      <c r="B7910" s="93" t="s">
        <v>8432</v>
      </c>
      <c r="C7910" s="93" t="s">
        <v>8074</v>
      </c>
      <c r="D7910" s="100">
        <v>4.6100000000000003</v>
      </c>
    </row>
    <row r="7911" spans="1:4" x14ac:dyDescent="0.2">
      <c r="A7911" s="93">
        <v>39216</v>
      </c>
      <c r="B7911" s="93" t="s">
        <v>8433</v>
      </c>
      <c r="C7911" s="93" t="s">
        <v>8074</v>
      </c>
      <c r="D7911" s="100">
        <v>6.43</v>
      </c>
    </row>
    <row r="7912" spans="1:4" x14ac:dyDescent="0.2">
      <c r="A7912" s="93">
        <v>11267</v>
      </c>
      <c r="B7912" s="93" t="s">
        <v>8434</v>
      </c>
      <c r="C7912" s="93" t="s">
        <v>8074</v>
      </c>
      <c r="D7912" s="100">
        <v>1.56</v>
      </c>
    </row>
    <row r="7913" spans="1:4" x14ac:dyDescent="0.2">
      <c r="A7913" s="93">
        <v>379</v>
      </c>
      <c r="B7913" s="93" t="s">
        <v>8435</v>
      </c>
      <c r="C7913" s="93" t="s">
        <v>8074</v>
      </c>
      <c r="D7913" s="100">
        <v>1.57</v>
      </c>
    </row>
    <row r="7914" spans="1:4" x14ac:dyDescent="0.2">
      <c r="A7914" s="93">
        <v>510</v>
      </c>
      <c r="B7914" s="93" t="s">
        <v>8436</v>
      </c>
      <c r="C7914" s="93" t="s">
        <v>8122</v>
      </c>
      <c r="D7914" s="100">
        <v>13.13</v>
      </c>
    </row>
    <row r="7915" spans="1:4" x14ac:dyDescent="0.2">
      <c r="A7915" s="93">
        <v>516</v>
      </c>
      <c r="B7915" s="93" t="s">
        <v>8437</v>
      </c>
      <c r="C7915" s="93" t="s">
        <v>8122</v>
      </c>
      <c r="D7915" s="100">
        <v>15.56</v>
      </c>
    </row>
    <row r="7916" spans="1:4" x14ac:dyDescent="0.2">
      <c r="A7916" s="93">
        <v>509</v>
      </c>
      <c r="B7916" s="93" t="s">
        <v>8438</v>
      </c>
      <c r="C7916" s="93" t="s">
        <v>8122</v>
      </c>
      <c r="D7916" s="100">
        <v>17.46</v>
      </c>
    </row>
    <row r="7917" spans="1:4" x14ac:dyDescent="0.2">
      <c r="A7917" s="93">
        <v>40331</v>
      </c>
      <c r="B7917" s="93" t="s">
        <v>8439</v>
      </c>
      <c r="C7917" s="93" t="s">
        <v>8221</v>
      </c>
      <c r="D7917" s="100">
        <v>22.06</v>
      </c>
    </row>
    <row r="7918" spans="1:4" x14ac:dyDescent="0.2">
      <c r="A7918" s="93">
        <v>40930</v>
      </c>
      <c r="B7918" s="93" t="s">
        <v>8440</v>
      </c>
      <c r="C7918" s="93" t="s">
        <v>8223</v>
      </c>
      <c r="D7918" s="101">
        <v>3860.19</v>
      </c>
    </row>
    <row r="7919" spans="1:4" x14ac:dyDescent="0.2">
      <c r="A7919" s="93">
        <v>11761</v>
      </c>
      <c r="B7919" s="93" t="s">
        <v>8441</v>
      </c>
      <c r="C7919" s="93" t="s">
        <v>8074</v>
      </c>
      <c r="D7919" s="100">
        <v>95.31</v>
      </c>
    </row>
    <row r="7920" spans="1:4" x14ac:dyDescent="0.2">
      <c r="A7920" s="93">
        <v>377</v>
      </c>
      <c r="B7920" s="93" t="s">
        <v>8442</v>
      </c>
      <c r="C7920" s="93" t="s">
        <v>8074</v>
      </c>
      <c r="D7920" s="100">
        <v>44.79</v>
      </c>
    </row>
    <row r="7921" spans="1:4" x14ac:dyDescent="0.2">
      <c r="A7921" s="93">
        <v>7588</v>
      </c>
      <c r="B7921" s="93" t="s">
        <v>8443</v>
      </c>
      <c r="C7921" s="93" t="s">
        <v>8074</v>
      </c>
      <c r="D7921" s="100">
        <v>53.98</v>
      </c>
    </row>
    <row r="7922" spans="1:4" x14ac:dyDescent="0.2">
      <c r="A7922" s="93">
        <v>34392</v>
      </c>
      <c r="B7922" s="93" t="s">
        <v>8444</v>
      </c>
      <c r="C7922" s="93" t="s">
        <v>8221</v>
      </c>
      <c r="D7922" s="100">
        <v>13.02</v>
      </c>
    </row>
    <row r="7923" spans="1:4" x14ac:dyDescent="0.2">
      <c r="A7923" s="93">
        <v>40908</v>
      </c>
      <c r="B7923" s="93" t="s">
        <v>8445</v>
      </c>
      <c r="C7923" s="93" t="s">
        <v>8223</v>
      </c>
      <c r="D7923" s="101">
        <v>2279.17</v>
      </c>
    </row>
    <row r="7924" spans="1:4" x14ac:dyDescent="0.2">
      <c r="A7924" s="93">
        <v>34551</v>
      </c>
      <c r="B7924" s="93" t="s">
        <v>8446</v>
      </c>
      <c r="C7924" s="93" t="s">
        <v>8221</v>
      </c>
      <c r="D7924" s="100">
        <v>12</v>
      </c>
    </row>
    <row r="7925" spans="1:4" x14ac:dyDescent="0.2">
      <c r="A7925" s="93">
        <v>41078</v>
      </c>
      <c r="B7925" s="93" t="s">
        <v>8447</v>
      </c>
      <c r="C7925" s="93" t="s">
        <v>8223</v>
      </c>
      <c r="D7925" s="101">
        <v>2101.5300000000002</v>
      </c>
    </row>
    <row r="7926" spans="1:4" x14ac:dyDescent="0.2">
      <c r="A7926" s="93">
        <v>246</v>
      </c>
      <c r="B7926" s="93" t="s">
        <v>8448</v>
      </c>
      <c r="C7926" s="93" t="s">
        <v>8221</v>
      </c>
      <c r="D7926" s="100">
        <v>13.02</v>
      </c>
    </row>
    <row r="7927" spans="1:4" x14ac:dyDescent="0.2">
      <c r="A7927" s="93">
        <v>40927</v>
      </c>
      <c r="B7927" s="93" t="s">
        <v>8449</v>
      </c>
      <c r="C7927" s="93" t="s">
        <v>8223</v>
      </c>
      <c r="D7927" s="101">
        <v>2278.25</v>
      </c>
    </row>
    <row r="7928" spans="1:4" x14ac:dyDescent="0.2">
      <c r="A7928" s="93">
        <v>2350</v>
      </c>
      <c r="B7928" s="93" t="s">
        <v>8450</v>
      </c>
      <c r="C7928" s="93" t="s">
        <v>8221</v>
      </c>
      <c r="D7928" s="100">
        <v>14.17</v>
      </c>
    </row>
    <row r="7929" spans="1:4" x14ac:dyDescent="0.2">
      <c r="A7929" s="93">
        <v>40812</v>
      </c>
      <c r="B7929" s="93" t="s">
        <v>8451</v>
      </c>
      <c r="C7929" s="93" t="s">
        <v>8223</v>
      </c>
      <c r="D7929" s="101">
        <v>2478.04</v>
      </c>
    </row>
    <row r="7930" spans="1:4" x14ac:dyDescent="0.2">
      <c r="A7930" s="93">
        <v>245</v>
      </c>
      <c r="B7930" s="93" t="s">
        <v>8452</v>
      </c>
      <c r="C7930" s="93" t="s">
        <v>8221</v>
      </c>
      <c r="D7930" s="100">
        <v>20.75</v>
      </c>
    </row>
    <row r="7931" spans="1:4" x14ac:dyDescent="0.2">
      <c r="A7931" s="93">
        <v>41090</v>
      </c>
      <c r="B7931" s="93" t="s">
        <v>8453</v>
      </c>
      <c r="C7931" s="93" t="s">
        <v>8223</v>
      </c>
      <c r="D7931" s="101">
        <v>3627.74</v>
      </c>
    </row>
    <row r="7932" spans="1:4" x14ac:dyDescent="0.2">
      <c r="A7932" s="93">
        <v>251</v>
      </c>
      <c r="B7932" s="93" t="s">
        <v>8454</v>
      </c>
      <c r="C7932" s="93" t="s">
        <v>8221</v>
      </c>
      <c r="D7932" s="100">
        <v>13.87</v>
      </c>
    </row>
    <row r="7933" spans="1:4" x14ac:dyDescent="0.2">
      <c r="A7933" s="93">
        <v>40975</v>
      </c>
      <c r="B7933" s="93" t="s">
        <v>8455</v>
      </c>
      <c r="C7933" s="93" t="s">
        <v>8223</v>
      </c>
      <c r="D7933" s="101">
        <v>2427.6</v>
      </c>
    </row>
    <row r="7934" spans="1:4" x14ac:dyDescent="0.2">
      <c r="A7934" s="93">
        <v>6127</v>
      </c>
      <c r="B7934" s="93" t="s">
        <v>41</v>
      </c>
      <c r="C7934" s="93" t="s">
        <v>8221</v>
      </c>
      <c r="D7934" s="100">
        <v>12</v>
      </c>
    </row>
    <row r="7935" spans="1:4" x14ac:dyDescent="0.2">
      <c r="A7935" s="93">
        <v>41072</v>
      </c>
      <c r="B7935" s="93" t="s">
        <v>8456</v>
      </c>
      <c r="C7935" s="93" t="s">
        <v>8223</v>
      </c>
      <c r="D7935" s="101">
        <v>2101.5300000000002</v>
      </c>
    </row>
    <row r="7936" spans="1:4" x14ac:dyDescent="0.2">
      <c r="A7936" s="93">
        <v>6121</v>
      </c>
      <c r="B7936" s="93" t="s">
        <v>8457</v>
      </c>
      <c r="C7936" s="93" t="s">
        <v>8221</v>
      </c>
      <c r="D7936" s="100">
        <v>13.45</v>
      </c>
    </row>
    <row r="7937" spans="1:4" x14ac:dyDescent="0.2">
      <c r="A7937" s="93">
        <v>41071</v>
      </c>
      <c r="B7937" s="93" t="s">
        <v>8458</v>
      </c>
      <c r="C7937" s="93" t="s">
        <v>8223</v>
      </c>
      <c r="D7937" s="101">
        <v>2353.63</v>
      </c>
    </row>
    <row r="7938" spans="1:4" x14ac:dyDescent="0.2">
      <c r="A7938" s="93">
        <v>244</v>
      </c>
      <c r="B7938" s="93" t="s">
        <v>8459</v>
      </c>
      <c r="C7938" s="93" t="s">
        <v>8221</v>
      </c>
      <c r="D7938" s="100">
        <v>8.93</v>
      </c>
    </row>
    <row r="7939" spans="1:4" x14ac:dyDescent="0.2">
      <c r="A7939" s="93">
        <v>41093</v>
      </c>
      <c r="B7939" s="93" t="s">
        <v>8460</v>
      </c>
      <c r="C7939" s="93" t="s">
        <v>8223</v>
      </c>
      <c r="D7939" s="101">
        <v>1562.62</v>
      </c>
    </row>
    <row r="7940" spans="1:4" x14ac:dyDescent="0.2">
      <c r="A7940" s="93">
        <v>532</v>
      </c>
      <c r="B7940" s="93" t="s">
        <v>8461</v>
      </c>
      <c r="C7940" s="93" t="s">
        <v>8221</v>
      </c>
      <c r="D7940" s="100">
        <v>30.53</v>
      </c>
    </row>
    <row r="7941" spans="1:4" x14ac:dyDescent="0.2">
      <c r="A7941" s="93">
        <v>40931</v>
      </c>
      <c r="B7941" s="93" t="s">
        <v>8462</v>
      </c>
      <c r="C7941" s="93" t="s">
        <v>8223</v>
      </c>
      <c r="D7941" s="101">
        <v>5338.98</v>
      </c>
    </row>
    <row r="7942" spans="1:4" x14ac:dyDescent="0.2">
      <c r="A7942" s="93">
        <v>36150</v>
      </c>
      <c r="B7942" s="93" t="s">
        <v>8463</v>
      </c>
      <c r="C7942" s="93" t="s">
        <v>8074</v>
      </c>
      <c r="D7942" s="100">
        <v>38.61</v>
      </c>
    </row>
    <row r="7943" spans="1:4" x14ac:dyDescent="0.2">
      <c r="A7943" s="93">
        <v>4760</v>
      </c>
      <c r="B7943" s="93" t="s">
        <v>8464</v>
      </c>
      <c r="C7943" s="93" t="s">
        <v>8221</v>
      </c>
      <c r="D7943" s="100">
        <v>16.11</v>
      </c>
    </row>
    <row r="7944" spans="1:4" x14ac:dyDescent="0.2">
      <c r="A7944" s="93">
        <v>41069</v>
      </c>
      <c r="B7944" s="93" t="s">
        <v>8465</v>
      </c>
      <c r="C7944" s="93" t="s">
        <v>8223</v>
      </c>
      <c r="D7944" s="101">
        <v>2817.98</v>
      </c>
    </row>
    <row r="7945" spans="1:4" x14ac:dyDescent="0.2">
      <c r="A7945" s="93">
        <v>10422</v>
      </c>
      <c r="B7945" s="93" t="s">
        <v>8466</v>
      </c>
      <c r="C7945" s="93" t="s">
        <v>8074</v>
      </c>
      <c r="D7945" s="100">
        <v>344.77</v>
      </c>
    </row>
    <row r="7946" spans="1:4" x14ac:dyDescent="0.2">
      <c r="A7946" s="93">
        <v>44019</v>
      </c>
      <c r="B7946" s="93" t="s">
        <v>8467</v>
      </c>
      <c r="C7946" s="93" t="s">
        <v>8074</v>
      </c>
      <c r="D7946" s="100">
        <v>477.25</v>
      </c>
    </row>
    <row r="7947" spans="1:4" x14ac:dyDescent="0.2">
      <c r="A7947" s="93">
        <v>36520</v>
      </c>
      <c r="B7947" s="93" t="s">
        <v>8468</v>
      </c>
      <c r="C7947" s="93" t="s">
        <v>8074</v>
      </c>
      <c r="D7947" s="100">
        <v>580.28</v>
      </c>
    </row>
    <row r="7948" spans="1:4" x14ac:dyDescent="0.2">
      <c r="A7948" s="93">
        <v>42319</v>
      </c>
      <c r="B7948" s="93" t="s">
        <v>8469</v>
      </c>
      <c r="C7948" s="93" t="s">
        <v>8074</v>
      </c>
      <c r="D7948" s="100">
        <v>519.96</v>
      </c>
    </row>
    <row r="7949" spans="1:4" x14ac:dyDescent="0.2">
      <c r="A7949" s="93">
        <v>10420</v>
      </c>
      <c r="B7949" s="93" t="s">
        <v>8470</v>
      </c>
      <c r="C7949" s="93" t="s">
        <v>8074</v>
      </c>
      <c r="D7949" s="100">
        <v>184.45</v>
      </c>
    </row>
    <row r="7950" spans="1:4" x14ac:dyDescent="0.2">
      <c r="A7950" s="93">
        <v>10421</v>
      </c>
      <c r="B7950" s="93" t="s">
        <v>8471</v>
      </c>
      <c r="C7950" s="93" t="s">
        <v>8074</v>
      </c>
      <c r="D7950" s="100">
        <v>202.69</v>
      </c>
    </row>
    <row r="7951" spans="1:4" x14ac:dyDescent="0.2">
      <c r="A7951" s="93">
        <v>11786</v>
      </c>
      <c r="B7951" s="93" t="s">
        <v>8472</v>
      </c>
      <c r="C7951" s="93" t="s">
        <v>8074</v>
      </c>
      <c r="D7951" s="100">
        <v>408.69</v>
      </c>
    </row>
    <row r="7952" spans="1:4" x14ac:dyDescent="0.2">
      <c r="A7952" s="93">
        <v>10</v>
      </c>
      <c r="B7952" s="93" t="s">
        <v>8473</v>
      </c>
      <c r="C7952" s="93" t="s">
        <v>8074</v>
      </c>
      <c r="D7952" s="100">
        <v>14</v>
      </c>
    </row>
    <row r="7953" spans="1:4" x14ac:dyDescent="0.2">
      <c r="A7953" s="93">
        <v>4815</v>
      </c>
      <c r="B7953" s="93" t="s">
        <v>8474</v>
      </c>
      <c r="C7953" s="93" t="s">
        <v>8074</v>
      </c>
      <c r="D7953" s="100">
        <v>5.46</v>
      </c>
    </row>
    <row r="7954" spans="1:4" x14ac:dyDescent="0.2">
      <c r="A7954" s="93">
        <v>541</v>
      </c>
      <c r="B7954" s="93" t="s">
        <v>8475</v>
      </c>
      <c r="C7954" s="93" t="s">
        <v>8074</v>
      </c>
      <c r="D7954" s="100">
        <v>265.89999999999998</v>
      </c>
    </row>
    <row r="7955" spans="1:4" x14ac:dyDescent="0.2">
      <c r="A7955" s="93">
        <v>542</v>
      </c>
      <c r="B7955" s="93" t="s">
        <v>8476</v>
      </c>
      <c r="C7955" s="93" t="s">
        <v>8074</v>
      </c>
      <c r="D7955" s="100">
        <v>333.31</v>
      </c>
    </row>
    <row r="7956" spans="1:4" x14ac:dyDescent="0.2">
      <c r="A7956" s="93">
        <v>540</v>
      </c>
      <c r="B7956" s="93" t="s">
        <v>8477</v>
      </c>
      <c r="C7956" s="93" t="s">
        <v>8074</v>
      </c>
      <c r="D7956" s="100">
        <v>751.11</v>
      </c>
    </row>
    <row r="7957" spans="1:4" x14ac:dyDescent="0.2">
      <c r="A7957" s="93">
        <v>38364</v>
      </c>
      <c r="B7957" s="93" t="s">
        <v>8478</v>
      </c>
      <c r="C7957" s="93" t="s">
        <v>8074</v>
      </c>
      <c r="D7957" s="100">
        <v>943.39</v>
      </c>
    </row>
    <row r="7958" spans="1:4" x14ac:dyDescent="0.2">
      <c r="A7958" s="93">
        <v>11692</v>
      </c>
      <c r="B7958" s="93" t="s">
        <v>8479</v>
      </c>
      <c r="C7958" s="93" t="s">
        <v>8480</v>
      </c>
      <c r="D7958" s="100">
        <v>691.63</v>
      </c>
    </row>
    <row r="7959" spans="1:4" x14ac:dyDescent="0.2">
      <c r="A7959" s="93">
        <v>1746</v>
      </c>
      <c r="B7959" s="93" t="s">
        <v>8481</v>
      </c>
      <c r="C7959" s="93" t="s">
        <v>8074</v>
      </c>
      <c r="D7959" s="100">
        <v>244.9</v>
      </c>
    </row>
    <row r="7960" spans="1:4" x14ac:dyDescent="0.2">
      <c r="A7960" s="93">
        <v>1748</v>
      </c>
      <c r="B7960" s="93" t="s">
        <v>8482</v>
      </c>
      <c r="C7960" s="93" t="s">
        <v>8074</v>
      </c>
      <c r="D7960" s="100">
        <v>325.66000000000003</v>
      </c>
    </row>
    <row r="7961" spans="1:4" x14ac:dyDescent="0.2">
      <c r="A7961" s="93">
        <v>1749</v>
      </c>
      <c r="B7961" s="93" t="s">
        <v>8483</v>
      </c>
      <c r="C7961" s="93" t="s">
        <v>8074</v>
      </c>
      <c r="D7961" s="100">
        <v>471.82</v>
      </c>
    </row>
    <row r="7962" spans="1:4" x14ac:dyDescent="0.2">
      <c r="A7962" s="93">
        <v>37412</v>
      </c>
      <c r="B7962" s="93" t="s">
        <v>8484</v>
      </c>
      <c r="C7962" s="93" t="s">
        <v>8074</v>
      </c>
      <c r="D7962" s="100">
        <v>239.39</v>
      </c>
    </row>
    <row r="7963" spans="1:4" x14ac:dyDescent="0.2">
      <c r="A7963" s="93">
        <v>1745</v>
      </c>
      <c r="B7963" s="93" t="s">
        <v>8485</v>
      </c>
      <c r="C7963" s="93" t="s">
        <v>8074</v>
      </c>
      <c r="D7963" s="100">
        <v>284.66000000000003</v>
      </c>
    </row>
    <row r="7964" spans="1:4" x14ac:dyDescent="0.2">
      <c r="A7964" s="93">
        <v>1750</v>
      </c>
      <c r="B7964" s="93" t="s">
        <v>8486</v>
      </c>
      <c r="C7964" s="93" t="s">
        <v>8074</v>
      </c>
      <c r="D7964" s="100">
        <v>665.22</v>
      </c>
    </row>
    <row r="7965" spans="1:4" x14ac:dyDescent="0.2">
      <c r="A7965" s="93">
        <v>11687</v>
      </c>
      <c r="B7965" s="93" t="s">
        <v>8487</v>
      </c>
      <c r="C7965" s="93" t="s">
        <v>8118</v>
      </c>
      <c r="D7965" s="101">
        <v>1059.9000000000001</v>
      </c>
    </row>
    <row r="7966" spans="1:4" x14ac:dyDescent="0.2">
      <c r="A7966" s="93">
        <v>11689</v>
      </c>
      <c r="B7966" s="93" t="s">
        <v>8488</v>
      </c>
      <c r="C7966" s="93" t="s">
        <v>8118</v>
      </c>
      <c r="D7966" s="101">
        <v>1327.99</v>
      </c>
    </row>
    <row r="7967" spans="1:4" x14ac:dyDescent="0.2">
      <c r="A7967" s="93">
        <v>11693</v>
      </c>
      <c r="B7967" s="93" t="s">
        <v>8489</v>
      </c>
      <c r="C7967" s="93" t="s">
        <v>8480</v>
      </c>
      <c r="D7967" s="100">
        <v>294.83</v>
      </c>
    </row>
    <row r="7968" spans="1:4" x14ac:dyDescent="0.2">
      <c r="A7968" s="93">
        <v>36215</v>
      </c>
      <c r="B7968" s="93" t="s">
        <v>8490</v>
      </c>
      <c r="C7968" s="93" t="s">
        <v>8074</v>
      </c>
      <c r="D7968" s="100">
        <v>952.7</v>
      </c>
    </row>
    <row r="7969" spans="1:4" x14ac:dyDescent="0.2">
      <c r="A7969" s="93">
        <v>42439</v>
      </c>
      <c r="B7969" s="93" t="s">
        <v>8491</v>
      </c>
      <c r="C7969" s="93" t="s">
        <v>8074</v>
      </c>
      <c r="D7969" s="101">
        <v>1207.8399999999999</v>
      </c>
    </row>
    <row r="7970" spans="1:4" x14ac:dyDescent="0.2">
      <c r="A7970" s="93">
        <v>38381</v>
      </c>
      <c r="B7970" s="93" t="s">
        <v>8492</v>
      </c>
      <c r="C7970" s="93" t="s">
        <v>8074</v>
      </c>
      <c r="D7970" s="100">
        <v>13.81</v>
      </c>
    </row>
    <row r="7971" spans="1:4" x14ac:dyDescent="0.2">
      <c r="A7971" s="93">
        <v>39621</v>
      </c>
      <c r="B7971" s="93" t="s">
        <v>8493</v>
      </c>
      <c r="C7971" s="93" t="s">
        <v>8494</v>
      </c>
      <c r="D7971" s="101">
        <v>1183</v>
      </c>
    </row>
    <row r="7972" spans="1:4" x14ac:dyDescent="0.2">
      <c r="A7972" s="93">
        <v>39624</v>
      </c>
      <c r="B7972" s="93" t="s">
        <v>8495</v>
      </c>
      <c r="C7972" s="93" t="s">
        <v>8494</v>
      </c>
      <c r="D7972" s="101">
        <v>1304.98</v>
      </c>
    </row>
    <row r="7973" spans="1:4" x14ac:dyDescent="0.2">
      <c r="A7973" s="93">
        <v>39615</v>
      </c>
      <c r="B7973" s="93" t="s">
        <v>8496</v>
      </c>
      <c r="C7973" s="93" t="s">
        <v>8074</v>
      </c>
      <c r="D7973" s="100">
        <v>527.33000000000004</v>
      </c>
    </row>
    <row r="7974" spans="1:4" x14ac:dyDescent="0.2">
      <c r="A7974" s="93">
        <v>39620</v>
      </c>
      <c r="B7974" s="93" t="s">
        <v>8497</v>
      </c>
      <c r="C7974" s="93" t="s">
        <v>8074</v>
      </c>
      <c r="D7974" s="100">
        <v>805.38</v>
      </c>
    </row>
    <row r="7975" spans="1:4" x14ac:dyDescent="0.2">
      <c r="A7975" s="93">
        <v>39623</v>
      </c>
      <c r="B7975" s="93" t="s">
        <v>8498</v>
      </c>
      <c r="C7975" s="93" t="s">
        <v>8074</v>
      </c>
      <c r="D7975" s="100">
        <v>862.63</v>
      </c>
    </row>
    <row r="7976" spans="1:4" x14ac:dyDescent="0.2">
      <c r="A7976" s="93">
        <v>546</v>
      </c>
      <c r="B7976" s="93" t="s">
        <v>8499</v>
      </c>
      <c r="C7976" s="93" t="s">
        <v>8122</v>
      </c>
      <c r="D7976" s="100">
        <v>9.3699999999999992</v>
      </c>
    </row>
    <row r="7977" spans="1:4" x14ac:dyDescent="0.2">
      <c r="A7977" s="93">
        <v>566</v>
      </c>
      <c r="B7977" s="93" t="s">
        <v>8500</v>
      </c>
      <c r="C7977" s="93" t="s">
        <v>8118</v>
      </c>
      <c r="D7977" s="100">
        <v>4.4400000000000004</v>
      </c>
    </row>
    <row r="7978" spans="1:4" x14ac:dyDescent="0.2">
      <c r="A7978" s="93">
        <v>565</v>
      </c>
      <c r="B7978" s="93" t="s">
        <v>8501</v>
      </c>
      <c r="C7978" s="93" t="s">
        <v>8118</v>
      </c>
      <c r="D7978" s="100">
        <v>16.21</v>
      </c>
    </row>
    <row r="7979" spans="1:4" x14ac:dyDescent="0.2">
      <c r="A7979" s="93">
        <v>555</v>
      </c>
      <c r="B7979" s="93" t="s">
        <v>8502</v>
      </c>
      <c r="C7979" s="93" t="s">
        <v>8118</v>
      </c>
      <c r="D7979" s="100">
        <v>11.49</v>
      </c>
    </row>
    <row r="7980" spans="1:4" x14ac:dyDescent="0.2">
      <c r="A7980" s="93">
        <v>557</v>
      </c>
      <c r="B7980" s="93" t="s">
        <v>8503</v>
      </c>
      <c r="C7980" s="93" t="s">
        <v>8118</v>
      </c>
      <c r="D7980" s="100">
        <v>36.049999999999997</v>
      </c>
    </row>
    <row r="7981" spans="1:4" x14ac:dyDescent="0.2">
      <c r="A7981" s="93">
        <v>552</v>
      </c>
      <c r="B7981" s="93" t="s">
        <v>8504</v>
      </c>
      <c r="C7981" s="93" t="s">
        <v>8118</v>
      </c>
      <c r="D7981" s="100">
        <v>17.89</v>
      </c>
    </row>
    <row r="7982" spans="1:4" x14ac:dyDescent="0.2">
      <c r="A7982" s="93">
        <v>563</v>
      </c>
      <c r="B7982" s="93" t="s">
        <v>8505</v>
      </c>
      <c r="C7982" s="93" t="s">
        <v>8118</v>
      </c>
      <c r="D7982" s="100">
        <v>26.88</v>
      </c>
    </row>
    <row r="7983" spans="1:4" x14ac:dyDescent="0.2">
      <c r="A7983" s="93">
        <v>549</v>
      </c>
      <c r="B7983" s="93" t="s">
        <v>8506</v>
      </c>
      <c r="C7983" s="93" t="s">
        <v>8118</v>
      </c>
      <c r="D7983" s="100">
        <v>48.37</v>
      </c>
    </row>
    <row r="7984" spans="1:4" x14ac:dyDescent="0.2">
      <c r="A7984" s="93">
        <v>551</v>
      </c>
      <c r="B7984" s="93" t="s">
        <v>8507</v>
      </c>
      <c r="C7984" s="93" t="s">
        <v>8118</v>
      </c>
      <c r="D7984" s="100">
        <v>95.79</v>
      </c>
    </row>
    <row r="7985" spans="1:4" x14ac:dyDescent="0.2">
      <c r="A7985" s="93">
        <v>559</v>
      </c>
      <c r="B7985" s="93" t="s">
        <v>8508</v>
      </c>
      <c r="C7985" s="93" t="s">
        <v>8118</v>
      </c>
      <c r="D7985" s="100">
        <v>23.94</v>
      </c>
    </row>
    <row r="7986" spans="1:4" x14ac:dyDescent="0.2">
      <c r="A7986" s="93">
        <v>560</v>
      </c>
      <c r="B7986" s="93" t="s">
        <v>8509</v>
      </c>
      <c r="C7986" s="93" t="s">
        <v>8118</v>
      </c>
      <c r="D7986" s="100">
        <v>29.96</v>
      </c>
    </row>
    <row r="7987" spans="1:4" x14ac:dyDescent="0.2">
      <c r="A7987" s="93">
        <v>547</v>
      </c>
      <c r="B7987" s="93" t="s">
        <v>8510</v>
      </c>
      <c r="C7987" s="93" t="s">
        <v>8118</v>
      </c>
      <c r="D7987" s="100">
        <v>35.869999999999997</v>
      </c>
    </row>
    <row r="7988" spans="1:4" x14ac:dyDescent="0.2">
      <c r="A7988" s="93">
        <v>36207</v>
      </c>
      <c r="B7988" s="93" t="s">
        <v>8511</v>
      </c>
      <c r="C7988" s="93" t="s">
        <v>8074</v>
      </c>
      <c r="D7988" s="100">
        <v>421.98</v>
      </c>
    </row>
    <row r="7989" spans="1:4" x14ac:dyDescent="0.2">
      <c r="A7989" s="93">
        <v>36209</v>
      </c>
      <c r="B7989" s="93" t="s">
        <v>8512</v>
      </c>
      <c r="C7989" s="93" t="s">
        <v>8074</v>
      </c>
      <c r="D7989" s="100">
        <v>484.29</v>
      </c>
    </row>
    <row r="7990" spans="1:4" x14ac:dyDescent="0.2">
      <c r="A7990" s="93">
        <v>36210</v>
      </c>
      <c r="B7990" s="93" t="s">
        <v>8513</v>
      </c>
      <c r="C7990" s="93" t="s">
        <v>8074</v>
      </c>
      <c r="D7990" s="100">
        <v>523.98</v>
      </c>
    </row>
    <row r="7991" spans="1:4" x14ac:dyDescent="0.2">
      <c r="A7991" s="93">
        <v>36204</v>
      </c>
      <c r="B7991" s="93" t="s">
        <v>8514</v>
      </c>
      <c r="C7991" s="93" t="s">
        <v>8074</v>
      </c>
      <c r="D7991" s="100">
        <v>185.78</v>
      </c>
    </row>
    <row r="7992" spans="1:4" x14ac:dyDescent="0.2">
      <c r="A7992" s="93">
        <v>36205</v>
      </c>
      <c r="B7992" s="93" t="s">
        <v>8515</v>
      </c>
      <c r="C7992" s="93" t="s">
        <v>8074</v>
      </c>
      <c r="D7992" s="100">
        <v>206.33</v>
      </c>
    </row>
    <row r="7993" spans="1:4" x14ac:dyDescent="0.2">
      <c r="A7993" s="93">
        <v>36081</v>
      </c>
      <c r="B7993" s="93" t="s">
        <v>8516</v>
      </c>
      <c r="C7993" s="93" t="s">
        <v>8074</v>
      </c>
      <c r="D7993" s="100">
        <v>220</v>
      </c>
    </row>
    <row r="7994" spans="1:4" x14ac:dyDescent="0.2">
      <c r="A7994" s="93">
        <v>36206</v>
      </c>
      <c r="B7994" s="93" t="s">
        <v>8517</v>
      </c>
      <c r="C7994" s="93" t="s">
        <v>8074</v>
      </c>
      <c r="D7994" s="100">
        <v>230.49</v>
      </c>
    </row>
    <row r="7995" spans="1:4" x14ac:dyDescent="0.2">
      <c r="A7995" s="93">
        <v>36218</v>
      </c>
      <c r="B7995" s="93" t="s">
        <v>8518</v>
      </c>
      <c r="C7995" s="93" t="s">
        <v>8074</v>
      </c>
      <c r="D7995" s="100">
        <v>161.24</v>
      </c>
    </row>
    <row r="7996" spans="1:4" x14ac:dyDescent="0.2">
      <c r="A7996" s="93">
        <v>36220</v>
      </c>
      <c r="B7996" s="93" t="s">
        <v>8519</v>
      </c>
      <c r="C7996" s="93" t="s">
        <v>8074</v>
      </c>
      <c r="D7996" s="100">
        <v>184.89</v>
      </c>
    </row>
    <row r="7997" spans="1:4" x14ac:dyDescent="0.2">
      <c r="A7997" s="93">
        <v>36080</v>
      </c>
      <c r="B7997" s="93" t="s">
        <v>8520</v>
      </c>
      <c r="C7997" s="93" t="s">
        <v>8074</v>
      </c>
      <c r="D7997" s="100">
        <v>199.99</v>
      </c>
    </row>
    <row r="7998" spans="1:4" x14ac:dyDescent="0.2">
      <c r="A7998" s="93">
        <v>36223</v>
      </c>
      <c r="B7998" s="93" t="s">
        <v>8521</v>
      </c>
      <c r="C7998" s="93" t="s">
        <v>8074</v>
      </c>
      <c r="D7998" s="100">
        <v>209.42</v>
      </c>
    </row>
    <row r="7999" spans="1:4" x14ac:dyDescent="0.2">
      <c r="A7999" s="93">
        <v>38127</v>
      </c>
      <c r="B7999" s="93" t="s">
        <v>8522</v>
      </c>
      <c r="C7999" s="93" t="s">
        <v>8074</v>
      </c>
      <c r="D7999" s="100">
        <v>402.66</v>
      </c>
    </row>
    <row r="8000" spans="1:4" x14ac:dyDescent="0.2">
      <c r="A8000" s="93">
        <v>38060</v>
      </c>
      <c r="B8000" s="93" t="s">
        <v>8523</v>
      </c>
      <c r="C8000" s="93" t="s">
        <v>8074</v>
      </c>
      <c r="D8000" s="100">
        <v>62.51</v>
      </c>
    </row>
    <row r="8001" spans="1:4" x14ac:dyDescent="0.2">
      <c r="A8001" s="93">
        <v>10956</v>
      </c>
      <c r="B8001" s="93" t="s">
        <v>8524</v>
      </c>
      <c r="C8001" s="93" t="s">
        <v>8074</v>
      </c>
      <c r="D8001" s="100">
        <v>68.55</v>
      </c>
    </row>
    <row r="8002" spans="1:4" x14ac:dyDescent="0.2">
      <c r="A8002" s="93">
        <v>39380</v>
      </c>
      <c r="B8002" s="93" t="s">
        <v>8525</v>
      </c>
      <c r="C8002" s="93" t="s">
        <v>8074</v>
      </c>
      <c r="D8002" s="100">
        <v>21.36</v>
      </c>
    </row>
    <row r="8003" spans="1:4" x14ac:dyDescent="0.2">
      <c r="A8003" s="93">
        <v>44172</v>
      </c>
      <c r="B8003" s="93" t="s">
        <v>8526</v>
      </c>
      <c r="C8003" s="93" t="s">
        <v>8074</v>
      </c>
      <c r="D8003" s="100">
        <v>6.76</v>
      </c>
    </row>
    <row r="8004" spans="1:4" x14ac:dyDescent="0.2">
      <c r="A8004" s="93">
        <v>37597</v>
      </c>
      <c r="B8004" s="93" t="s">
        <v>8527</v>
      </c>
      <c r="C8004" s="93" t="s">
        <v>8074</v>
      </c>
      <c r="D8004" s="101">
        <v>616250</v>
      </c>
    </row>
    <row r="8005" spans="1:4" x14ac:dyDescent="0.2">
      <c r="A8005" s="93">
        <v>183</v>
      </c>
      <c r="B8005" s="93" t="s">
        <v>8528</v>
      </c>
      <c r="C8005" s="93" t="s">
        <v>8529</v>
      </c>
      <c r="D8005" s="100">
        <v>254</v>
      </c>
    </row>
    <row r="8006" spans="1:4" x14ac:dyDescent="0.2">
      <c r="A8006" s="93">
        <v>184</v>
      </c>
      <c r="B8006" s="93" t="s">
        <v>8530</v>
      </c>
      <c r="C8006" s="93" t="s">
        <v>8529</v>
      </c>
      <c r="D8006" s="100">
        <v>157.31</v>
      </c>
    </row>
    <row r="8007" spans="1:4" x14ac:dyDescent="0.2">
      <c r="A8007" s="93">
        <v>181</v>
      </c>
      <c r="B8007" s="93" t="s">
        <v>8531</v>
      </c>
      <c r="C8007" s="93" t="s">
        <v>8529</v>
      </c>
      <c r="D8007" s="100">
        <v>339.21</v>
      </c>
    </row>
    <row r="8008" spans="1:4" x14ac:dyDescent="0.2">
      <c r="A8008" s="93">
        <v>20001</v>
      </c>
      <c r="B8008" s="93" t="s">
        <v>8532</v>
      </c>
      <c r="C8008" s="93" t="s">
        <v>8529</v>
      </c>
      <c r="D8008" s="100">
        <v>196.64</v>
      </c>
    </row>
    <row r="8009" spans="1:4" x14ac:dyDescent="0.2">
      <c r="A8009" s="93">
        <v>39837</v>
      </c>
      <c r="B8009" s="93" t="s">
        <v>8533</v>
      </c>
      <c r="C8009" s="93" t="s">
        <v>8529</v>
      </c>
      <c r="D8009" s="100">
        <v>465.3</v>
      </c>
    </row>
    <row r="8010" spans="1:4" x14ac:dyDescent="0.2">
      <c r="A8010" s="93">
        <v>43366</v>
      </c>
      <c r="B8010" s="93" t="s">
        <v>8534</v>
      </c>
      <c r="C8010" s="93" t="s">
        <v>8122</v>
      </c>
      <c r="D8010" s="100">
        <v>1.54</v>
      </c>
    </row>
    <row r="8011" spans="1:4" x14ac:dyDescent="0.2">
      <c r="A8011" s="93">
        <v>10535</v>
      </c>
      <c r="B8011" s="93" t="s">
        <v>8535</v>
      </c>
      <c r="C8011" s="93" t="s">
        <v>8074</v>
      </c>
      <c r="D8011" s="101">
        <v>4555.18</v>
      </c>
    </row>
    <row r="8012" spans="1:4" x14ac:dyDescent="0.2">
      <c r="A8012" s="93">
        <v>10537</v>
      </c>
      <c r="B8012" s="93" t="s">
        <v>8536</v>
      </c>
      <c r="C8012" s="93" t="s">
        <v>8074</v>
      </c>
      <c r="D8012" s="101">
        <v>6212.03</v>
      </c>
    </row>
    <row r="8013" spans="1:4" x14ac:dyDescent="0.2">
      <c r="A8013" s="93">
        <v>13891</v>
      </c>
      <c r="B8013" s="93" t="s">
        <v>8537</v>
      </c>
      <c r="C8013" s="93" t="s">
        <v>8074</v>
      </c>
      <c r="D8013" s="101">
        <v>5697.83</v>
      </c>
    </row>
    <row r="8014" spans="1:4" x14ac:dyDescent="0.2">
      <c r="A8014" s="93">
        <v>44492</v>
      </c>
      <c r="B8014" s="93" t="s">
        <v>8538</v>
      </c>
      <c r="C8014" s="93" t="s">
        <v>8074</v>
      </c>
      <c r="D8014" s="101">
        <v>24783.26</v>
      </c>
    </row>
    <row r="8015" spans="1:4" x14ac:dyDescent="0.2">
      <c r="A8015" s="93">
        <v>36396</v>
      </c>
      <c r="B8015" s="93" t="s">
        <v>8539</v>
      </c>
      <c r="C8015" s="93" t="s">
        <v>8074</v>
      </c>
      <c r="D8015" s="101">
        <v>5211.43</v>
      </c>
    </row>
    <row r="8016" spans="1:4" x14ac:dyDescent="0.2">
      <c r="A8016" s="93">
        <v>36397</v>
      </c>
      <c r="B8016" s="93" t="s">
        <v>8540</v>
      </c>
      <c r="C8016" s="93" t="s">
        <v>8074</v>
      </c>
      <c r="D8016" s="101">
        <v>18529.54</v>
      </c>
    </row>
    <row r="8017" spans="1:4" x14ac:dyDescent="0.2">
      <c r="A8017" s="93">
        <v>36398</v>
      </c>
      <c r="B8017" s="93" t="s">
        <v>8541</v>
      </c>
      <c r="C8017" s="93" t="s">
        <v>8074</v>
      </c>
      <c r="D8017" s="101">
        <v>22521.11</v>
      </c>
    </row>
    <row r="8018" spans="1:4" x14ac:dyDescent="0.2">
      <c r="A8018" s="93">
        <v>647</v>
      </c>
      <c r="B8018" s="93" t="s">
        <v>8542</v>
      </c>
      <c r="C8018" s="93" t="s">
        <v>8221</v>
      </c>
      <c r="D8018" s="100">
        <v>18.079999999999998</v>
      </c>
    </row>
    <row r="8019" spans="1:4" x14ac:dyDescent="0.2">
      <c r="A8019" s="93">
        <v>40920</v>
      </c>
      <c r="B8019" s="93" t="s">
        <v>8543</v>
      </c>
      <c r="C8019" s="93" t="s">
        <v>8223</v>
      </c>
      <c r="D8019" s="101">
        <v>3161.54</v>
      </c>
    </row>
    <row r="8020" spans="1:4" x14ac:dyDescent="0.2">
      <c r="A8020" s="93">
        <v>715</v>
      </c>
      <c r="B8020" s="93" t="s">
        <v>8544</v>
      </c>
      <c r="C8020" s="93" t="s">
        <v>8074</v>
      </c>
      <c r="D8020" s="100">
        <v>16.989999999999998</v>
      </c>
    </row>
    <row r="8021" spans="1:4" x14ac:dyDescent="0.2">
      <c r="A8021" s="93">
        <v>716</v>
      </c>
      <c r="B8021" s="93" t="s">
        <v>8545</v>
      </c>
      <c r="C8021" s="93" t="s">
        <v>8074</v>
      </c>
      <c r="D8021" s="100">
        <v>19.21</v>
      </c>
    </row>
    <row r="8022" spans="1:4" x14ac:dyDescent="0.2">
      <c r="A8022" s="93">
        <v>38783</v>
      </c>
      <c r="B8022" s="93" t="s">
        <v>8546</v>
      </c>
      <c r="C8022" s="93" t="s">
        <v>8074</v>
      </c>
      <c r="D8022" s="100">
        <v>1.19</v>
      </c>
    </row>
    <row r="8023" spans="1:4" x14ac:dyDescent="0.2">
      <c r="A8023" s="93">
        <v>37593</v>
      </c>
      <c r="B8023" s="93" t="s">
        <v>8547</v>
      </c>
      <c r="C8023" s="93" t="s">
        <v>8074</v>
      </c>
      <c r="D8023" s="100">
        <v>2.92</v>
      </c>
    </row>
    <row r="8024" spans="1:4" x14ac:dyDescent="0.2">
      <c r="A8024" s="93">
        <v>37594</v>
      </c>
      <c r="B8024" s="93" t="s">
        <v>8548</v>
      </c>
      <c r="C8024" s="93" t="s">
        <v>8074</v>
      </c>
      <c r="D8024" s="100">
        <v>3.64</v>
      </c>
    </row>
    <row r="8025" spans="1:4" x14ac:dyDescent="0.2">
      <c r="A8025" s="93">
        <v>37592</v>
      </c>
      <c r="B8025" s="93" t="s">
        <v>8549</v>
      </c>
      <c r="C8025" s="93" t="s">
        <v>8074</v>
      </c>
      <c r="D8025" s="100">
        <v>2.2999999999999998</v>
      </c>
    </row>
    <row r="8026" spans="1:4" x14ac:dyDescent="0.2">
      <c r="A8026" s="93">
        <v>7270</v>
      </c>
      <c r="B8026" s="93" t="s">
        <v>8550</v>
      </c>
      <c r="C8026" s="93" t="s">
        <v>8074</v>
      </c>
      <c r="D8026" s="100">
        <v>1.03</v>
      </c>
    </row>
    <row r="8027" spans="1:4" x14ac:dyDescent="0.2">
      <c r="A8027" s="93">
        <v>7267</v>
      </c>
      <c r="B8027" s="93" t="s">
        <v>8551</v>
      </c>
      <c r="C8027" s="93" t="s">
        <v>8074</v>
      </c>
      <c r="D8027" s="100">
        <v>0.8</v>
      </c>
    </row>
    <row r="8028" spans="1:4" x14ac:dyDescent="0.2">
      <c r="A8028" s="93">
        <v>7271</v>
      </c>
      <c r="B8028" s="93" t="s">
        <v>8552</v>
      </c>
      <c r="C8028" s="93" t="s">
        <v>8074</v>
      </c>
      <c r="D8028" s="100">
        <v>0.89</v>
      </c>
    </row>
    <row r="8029" spans="1:4" x14ac:dyDescent="0.2">
      <c r="A8029" s="93">
        <v>7268</v>
      </c>
      <c r="B8029" s="93" t="s">
        <v>8553</v>
      </c>
      <c r="C8029" s="93" t="s">
        <v>8074</v>
      </c>
      <c r="D8029" s="100">
        <v>1.23</v>
      </c>
    </row>
    <row r="8030" spans="1:4" x14ac:dyDescent="0.2">
      <c r="A8030" s="93">
        <v>41372</v>
      </c>
      <c r="B8030" s="93" t="s">
        <v>8554</v>
      </c>
      <c r="C8030" s="93" t="s">
        <v>8480</v>
      </c>
      <c r="D8030" s="100">
        <v>127.17</v>
      </c>
    </row>
    <row r="8031" spans="1:4" x14ac:dyDescent="0.2">
      <c r="A8031" s="93">
        <v>41371</v>
      </c>
      <c r="B8031" s="93" t="s">
        <v>8555</v>
      </c>
      <c r="C8031" s="93" t="s">
        <v>8480</v>
      </c>
      <c r="D8031" s="100">
        <v>75.17</v>
      </c>
    </row>
    <row r="8032" spans="1:4" x14ac:dyDescent="0.2">
      <c r="A8032" s="93">
        <v>34556</v>
      </c>
      <c r="B8032" s="93" t="s">
        <v>8556</v>
      </c>
      <c r="C8032" s="93" t="s">
        <v>8074</v>
      </c>
      <c r="D8032" s="100">
        <v>4.7300000000000004</v>
      </c>
    </row>
    <row r="8033" spans="1:4" x14ac:dyDescent="0.2">
      <c r="A8033" s="93">
        <v>37873</v>
      </c>
      <c r="B8033" s="93" t="s">
        <v>8557</v>
      </c>
      <c r="C8033" s="93" t="s">
        <v>8074</v>
      </c>
      <c r="D8033" s="100">
        <v>4.8099999999999996</v>
      </c>
    </row>
    <row r="8034" spans="1:4" x14ac:dyDescent="0.2">
      <c r="A8034" s="93">
        <v>34564</v>
      </c>
      <c r="B8034" s="93" t="s">
        <v>8558</v>
      </c>
      <c r="C8034" s="93" t="s">
        <v>8074</v>
      </c>
      <c r="D8034" s="100">
        <v>5.04</v>
      </c>
    </row>
    <row r="8035" spans="1:4" x14ac:dyDescent="0.2">
      <c r="A8035" s="93">
        <v>34565</v>
      </c>
      <c r="B8035" s="93" t="s">
        <v>8559</v>
      </c>
      <c r="C8035" s="93" t="s">
        <v>8074</v>
      </c>
      <c r="D8035" s="100">
        <v>5.33</v>
      </c>
    </row>
    <row r="8036" spans="1:4" x14ac:dyDescent="0.2">
      <c r="A8036" s="93">
        <v>38590</v>
      </c>
      <c r="B8036" s="93" t="s">
        <v>8560</v>
      </c>
      <c r="C8036" s="93" t="s">
        <v>8074</v>
      </c>
      <c r="D8036" s="100">
        <v>3.94</v>
      </c>
    </row>
    <row r="8037" spans="1:4" x14ac:dyDescent="0.2">
      <c r="A8037" s="93">
        <v>34566</v>
      </c>
      <c r="B8037" s="93" t="s">
        <v>8561</v>
      </c>
      <c r="C8037" s="93" t="s">
        <v>8074</v>
      </c>
      <c r="D8037" s="100">
        <v>4.13</v>
      </c>
    </row>
    <row r="8038" spans="1:4" x14ac:dyDescent="0.2">
      <c r="A8038" s="93">
        <v>34567</v>
      </c>
      <c r="B8038" s="93" t="s">
        <v>8562</v>
      </c>
      <c r="C8038" s="93" t="s">
        <v>8074</v>
      </c>
      <c r="D8038" s="100">
        <v>4.38</v>
      </c>
    </row>
    <row r="8039" spans="1:4" x14ac:dyDescent="0.2">
      <c r="A8039" s="93">
        <v>38591</v>
      </c>
      <c r="B8039" s="93" t="s">
        <v>8563</v>
      </c>
      <c r="C8039" s="93" t="s">
        <v>8074</v>
      </c>
      <c r="D8039" s="100">
        <v>3.98</v>
      </c>
    </row>
    <row r="8040" spans="1:4" x14ac:dyDescent="0.2">
      <c r="A8040" s="93">
        <v>34568</v>
      </c>
      <c r="B8040" s="93" t="s">
        <v>8564</v>
      </c>
      <c r="C8040" s="93" t="s">
        <v>8074</v>
      </c>
      <c r="D8040" s="100">
        <v>5.18</v>
      </c>
    </row>
    <row r="8041" spans="1:4" x14ac:dyDescent="0.2">
      <c r="A8041" s="93">
        <v>34569</v>
      </c>
      <c r="B8041" s="93" t="s">
        <v>8565</v>
      </c>
      <c r="C8041" s="93" t="s">
        <v>8074</v>
      </c>
      <c r="D8041" s="100">
        <v>5.33</v>
      </c>
    </row>
    <row r="8042" spans="1:4" x14ac:dyDescent="0.2">
      <c r="A8042" s="93">
        <v>34570</v>
      </c>
      <c r="B8042" s="93" t="s">
        <v>8566</v>
      </c>
      <c r="C8042" s="93" t="s">
        <v>8074</v>
      </c>
      <c r="D8042" s="100">
        <v>5.78</v>
      </c>
    </row>
    <row r="8043" spans="1:4" x14ac:dyDescent="0.2">
      <c r="A8043" s="93">
        <v>25070</v>
      </c>
      <c r="B8043" s="93" t="s">
        <v>8567</v>
      </c>
      <c r="C8043" s="93" t="s">
        <v>8074</v>
      </c>
      <c r="D8043" s="100">
        <v>4.3499999999999996</v>
      </c>
    </row>
    <row r="8044" spans="1:4" x14ac:dyDescent="0.2">
      <c r="A8044" s="93">
        <v>34571</v>
      </c>
      <c r="B8044" s="93" t="s">
        <v>8568</v>
      </c>
      <c r="C8044" s="93" t="s">
        <v>8074</v>
      </c>
      <c r="D8044" s="100">
        <v>4.3899999999999997</v>
      </c>
    </row>
    <row r="8045" spans="1:4" x14ac:dyDescent="0.2">
      <c r="A8045" s="93">
        <v>34573</v>
      </c>
      <c r="B8045" s="93" t="s">
        <v>8569</v>
      </c>
      <c r="C8045" s="93" t="s">
        <v>8074</v>
      </c>
      <c r="D8045" s="100">
        <v>4.62</v>
      </c>
    </row>
    <row r="8046" spans="1:4" x14ac:dyDescent="0.2">
      <c r="A8046" s="93">
        <v>37107</v>
      </c>
      <c r="B8046" s="93" t="s">
        <v>8570</v>
      </c>
      <c r="C8046" s="93" t="s">
        <v>8074</v>
      </c>
      <c r="D8046" s="100">
        <v>6.11</v>
      </c>
    </row>
    <row r="8047" spans="1:4" x14ac:dyDescent="0.2">
      <c r="A8047" s="93">
        <v>34576</v>
      </c>
      <c r="B8047" s="93" t="s">
        <v>8571</v>
      </c>
      <c r="C8047" s="93" t="s">
        <v>8074</v>
      </c>
      <c r="D8047" s="100">
        <v>6.74</v>
      </c>
    </row>
    <row r="8048" spans="1:4" x14ac:dyDescent="0.2">
      <c r="A8048" s="93">
        <v>34577</v>
      </c>
      <c r="B8048" s="93" t="s">
        <v>8572</v>
      </c>
      <c r="C8048" s="93" t="s">
        <v>8074</v>
      </c>
      <c r="D8048" s="100">
        <v>7.03</v>
      </c>
    </row>
    <row r="8049" spans="1:4" x14ac:dyDescent="0.2">
      <c r="A8049" s="93">
        <v>34578</v>
      </c>
      <c r="B8049" s="93" t="s">
        <v>8573</v>
      </c>
      <c r="C8049" s="93" t="s">
        <v>8074</v>
      </c>
      <c r="D8049" s="100">
        <v>7.62</v>
      </c>
    </row>
    <row r="8050" spans="1:4" x14ac:dyDescent="0.2">
      <c r="A8050" s="93">
        <v>34579</v>
      </c>
      <c r="B8050" s="93" t="s">
        <v>8574</v>
      </c>
      <c r="C8050" s="93" t="s">
        <v>8074</v>
      </c>
      <c r="D8050" s="100">
        <v>8.1300000000000008</v>
      </c>
    </row>
    <row r="8051" spans="1:4" x14ac:dyDescent="0.2">
      <c r="A8051" s="93">
        <v>25067</v>
      </c>
      <c r="B8051" s="93" t="s">
        <v>8575</v>
      </c>
      <c r="C8051" s="93" t="s">
        <v>8074</v>
      </c>
      <c r="D8051" s="100">
        <v>5.44</v>
      </c>
    </row>
    <row r="8052" spans="1:4" x14ac:dyDescent="0.2">
      <c r="A8052" s="93">
        <v>34580</v>
      </c>
      <c r="B8052" s="93" t="s">
        <v>8576</v>
      </c>
      <c r="C8052" s="93" t="s">
        <v>8074</v>
      </c>
      <c r="D8052" s="100">
        <v>6.07</v>
      </c>
    </row>
    <row r="8053" spans="1:4" x14ac:dyDescent="0.2">
      <c r="A8053" s="93">
        <v>25071</v>
      </c>
      <c r="B8053" s="93" t="s">
        <v>8577</v>
      </c>
      <c r="C8053" s="93" t="s">
        <v>8074</v>
      </c>
      <c r="D8053" s="100">
        <v>3.02</v>
      </c>
    </row>
    <row r="8054" spans="1:4" x14ac:dyDescent="0.2">
      <c r="A8054" s="93">
        <v>44171</v>
      </c>
      <c r="B8054" s="93" t="s">
        <v>8578</v>
      </c>
      <c r="C8054" s="93" t="s">
        <v>8074</v>
      </c>
      <c r="D8054" s="100">
        <v>19.3</v>
      </c>
    </row>
    <row r="8055" spans="1:4" x14ac:dyDescent="0.2">
      <c r="A8055" s="93">
        <v>38395</v>
      </c>
      <c r="B8055" s="93" t="s">
        <v>8579</v>
      </c>
      <c r="C8055" s="93" t="s">
        <v>8074</v>
      </c>
      <c r="D8055" s="100">
        <v>11.53</v>
      </c>
    </row>
    <row r="8056" spans="1:4" x14ac:dyDescent="0.2">
      <c r="A8056" s="93">
        <v>34583</v>
      </c>
      <c r="B8056" s="93" t="s">
        <v>8580</v>
      </c>
      <c r="C8056" s="93" t="s">
        <v>8480</v>
      </c>
      <c r="D8056" s="100">
        <v>61.11</v>
      </c>
    </row>
    <row r="8057" spans="1:4" x14ac:dyDescent="0.2">
      <c r="A8057" s="93">
        <v>34584</v>
      </c>
      <c r="B8057" s="93" t="s">
        <v>8581</v>
      </c>
      <c r="C8057" s="93" t="s">
        <v>8480</v>
      </c>
      <c r="D8057" s="100">
        <v>44.81</v>
      </c>
    </row>
    <row r="8058" spans="1:4" x14ac:dyDescent="0.2">
      <c r="A8058" s="93">
        <v>709</v>
      </c>
      <c r="B8058" s="93" t="s">
        <v>8582</v>
      </c>
      <c r="C8058" s="93" t="s">
        <v>8480</v>
      </c>
      <c r="D8058" s="100">
        <v>776.35</v>
      </c>
    </row>
    <row r="8059" spans="1:4" x14ac:dyDescent="0.2">
      <c r="A8059" s="93">
        <v>34599</v>
      </c>
      <c r="B8059" s="93" t="s">
        <v>8583</v>
      </c>
      <c r="C8059" s="93" t="s">
        <v>8074</v>
      </c>
      <c r="D8059" s="100">
        <v>3.11</v>
      </c>
    </row>
    <row r="8060" spans="1:4" x14ac:dyDescent="0.2">
      <c r="A8060" s="93">
        <v>34592</v>
      </c>
      <c r="B8060" s="93" t="s">
        <v>8584</v>
      </c>
      <c r="C8060" s="93" t="s">
        <v>8074</v>
      </c>
      <c r="D8060" s="100">
        <v>3.46</v>
      </c>
    </row>
    <row r="8061" spans="1:4" x14ac:dyDescent="0.2">
      <c r="A8061" s="93">
        <v>37103</v>
      </c>
      <c r="B8061" s="93" t="s">
        <v>8585</v>
      </c>
      <c r="C8061" s="93" t="s">
        <v>8074</v>
      </c>
      <c r="D8061" s="100">
        <v>3.96</v>
      </c>
    </row>
    <row r="8062" spans="1:4" x14ac:dyDescent="0.2">
      <c r="A8062" s="93">
        <v>34555</v>
      </c>
      <c r="B8062" s="93" t="s">
        <v>8586</v>
      </c>
      <c r="C8062" s="93" t="s">
        <v>8074</v>
      </c>
      <c r="D8062" s="100">
        <v>5.03</v>
      </c>
    </row>
    <row r="8063" spans="1:4" x14ac:dyDescent="0.2">
      <c r="A8063" s="93">
        <v>674</v>
      </c>
      <c r="B8063" s="93" t="s">
        <v>8587</v>
      </c>
      <c r="C8063" s="93" t="s">
        <v>8480</v>
      </c>
      <c r="D8063" s="100">
        <v>90.62</v>
      </c>
    </row>
    <row r="8064" spans="1:4" x14ac:dyDescent="0.2">
      <c r="A8064" s="93">
        <v>34600</v>
      </c>
      <c r="B8064" s="93" t="s">
        <v>8588</v>
      </c>
      <c r="C8064" s="93" t="s">
        <v>8480</v>
      </c>
      <c r="D8064" s="100">
        <v>133.1</v>
      </c>
    </row>
    <row r="8065" spans="1:4" x14ac:dyDescent="0.2">
      <c r="A8065" s="93">
        <v>652</v>
      </c>
      <c r="B8065" s="93" t="s">
        <v>8589</v>
      </c>
      <c r="C8065" s="93" t="s">
        <v>8480</v>
      </c>
      <c r="D8065" s="100">
        <v>203.89</v>
      </c>
    </row>
    <row r="8066" spans="1:4" x14ac:dyDescent="0.2">
      <c r="A8066" s="93">
        <v>651</v>
      </c>
      <c r="B8066" s="93" t="s">
        <v>8590</v>
      </c>
      <c r="C8066" s="93" t="s">
        <v>8074</v>
      </c>
      <c r="D8066" s="100">
        <v>3.81</v>
      </c>
    </row>
    <row r="8067" spans="1:4" x14ac:dyDescent="0.2">
      <c r="A8067" s="93">
        <v>654</v>
      </c>
      <c r="B8067" s="93" t="s">
        <v>8591</v>
      </c>
      <c r="C8067" s="93" t="s">
        <v>8074</v>
      </c>
      <c r="D8067" s="100">
        <v>4.7300000000000004</v>
      </c>
    </row>
    <row r="8068" spans="1:4" x14ac:dyDescent="0.2">
      <c r="A8068" s="93">
        <v>650</v>
      </c>
      <c r="B8068" s="93" t="s">
        <v>8592</v>
      </c>
      <c r="C8068" s="93" t="s">
        <v>8074</v>
      </c>
      <c r="D8068" s="100">
        <v>3.05</v>
      </c>
    </row>
    <row r="8069" spans="1:4" x14ac:dyDescent="0.2">
      <c r="A8069" s="93">
        <v>718</v>
      </c>
      <c r="B8069" s="93" t="s">
        <v>8593</v>
      </c>
      <c r="C8069" s="93" t="s">
        <v>8074</v>
      </c>
      <c r="D8069" s="100">
        <v>16.79</v>
      </c>
    </row>
    <row r="8070" spans="1:4" x14ac:dyDescent="0.2">
      <c r="A8070" s="93">
        <v>11981</v>
      </c>
      <c r="B8070" s="93" t="s">
        <v>8594</v>
      </c>
      <c r="C8070" s="93" t="s">
        <v>8074</v>
      </c>
      <c r="D8070" s="100">
        <v>16.309999999999999</v>
      </c>
    </row>
    <row r="8071" spans="1:4" x14ac:dyDescent="0.2">
      <c r="A8071" s="93">
        <v>34586</v>
      </c>
      <c r="B8071" s="93" t="s">
        <v>8595</v>
      </c>
      <c r="C8071" s="93" t="s">
        <v>8074</v>
      </c>
      <c r="D8071" s="100">
        <v>2.5</v>
      </c>
    </row>
    <row r="8072" spans="1:4" x14ac:dyDescent="0.2">
      <c r="A8072" s="93">
        <v>38603</v>
      </c>
      <c r="B8072" s="93" t="s">
        <v>8596</v>
      </c>
      <c r="C8072" s="93" t="s">
        <v>8074</v>
      </c>
      <c r="D8072" s="100">
        <v>3.02</v>
      </c>
    </row>
    <row r="8073" spans="1:4" x14ac:dyDescent="0.2">
      <c r="A8073" s="93">
        <v>34588</v>
      </c>
      <c r="B8073" s="93" t="s">
        <v>8597</v>
      </c>
      <c r="C8073" s="93" t="s">
        <v>8074</v>
      </c>
      <c r="D8073" s="100">
        <v>3.26</v>
      </c>
    </row>
    <row r="8074" spans="1:4" x14ac:dyDescent="0.2">
      <c r="A8074" s="93">
        <v>34590</v>
      </c>
      <c r="B8074" s="93" t="s">
        <v>8598</v>
      </c>
      <c r="C8074" s="93" t="s">
        <v>8074</v>
      </c>
      <c r="D8074" s="100">
        <v>2.98</v>
      </c>
    </row>
    <row r="8075" spans="1:4" x14ac:dyDescent="0.2">
      <c r="A8075" s="93">
        <v>34591</v>
      </c>
      <c r="B8075" s="93" t="s">
        <v>8599</v>
      </c>
      <c r="C8075" s="93" t="s">
        <v>8074</v>
      </c>
      <c r="D8075" s="100">
        <v>4.04</v>
      </c>
    </row>
    <row r="8076" spans="1:4" x14ac:dyDescent="0.2">
      <c r="A8076" s="93">
        <v>40517</v>
      </c>
      <c r="B8076" s="93" t="s">
        <v>8600</v>
      </c>
      <c r="C8076" s="93" t="s">
        <v>8480</v>
      </c>
      <c r="D8076" s="100">
        <v>51.64</v>
      </c>
    </row>
    <row r="8077" spans="1:4" x14ac:dyDescent="0.2">
      <c r="A8077" s="93">
        <v>40515</v>
      </c>
      <c r="B8077" s="93" t="s">
        <v>8601</v>
      </c>
      <c r="C8077" s="93" t="s">
        <v>8480</v>
      </c>
      <c r="D8077" s="100">
        <v>116.21</v>
      </c>
    </row>
    <row r="8078" spans="1:4" x14ac:dyDescent="0.2">
      <c r="A8078" s="93">
        <v>40529</v>
      </c>
      <c r="B8078" s="93" t="s">
        <v>8602</v>
      </c>
      <c r="C8078" s="93" t="s">
        <v>8480</v>
      </c>
      <c r="D8078" s="100">
        <v>74.239999999999995</v>
      </c>
    </row>
    <row r="8079" spans="1:4" x14ac:dyDescent="0.2">
      <c r="A8079" s="93">
        <v>36170</v>
      </c>
      <c r="B8079" s="93" t="s">
        <v>8603</v>
      </c>
      <c r="C8079" s="93" t="s">
        <v>8480</v>
      </c>
      <c r="D8079" s="100">
        <v>61.6</v>
      </c>
    </row>
    <row r="8080" spans="1:4" x14ac:dyDescent="0.2">
      <c r="A8080" s="93">
        <v>40524</v>
      </c>
      <c r="B8080" s="93" t="s">
        <v>8604</v>
      </c>
      <c r="C8080" s="93" t="s">
        <v>8480</v>
      </c>
      <c r="D8080" s="100">
        <v>72.63</v>
      </c>
    </row>
    <row r="8081" spans="1:4" x14ac:dyDescent="0.2">
      <c r="A8081" s="93">
        <v>36156</v>
      </c>
      <c r="B8081" s="93" t="s">
        <v>8605</v>
      </c>
      <c r="C8081" s="93" t="s">
        <v>8480</v>
      </c>
      <c r="D8081" s="100">
        <v>56.49</v>
      </c>
    </row>
    <row r="8082" spans="1:4" x14ac:dyDescent="0.2">
      <c r="A8082" s="93">
        <v>36155</v>
      </c>
      <c r="B8082" s="93" t="s">
        <v>8606</v>
      </c>
      <c r="C8082" s="93" t="s">
        <v>8480</v>
      </c>
      <c r="D8082" s="100">
        <v>48.76</v>
      </c>
    </row>
    <row r="8083" spans="1:4" x14ac:dyDescent="0.2">
      <c r="A8083" s="93">
        <v>36154</v>
      </c>
      <c r="B8083" s="93" t="s">
        <v>8607</v>
      </c>
      <c r="C8083" s="93" t="s">
        <v>8480</v>
      </c>
      <c r="D8083" s="100">
        <v>67.78</v>
      </c>
    </row>
    <row r="8084" spans="1:4" x14ac:dyDescent="0.2">
      <c r="A8084" s="93">
        <v>695</v>
      </c>
      <c r="B8084" s="93" t="s">
        <v>8608</v>
      </c>
      <c r="C8084" s="93" t="s">
        <v>8480</v>
      </c>
      <c r="D8084" s="100">
        <v>49.79</v>
      </c>
    </row>
    <row r="8085" spans="1:4" x14ac:dyDescent="0.2">
      <c r="A8085" s="93">
        <v>679</v>
      </c>
      <c r="B8085" s="93" t="s">
        <v>8609</v>
      </c>
      <c r="C8085" s="93" t="s">
        <v>8480</v>
      </c>
      <c r="D8085" s="100">
        <v>74.239999999999995</v>
      </c>
    </row>
    <row r="8086" spans="1:4" x14ac:dyDescent="0.2">
      <c r="A8086" s="93">
        <v>711</v>
      </c>
      <c r="B8086" s="93" t="s">
        <v>8610</v>
      </c>
      <c r="C8086" s="93" t="s">
        <v>8480</v>
      </c>
      <c r="D8086" s="100">
        <v>49.11</v>
      </c>
    </row>
    <row r="8087" spans="1:4" x14ac:dyDescent="0.2">
      <c r="A8087" s="93">
        <v>712</v>
      </c>
      <c r="B8087" s="93" t="s">
        <v>8611</v>
      </c>
      <c r="C8087" s="93" t="s">
        <v>8480</v>
      </c>
      <c r="D8087" s="100">
        <v>61.86</v>
      </c>
    </row>
    <row r="8088" spans="1:4" x14ac:dyDescent="0.2">
      <c r="A8088" s="93">
        <v>12614</v>
      </c>
      <c r="B8088" s="93" t="s">
        <v>8612</v>
      </c>
      <c r="C8088" s="93" t="s">
        <v>8074</v>
      </c>
      <c r="D8088" s="100">
        <v>61.37</v>
      </c>
    </row>
    <row r="8089" spans="1:4" x14ac:dyDescent="0.2">
      <c r="A8089" s="93">
        <v>6140</v>
      </c>
      <c r="B8089" s="93" t="s">
        <v>8613</v>
      </c>
      <c r="C8089" s="93" t="s">
        <v>8074</v>
      </c>
      <c r="D8089" s="100">
        <v>4.3499999999999996</v>
      </c>
    </row>
    <row r="8090" spans="1:4" x14ac:dyDescent="0.2">
      <c r="A8090" s="93">
        <v>38399</v>
      </c>
      <c r="B8090" s="93" t="s">
        <v>8614</v>
      </c>
      <c r="C8090" s="93" t="s">
        <v>8074</v>
      </c>
      <c r="D8090" s="100">
        <v>252.07</v>
      </c>
    </row>
    <row r="8091" spans="1:4" x14ac:dyDescent="0.2">
      <c r="A8091" s="93">
        <v>735</v>
      </c>
      <c r="B8091" s="93" t="s">
        <v>8615</v>
      </c>
      <c r="C8091" s="93" t="s">
        <v>8074</v>
      </c>
      <c r="D8091" s="101">
        <v>2976.86</v>
      </c>
    </row>
    <row r="8092" spans="1:4" x14ac:dyDescent="0.2">
      <c r="A8092" s="93">
        <v>736</v>
      </c>
      <c r="B8092" s="93" t="s">
        <v>8616</v>
      </c>
      <c r="C8092" s="93" t="s">
        <v>8074</v>
      </c>
      <c r="D8092" s="101">
        <v>2503</v>
      </c>
    </row>
    <row r="8093" spans="1:4" x14ac:dyDescent="0.2">
      <c r="A8093" s="93">
        <v>729</v>
      </c>
      <c r="B8093" s="93" t="s">
        <v>8617</v>
      </c>
      <c r="C8093" s="93" t="s">
        <v>8074</v>
      </c>
      <c r="D8093" s="101">
        <v>1020</v>
      </c>
    </row>
    <row r="8094" spans="1:4" x14ac:dyDescent="0.2">
      <c r="A8094" s="93">
        <v>39925</v>
      </c>
      <c r="B8094" s="93" t="s">
        <v>8618</v>
      </c>
      <c r="C8094" s="93" t="s">
        <v>8074</v>
      </c>
      <c r="D8094" s="101">
        <v>14738.91</v>
      </c>
    </row>
    <row r="8095" spans="1:4" x14ac:dyDescent="0.2">
      <c r="A8095" s="93">
        <v>731</v>
      </c>
      <c r="B8095" s="93" t="s">
        <v>8619</v>
      </c>
      <c r="C8095" s="93" t="s">
        <v>8074</v>
      </c>
      <c r="D8095" s="100">
        <v>992.71</v>
      </c>
    </row>
    <row r="8096" spans="1:4" x14ac:dyDescent="0.2">
      <c r="A8096" s="93">
        <v>10575</v>
      </c>
      <c r="B8096" s="93" t="s">
        <v>8620</v>
      </c>
      <c r="C8096" s="93" t="s">
        <v>8074</v>
      </c>
      <c r="D8096" s="101">
        <v>1549.2</v>
      </c>
    </row>
    <row r="8097" spans="1:4" x14ac:dyDescent="0.2">
      <c r="A8097" s="93">
        <v>733</v>
      </c>
      <c r="B8097" s="93" t="s">
        <v>8621</v>
      </c>
      <c r="C8097" s="93" t="s">
        <v>8074</v>
      </c>
      <c r="D8097" s="101">
        <v>1696.19</v>
      </c>
    </row>
    <row r="8098" spans="1:4" x14ac:dyDescent="0.2">
      <c r="A8098" s="93">
        <v>732</v>
      </c>
      <c r="B8098" s="93" t="s">
        <v>8622</v>
      </c>
      <c r="C8098" s="93" t="s">
        <v>8074</v>
      </c>
      <c r="D8098" s="101">
        <v>1673.38</v>
      </c>
    </row>
    <row r="8099" spans="1:4" x14ac:dyDescent="0.2">
      <c r="A8099" s="93">
        <v>737</v>
      </c>
      <c r="B8099" s="93" t="s">
        <v>8623</v>
      </c>
      <c r="C8099" s="93" t="s">
        <v>8074</v>
      </c>
      <c r="D8099" s="101">
        <v>9383.83</v>
      </c>
    </row>
    <row r="8100" spans="1:4" x14ac:dyDescent="0.2">
      <c r="A8100" s="93">
        <v>738</v>
      </c>
      <c r="B8100" s="93" t="s">
        <v>8624</v>
      </c>
      <c r="C8100" s="93" t="s">
        <v>8074</v>
      </c>
      <c r="D8100" s="101">
        <v>4351.22</v>
      </c>
    </row>
    <row r="8101" spans="1:4" x14ac:dyDescent="0.2">
      <c r="A8101" s="93">
        <v>740</v>
      </c>
      <c r="B8101" s="93" t="s">
        <v>8625</v>
      </c>
      <c r="C8101" s="93" t="s">
        <v>8074</v>
      </c>
      <c r="D8101" s="101">
        <v>8827.7199999999993</v>
      </c>
    </row>
    <row r="8102" spans="1:4" x14ac:dyDescent="0.2">
      <c r="A8102" s="93">
        <v>734</v>
      </c>
      <c r="B8102" s="93" t="s">
        <v>8626</v>
      </c>
      <c r="C8102" s="93" t="s">
        <v>8074</v>
      </c>
      <c r="D8102" s="101">
        <v>1793.86</v>
      </c>
    </row>
    <row r="8103" spans="1:4" x14ac:dyDescent="0.2">
      <c r="A8103" s="93">
        <v>39008</v>
      </c>
      <c r="B8103" s="93" t="s">
        <v>8627</v>
      </c>
      <c r="C8103" s="93" t="s">
        <v>8074</v>
      </c>
      <c r="D8103" s="101">
        <v>55529.03</v>
      </c>
    </row>
    <row r="8104" spans="1:4" x14ac:dyDescent="0.2">
      <c r="A8104" s="93">
        <v>39009</v>
      </c>
      <c r="B8104" s="93" t="s">
        <v>8628</v>
      </c>
      <c r="C8104" s="93" t="s">
        <v>8074</v>
      </c>
      <c r="D8104" s="101">
        <v>59492.480000000003</v>
      </c>
    </row>
    <row r="8105" spans="1:4" x14ac:dyDescent="0.2">
      <c r="A8105" s="93">
        <v>10587</v>
      </c>
      <c r="B8105" s="93" t="s">
        <v>8629</v>
      </c>
      <c r="C8105" s="93" t="s">
        <v>8074</v>
      </c>
      <c r="D8105" s="101">
        <v>4111.1099999999997</v>
      </c>
    </row>
    <row r="8106" spans="1:4" x14ac:dyDescent="0.2">
      <c r="A8106" s="93">
        <v>759</v>
      </c>
      <c r="B8106" s="93" t="s">
        <v>8630</v>
      </c>
      <c r="C8106" s="93" t="s">
        <v>8074</v>
      </c>
      <c r="D8106" s="101">
        <v>5910.96</v>
      </c>
    </row>
    <row r="8107" spans="1:4" x14ac:dyDescent="0.2">
      <c r="A8107" s="93">
        <v>761</v>
      </c>
      <c r="B8107" s="93" t="s">
        <v>8631</v>
      </c>
      <c r="C8107" s="93" t="s">
        <v>8074</v>
      </c>
      <c r="D8107" s="101">
        <v>10019.58</v>
      </c>
    </row>
    <row r="8108" spans="1:4" x14ac:dyDescent="0.2">
      <c r="A8108" s="93">
        <v>750</v>
      </c>
      <c r="B8108" s="93" t="s">
        <v>8632</v>
      </c>
      <c r="C8108" s="93" t="s">
        <v>8074</v>
      </c>
      <c r="D8108" s="101">
        <v>9512.7900000000009</v>
      </c>
    </row>
    <row r="8109" spans="1:4" x14ac:dyDescent="0.2">
      <c r="A8109" s="93">
        <v>755</v>
      </c>
      <c r="B8109" s="93" t="s">
        <v>8633</v>
      </c>
      <c r="C8109" s="93" t="s">
        <v>8074</v>
      </c>
      <c r="D8109" s="101">
        <v>39035.879999999997</v>
      </c>
    </row>
    <row r="8110" spans="1:4" x14ac:dyDescent="0.2">
      <c r="A8110" s="93">
        <v>749</v>
      </c>
      <c r="B8110" s="93" t="s">
        <v>8634</v>
      </c>
      <c r="C8110" s="93" t="s">
        <v>8074</v>
      </c>
      <c r="D8110" s="101">
        <v>14356.67</v>
      </c>
    </row>
    <row r="8111" spans="1:4" x14ac:dyDescent="0.2">
      <c r="A8111" s="93">
        <v>756</v>
      </c>
      <c r="B8111" s="93" t="s">
        <v>8635</v>
      </c>
      <c r="C8111" s="93" t="s">
        <v>8074</v>
      </c>
      <c r="D8111" s="101">
        <v>42573.85</v>
      </c>
    </row>
    <row r="8112" spans="1:4" x14ac:dyDescent="0.2">
      <c r="A8112" s="93">
        <v>757</v>
      </c>
      <c r="B8112" s="93" t="s">
        <v>8636</v>
      </c>
      <c r="C8112" s="93" t="s">
        <v>8074</v>
      </c>
      <c r="D8112" s="101">
        <v>19331.25</v>
      </c>
    </row>
    <row r="8113" spans="1:4" x14ac:dyDescent="0.2">
      <c r="A8113" s="93">
        <v>10588</v>
      </c>
      <c r="B8113" s="93" t="s">
        <v>8637</v>
      </c>
      <c r="C8113" s="93" t="s">
        <v>8074</v>
      </c>
      <c r="D8113" s="101">
        <v>4267.8500000000004</v>
      </c>
    </row>
    <row r="8114" spans="1:4" x14ac:dyDescent="0.2">
      <c r="A8114" s="93">
        <v>10592</v>
      </c>
      <c r="B8114" s="93" t="s">
        <v>8638</v>
      </c>
      <c r="C8114" s="93" t="s">
        <v>8074</v>
      </c>
      <c r="D8114" s="101">
        <v>5155</v>
      </c>
    </row>
    <row r="8115" spans="1:4" x14ac:dyDescent="0.2">
      <c r="A8115" s="93">
        <v>10589</v>
      </c>
      <c r="B8115" s="93" t="s">
        <v>8639</v>
      </c>
      <c r="C8115" s="93" t="s">
        <v>8074</v>
      </c>
      <c r="D8115" s="101">
        <v>6925.42</v>
      </c>
    </row>
    <row r="8116" spans="1:4" x14ac:dyDescent="0.2">
      <c r="A8116" s="93">
        <v>760</v>
      </c>
      <c r="B8116" s="93" t="s">
        <v>8640</v>
      </c>
      <c r="C8116" s="93" t="s">
        <v>8074</v>
      </c>
      <c r="D8116" s="101">
        <v>38662.5</v>
      </c>
    </row>
    <row r="8117" spans="1:4" x14ac:dyDescent="0.2">
      <c r="A8117" s="93">
        <v>751</v>
      </c>
      <c r="B8117" s="93" t="s">
        <v>8641</v>
      </c>
      <c r="C8117" s="93" t="s">
        <v>8074</v>
      </c>
      <c r="D8117" s="101">
        <v>6089.34</v>
      </c>
    </row>
    <row r="8118" spans="1:4" x14ac:dyDescent="0.2">
      <c r="A8118" s="93">
        <v>754</v>
      </c>
      <c r="B8118" s="93" t="s">
        <v>8642</v>
      </c>
      <c r="C8118" s="93" t="s">
        <v>8074</v>
      </c>
      <c r="D8118" s="101">
        <v>9665.6200000000008</v>
      </c>
    </row>
    <row r="8119" spans="1:4" x14ac:dyDescent="0.2">
      <c r="A8119" s="93">
        <v>44489</v>
      </c>
      <c r="B8119" s="93" t="s">
        <v>8643</v>
      </c>
      <c r="C8119" s="93" t="s">
        <v>8074</v>
      </c>
      <c r="D8119" s="101">
        <v>253571.54</v>
      </c>
    </row>
    <row r="8120" spans="1:4" x14ac:dyDescent="0.2">
      <c r="A8120" s="93">
        <v>39917</v>
      </c>
      <c r="B8120" s="93" t="s">
        <v>8644</v>
      </c>
      <c r="C8120" s="93" t="s">
        <v>8074</v>
      </c>
      <c r="D8120" s="101">
        <v>85296.6</v>
      </c>
    </row>
    <row r="8121" spans="1:4" x14ac:dyDescent="0.2">
      <c r="A8121" s="93">
        <v>38167</v>
      </c>
      <c r="B8121" s="93" t="s">
        <v>8645</v>
      </c>
      <c r="C8121" s="93" t="s">
        <v>8494</v>
      </c>
      <c r="D8121" s="100">
        <v>29.84</v>
      </c>
    </row>
    <row r="8122" spans="1:4" x14ac:dyDescent="0.2">
      <c r="A8122" s="93">
        <v>36145</v>
      </c>
      <c r="B8122" s="93" t="s">
        <v>8646</v>
      </c>
      <c r="C8122" s="93" t="s">
        <v>8494</v>
      </c>
      <c r="D8122" s="100">
        <v>37.44</v>
      </c>
    </row>
    <row r="8123" spans="1:4" x14ac:dyDescent="0.2">
      <c r="A8123" s="93">
        <v>12893</v>
      </c>
      <c r="B8123" s="93" t="s">
        <v>8647</v>
      </c>
      <c r="C8123" s="93" t="s">
        <v>8494</v>
      </c>
      <c r="D8123" s="100">
        <v>62.4</v>
      </c>
    </row>
    <row r="8124" spans="1:4" x14ac:dyDescent="0.2">
      <c r="A8124" s="93">
        <v>11685</v>
      </c>
      <c r="B8124" s="93" t="s">
        <v>8648</v>
      </c>
      <c r="C8124" s="93" t="s">
        <v>8074</v>
      </c>
      <c r="D8124" s="100">
        <v>54.8</v>
      </c>
    </row>
    <row r="8125" spans="1:4" x14ac:dyDescent="0.2">
      <c r="A8125" s="93">
        <v>11680</v>
      </c>
      <c r="B8125" s="93" t="s">
        <v>8649</v>
      </c>
      <c r="C8125" s="93" t="s">
        <v>8074</v>
      </c>
      <c r="D8125" s="100">
        <v>19.48</v>
      </c>
    </row>
    <row r="8126" spans="1:4" x14ac:dyDescent="0.2">
      <c r="A8126" s="93">
        <v>11679</v>
      </c>
      <c r="B8126" s="93" t="s">
        <v>8650</v>
      </c>
      <c r="C8126" s="93" t="s">
        <v>8074</v>
      </c>
      <c r="D8126" s="100">
        <v>26.42</v>
      </c>
    </row>
    <row r="8127" spans="1:4" x14ac:dyDescent="0.2">
      <c r="A8127" s="93">
        <v>2512</v>
      </c>
      <c r="B8127" s="93" t="s">
        <v>8651</v>
      </c>
      <c r="C8127" s="93" t="s">
        <v>8074</v>
      </c>
      <c r="D8127" s="100">
        <v>41.05</v>
      </c>
    </row>
    <row r="8128" spans="1:4" x14ac:dyDescent="0.2">
      <c r="A8128" s="93">
        <v>4374</v>
      </c>
      <c r="B8128" s="93" t="s">
        <v>8652</v>
      </c>
      <c r="C8128" s="93" t="s">
        <v>8074</v>
      </c>
      <c r="D8128" s="100">
        <v>0.18</v>
      </c>
    </row>
    <row r="8129" spans="1:4" x14ac:dyDescent="0.2">
      <c r="A8129" s="93">
        <v>7568</v>
      </c>
      <c r="B8129" s="93" t="s">
        <v>8653</v>
      </c>
      <c r="C8129" s="93" t="s">
        <v>8074</v>
      </c>
      <c r="D8129" s="100">
        <v>0.3</v>
      </c>
    </row>
    <row r="8130" spans="1:4" x14ac:dyDescent="0.2">
      <c r="A8130" s="93">
        <v>7584</v>
      </c>
      <c r="B8130" s="93" t="s">
        <v>8654</v>
      </c>
      <c r="C8130" s="93" t="s">
        <v>8074</v>
      </c>
      <c r="D8130" s="100">
        <v>0.46</v>
      </c>
    </row>
    <row r="8131" spans="1:4" x14ac:dyDescent="0.2">
      <c r="A8131" s="93">
        <v>11945</v>
      </c>
      <c r="B8131" s="93" t="s">
        <v>8655</v>
      </c>
      <c r="C8131" s="93" t="s">
        <v>8074</v>
      </c>
      <c r="D8131" s="100">
        <v>0.03</v>
      </c>
    </row>
    <row r="8132" spans="1:4" x14ac:dyDescent="0.2">
      <c r="A8132" s="93">
        <v>11946</v>
      </c>
      <c r="B8132" s="93" t="s">
        <v>8656</v>
      </c>
      <c r="C8132" s="93" t="s">
        <v>8074</v>
      </c>
      <c r="D8132" s="100">
        <v>0.03</v>
      </c>
    </row>
    <row r="8133" spans="1:4" x14ac:dyDescent="0.2">
      <c r="A8133" s="93">
        <v>4375</v>
      </c>
      <c r="B8133" s="93" t="s">
        <v>8657</v>
      </c>
      <c r="C8133" s="93" t="s">
        <v>8074</v>
      </c>
      <c r="D8133" s="100">
        <v>0.05</v>
      </c>
    </row>
    <row r="8134" spans="1:4" x14ac:dyDescent="0.2">
      <c r="A8134" s="93">
        <v>11950</v>
      </c>
      <c r="B8134" s="93" t="s">
        <v>8658</v>
      </c>
      <c r="C8134" s="93" t="s">
        <v>8074</v>
      </c>
      <c r="D8134" s="100">
        <v>0.1</v>
      </c>
    </row>
    <row r="8135" spans="1:4" x14ac:dyDescent="0.2">
      <c r="A8135" s="93">
        <v>4376</v>
      </c>
      <c r="B8135" s="93" t="s">
        <v>8659</v>
      </c>
      <c r="C8135" s="93" t="s">
        <v>8074</v>
      </c>
      <c r="D8135" s="100">
        <v>0.09</v>
      </c>
    </row>
    <row r="8136" spans="1:4" x14ac:dyDescent="0.2">
      <c r="A8136" s="93">
        <v>7583</v>
      </c>
      <c r="B8136" s="93" t="s">
        <v>8660</v>
      </c>
      <c r="C8136" s="93" t="s">
        <v>8074</v>
      </c>
      <c r="D8136" s="100">
        <v>0.2</v>
      </c>
    </row>
    <row r="8137" spans="1:4" x14ac:dyDescent="0.2">
      <c r="A8137" s="93">
        <v>4350</v>
      </c>
      <c r="B8137" s="93" t="s">
        <v>8661</v>
      </c>
      <c r="C8137" s="93" t="s">
        <v>8074</v>
      </c>
      <c r="D8137" s="100">
        <v>0.88</v>
      </c>
    </row>
    <row r="8138" spans="1:4" x14ac:dyDescent="0.2">
      <c r="A8138" s="93">
        <v>44400</v>
      </c>
      <c r="B8138" s="93" t="s">
        <v>8662</v>
      </c>
      <c r="C8138" s="93" t="s">
        <v>8074</v>
      </c>
      <c r="D8138" s="100">
        <v>25.7</v>
      </c>
    </row>
    <row r="8139" spans="1:4" x14ac:dyDescent="0.2">
      <c r="A8139" s="93">
        <v>39886</v>
      </c>
      <c r="B8139" s="93" t="s">
        <v>8663</v>
      </c>
      <c r="C8139" s="93" t="s">
        <v>8074</v>
      </c>
      <c r="D8139" s="100">
        <v>5.47</v>
      </c>
    </row>
    <row r="8140" spans="1:4" x14ac:dyDescent="0.2">
      <c r="A8140" s="93">
        <v>39887</v>
      </c>
      <c r="B8140" s="93" t="s">
        <v>8664</v>
      </c>
      <c r="C8140" s="93" t="s">
        <v>8074</v>
      </c>
      <c r="D8140" s="100">
        <v>8.1999999999999993</v>
      </c>
    </row>
    <row r="8141" spans="1:4" x14ac:dyDescent="0.2">
      <c r="A8141" s="93">
        <v>39888</v>
      </c>
      <c r="B8141" s="93" t="s">
        <v>8665</v>
      </c>
      <c r="C8141" s="93" t="s">
        <v>8074</v>
      </c>
      <c r="D8141" s="100">
        <v>18.760000000000002</v>
      </c>
    </row>
    <row r="8142" spans="1:4" x14ac:dyDescent="0.2">
      <c r="A8142" s="93">
        <v>39890</v>
      </c>
      <c r="B8142" s="93" t="s">
        <v>8666</v>
      </c>
      <c r="C8142" s="93" t="s">
        <v>8074</v>
      </c>
      <c r="D8142" s="100">
        <v>32.03</v>
      </c>
    </row>
    <row r="8143" spans="1:4" x14ac:dyDescent="0.2">
      <c r="A8143" s="93">
        <v>39891</v>
      </c>
      <c r="B8143" s="93" t="s">
        <v>8667</v>
      </c>
      <c r="C8143" s="93" t="s">
        <v>8074</v>
      </c>
      <c r="D8143" s="100">
        <v>45.16</v>
      </c>
    </row>
    <row r="8144" spans="1:4" x14ac:dyDescent="0.2">
      <c r="A8144" s="93">
        <v>39892</v>
      </c>
      <c r="B8144" s="93" t="s">
        <v>8668</v>
      </c>
      <c r="C8144" s="93" t="s">
        <v>8074</v>
      </c>
      <c r="D8144" s="100">
        <v>140.76</v>
      </c>
    </row>
    <row r="8145" spans="1:4" x14ac:dyDescent="0.2">
      <c r="A8145" s="93">
        <v>790</v>
      </c>
      <c r="B8145" s="93" t="s">
        <v>8669</v>
      </c>
      <c r="C8145" s="93" t="s">
        <v>8074</v>
      </c>
      <c r="D8145" s="100">
        <v>16.8</v>
      </c>
    </row>
    <row r="8146" spans="1:4" x14ac:dyDescent="0.2">
      <c r="A8146" s="93">
        <v>766</v>
      </c>
      <c r="B8146" s="93" t="s">
        <v>8670</v>
      </c>
      <c r="C8146" s="93" t="s">
        <v>8074</v>
      </c>
      <c r="D8146" s="100">
        <v>16.8</v>
      </c>
    </row>
    <row r="8147" spans="1:4" x14ac:dyDescent="0.2">
      <c r="A8147" s="93">
        <v>791</v>
      </c>
      <c r="B8147" s="93" t="s">
        <v>8671</v>
      </c>
      <c r="C8147" s="93" t="s">
        <v>8074</v>
      </c>
      <c r="D8147" s="100">
        <v>16.8</v>
      </c>
    </row>
    <row r="8148" spans="1:4" x14ac:dyDescent="0.2">
      <c r="A8148" s="93">
        <v>767</v>
      </c>
      <c r="B8148" s="93" t="s">
        <v>8672</v>
      </c>
      <c r="C8148" s="93" t="s">
        <v>8074</v>
      </c>
      <c r="D8148" s="100">
        <v>16.8</v>
      </c>
    </row>
    <row r="8149" spans="1:4" x14ac:dyDescent="0.2">
      <c r="A8149" s="93">
        <v>768</v>
      </c>
      <c r="B8149" s="93" t="s">
        <v>8673</v>
      </c>
      <c r="C8149" s="93" t="s">
        <v>8074</v>
      </c>
      <c r="D8149" s="100">
        <v>13.19</v>
      </c>
    </row>
    <row r="8150" spans="1:4" x14ac:dyDescent="0.2">
      <c r="A8150" s="93">
        <v>789</v>
      </c>
      <c r="B8150" s="93" t="s">
        <v>8674</v>
      </c>
      <c r="C8150" s="93" t="s">
        <v>8074</v>
      </c>
      <c r="D8150" s="100">
        <v>12.91</v>
      </c>
    </row>
    <row r="8151" spans="1:4" x14ac:dyDescent="0.2">
      <c r="A8151" s="93">
        <v>769</v>
      </c>
      <c r="B8151" s="93" t="s">
        <v>8675</v>
      </c>
      <c r="C8151" s="93" t="s">
        <v>8074</v>
      </c>
      <c r="D8151" s="100">
        <v>13.19</v>
      </c>
    </row>
    <row r="8152" spans="1:4" x14ac:dyDescent="0.2">
      <c r="A8152" s="93">
        <v>770</v>
      </c>
      <c r="B8152" s="93" t="s">
        <v>8676</v>
      </c>
      <c r="C8152" s="93" t="s">
        <v>8074</v>
      </c>
      <c r="D8152" s="100">
        <v>4.6500000000000004</v>
      </c>
    </row>
    <row r="8153" spans="1:4" x14ac:dyDescent="0.2">
      <c r="A8153" s="93">
        <v>12394</v>
      </c>
      <c r="B8153" s="93" t="s">
        <v>8677</v>
      </c>
      <c r="C8153" s="93" t="s">
        <v>8074</v>
      </c>
      <c r="D8153" s="100">
        <v>4.6500000000000004</v>
      </c>
    </row>
    <row r="8154" spans="1:4" x14ac:dyDescent="0.2">
      <c r="A8154" s="93">
        <v>764</v>
      </c>
      <c r="B8154" s="93" t="s">
        <v>8678</v>
      </c>
      <c r="C8154" s="93" t="s">
        <v>8074</v>
      </c>
      <c r="D8154" s="100">
        <v>8.1199999999999992</v>
      </c>
    </row>
    <row r="8155" spans="1:4" x14ac:dyDescent="0.2">
      <c r="A8155" s="93">
        <v>765</v>
      </c>
      <c r="B8155" s="93" t="s">
        <v>8679</v>
      </c>
      <c r="C8155" s="93" t="s">
        <v>8074</v>
      </c>
      <c r="D8155" s="100">
        <v>8.1199999999999992</v>
      </c>
    </row>
    <row r="8156" spans="1:4" x14ac:dyDescent="0.2">
      <c r="A8156" s="93">
        <v>787</v>
      </c>
      <c r="B8156" s="93" t="s">
        <v>8680</v>
      </c>
      <c r="C8156" s="93" t="s">
        <v>8074</v>
      </c>
      <c r="D8156" s="100">
        <v>36.270000000000003</v>
      </c>
    </row>
    <row r="8157" spans="1:4" x14ac:dyDescent="0.2">
      <c r="A8157" s="93">
        <v>774</v>
      </c>
      <c r="B8157" s="93" t="s">
        <v>8681</v>
      </c>
      <c r="C8157" s="93" t="s">
        <v>8074</v>
      </c>
      <c r="D8157" s="100">
        <v>36.270000000000003</v>
      </c>
    </row>
    <row r="8158" spans="1:4" x14ac:dyDescent="0.2">
      <c r="A8158" s="93">
        <v>773</v>
      </c>
      <c r="B8158" s="93" t="s">
        <v>8682</v>
      </c>
      <c r="C8158" s="93" t="s">
        <v>8074</v>
      </c>
      <c r="D8158" s="100">
        <v>36.270000000000003</v>
      </c>
    </row>
    <row r="8159" spans="1:4" x14ac:dyDescent="0.2">
      <c r="A8159" s="93">
        <v>775</v>
      </c>
      <c r="B8159" s="93" t="s">
        <v>8683</v>
      </c>
      <c r="C8159" s="93" t="s">
        <v>8074</v>
      </c>
      <c r="D8159" s="100">
        <v>36.270000000000003</v>
      </c>
    </row>
    <row r="8160" spans="1:4" x14ac:dyDescent="0.2">
      <c r="A8160" s="93">
        <v>788</v>
      </c>
      <c r="B8160" s="93" t="s">
        <v>8684</v>
      </c>
      <c r="C8160" s="93" t="s">
        <v>8074</v>
      </c>
      <c r="D8160" s="100">
        <v>22.54</v>
      </c>
    </row>
    <row r="8161" spans="1:4" x14ac:dyDescent="0.2">
      <c r="A8161" s="93">
        <v>772</v>
      </c>
      <c r="B8161" s="93" t="s">
        <v>8685</v>
      </c>
      <c r="C8161" s="93" t="s">
        <v>8074</v>
      </c>
      <c r="D8161" s="100">
        <v>22.54</v>
      </c>
    </row>
    <row r="8162" spans="1:4" x14ac:dyDescent="0.2">
      <c r="A8162" s="93">
        <v>771</v>
      </c>
      <c r="B8162" s="93" t="s">
        <v>8686</v>
      </c>
      <c r="C8162" s="93" t="s">
        <v>8074</v>
      </c>
      <c r="D8162" s="100">
        <v>22.54</v>
      </c>
    </row>
    <row r="8163" spans="1:4" x14ac:dyDescent="0.2">
      <c r="A8163" s="93">
        <v>779</v>
      </c>
      <c r="B8163" s="93" t="s">
        <v>8687</v>
      </c>
      <c r="C8163" s="93" t="s">
        <v>8074</v>
      </c>
      <c r="D8163" s="100">
        <v>5.6</v>
      </c>
    </row>
    <row r="8164" spans="1:4" x14ac:dyDescent="0.2">
      <c r="A8164" s="93">
        <v>776</v>
      </c>
      <c r="B8164" s="93" t="s">
        <v>8688</v>
      </c>
      <c r="C8164" s="93" t="s">
        <v>8074</v>
      </c>
      <c r="D8164" s="100">
        <v>53.47</v>
      </c>
    </row>
    <row r="8165" spans="1:4" x14ac:dyDescent="0.2">
      <c r="A8165" s="93">
        <v>777</v>
      </c>
      <c r="B8165" s="93" t="s">
        <v>8689</v>
      </c>
      <c r="C8165" s="93" t="s">
        <v>8074</v>
      </c>
      <c r="D8165" s="100">
        <v>51.98</v>
      </c>
    </row>
    <row r="8166" spans="1:4" x14ac:dyDescent="0.2">
      <c r="A8166" s="93">
        <v>780</v>
      </c>
      <c r="B8166" s="93" t="s">
        <v>8690</v>
      </c>
      <c r="C8166" s="93" t="s">
        <v>8074</v>
      </c>
      <c r="D8166" s="100">
        <v>52.24</v>
      </c>
    </row>
    <row r="8167" spans="1:4" x14ac:dyDescent="0.2">
      <c r="A8167" s="93">
        <v>778</v>
      </c>
      <c r="B8167" s="93" t="s">
        <v>8691</v>
      </c>
      <c r="C8167" s="93" t="s">
        <v>8074</v>
      </c>
      <c r="D8167" s="100">
        <v>53.47</v>
      </c>
    </row>
    <row r="8168" spans="1:4" x14ac:dyDescent="0.2">
      <c r="A8168" s="93">
        <v>781</v>
      </c>
      <c r="B8168" s="93" t="s">
        <v>8692</v>
      </c>
      <c r="C8168" s="93" t="s">
        <v>8074</v>
      </c>
      <c r="D8168" s="100">
        <v>98.79</v>
      </c>
    </row>
    <row r="8169" spans="1:4" x14ac:dyDescent="0.2">
      <c r="A8169" s="93">
        <v>786</v>
      </c>
      <c r="B8169" s="93" t="s">
        <v>8693</v>
      </c>
      <c r="C8169" s="93" t="s">
        <v>8074</v>
      </c>
      <c r="D8169" s="100">
        <v>98.79</v>
      </c>
    </row>
    <row r="8170" spans="1:4" x14ac:dyDescent="0.2">
      <c r="A8170" s="93">
        <v>782</v>
      </c>
      <c r="B8170" s="93" t="s">
        <v>8694</v>
      </c>
      <c r="C8170" s="93" t="s">
        <v>8074</v>
      </c>
      <c r="D8170" s="100">
        <v>98.79</v>
      </c>
    </row>
    <row r="8171" spans="1:4" x14ac:dyDescent="0.2">
      <c r="A8171" s="93">
        <v>783</v>
      </c>
      <c r="B8171" s="93" t="s">
        <v>8695</v>
      </c>
      <c r="C8171" s="93" t="s">
        <v>8074</v>
      </c>
      <c r="D8171" s="100">
        <v>270.38</v>
      </c>
    </row>
    <row r="8172" spans="1:4" x14ac:dyDescent="0.2">
      <c r="A8172" s="93">
        <v>785</v>
      </c>
      <c r="B8172" s="93" t="s">
        <v>8696</v>
      </c>
      <c r="C8172" s="93" t="s">
        <v>8074</v>
      </c>
      <c r="D8172" s="100">
        <v>285.69</v>
      </c>
    </row>
    <row r="8173" spans="1:4" x14ac:dyDescent="0.2">
      <c r="A8173" s="93">
        <v>784</v>
      </c>
      <c r="B8173" s="93" t="s">
        <v>8697</v>
      </c>
      <c r="C8173" s="93" t="s">
        <v>8074</v>
      </c>
      <c r="D8173" s="100">
        <v>306.47000000000003</v>
      </c>
    </row>
    <row r="8174" spans="1:4" x14ac:dyDescent="0.2">
      <c r="A8174" s="93">
        <v>828</v>
      </c>
      <c r="B8174" s="93" t="s">
        <v>8698</v>
      </c>
      <c r="C8174" s="93" t="s">
        <v>8074</v>
      </c>
      <c r="D8174" s="100">
        <v>0.72</v>
      </c>
    </row>
    <row r="8175" spans="1:4" x14ac:dyDescent="0.2">
      <c r="A8175" s="93">
        <v>829</v>
      </c>
      <c r="B8175" s="93" t="s">
        <v>8699</v>
      </c>
      <c r="C8175" s="93" t="s">
        <v>8074</v>
      </c>
      <c r="D8175" s="100">
        <v>1.17</v>
      </c>
    </row>
    <row r="8176" spans="1:4" x14ac:dyDescent="0.2">
      <c r="A8176" s="93">
        <v>812</v>
      </c>
      <c r="B8176" s="93" t="s">
        <v>8700</v>
      </c>
      <c r="C8176" s="93" t="s">
        <v>8074</v>
      </c>
      <c r="D8176" s="100">
        <v>2.57</v>
      </c>
    </row>
    <row r="8177" spans="1:4" x14ac:dyDescent="0.2">
      <c r="A8177" s="93">
        <v>819</v>
      </c>
      <c r="B8177" s="93" t="s">
        <v>8701</v>
      </c>
      <c r="C8177" s="93" t="s">
        <v>8074</v>
      </c>
      <c r="D8177" s="100">
        <v>4.47</v>
      </c>
    </row>
    <row r="8178" spans="1:4" x14ac:dyDescent="0.2">
      <c r="A8178" s="93">
        <v>818</v>
      </c>
      <c r="B8178" s="93" t="s">
        <v>8702</v>
      </c>
      <c r="C8178" s="93" t="s">
        <v>8074</v>
      </c>
      <c r="D8178" s="100">
        <v>8.34</v>
      </c>
    </row>
    <row r="8179" spans="1:4" x14ac:dyDescent="0.2">
      <c r="A8179" s="93">
        <v>832</v>
      </c>
      <c r="B8179" s="93" t="s">
        <v>8703</v>
      </c>
      <c r="C8179" s="93" t="s">
        <v>8074</v>
      </c>
      <c r="D8179" s="100">
        <v>3.44</v>
      </c>
    </row>
    <row r="8180" spans="1:4" x14ac:dyDescent="0.2">
      <c r="A8180" s="93">
        <v>834</v>
      </c>
      <c r="B8180" s="93" t="s">
        <v>8704</v>
      </c>
      <c r="C8180" s="93" t="s">
        <v>8074</v>
      </c>
      <c r="D8180" s="100">
        <v>4.46</v>
      </c>
    </row>
    <row r="8181" spans="1:4" x14ac:dyDescent="0.2">
      <c r="A8181" s="93">
        <v>813</v>
      </c>
      <c r="B8181" s="93" t="s">
        <v>8705</v>
      </c>
      <c r="C8181" s="93" t="s">
        <v>8074</v>
      </c>
      <c r="D8181" s="100">
        <v>5.19</v>
      </c>
    </row>
    <row r="8182" spans="1:4" x14ac:dyDescent="0.2">
      <c r="A8182" s="93">
        <v>820</v>
      </c>
      <c r="B8182" s="93" t="s">
        <v>8706</v>
      </c>
      <c r="C8182" s="93" t="s">
        <v>8074</v>
      </c>
      <c r="D8182" s="100">
        <v>6.99</v>
      </c>
    </row>
    <row r="8183" spans="1:4" x14ac:dyDescent="0.2">
      <c r="A8183" s="93">
        <v>816</v>
      </c>
      <c r="B8183" s="93" t="s">
        <v>8707</v>
      </c>
      <c r="C8183" s="93" t="s">
        <v>8074</v>
      </c>
      <c r="D8183" s="100">
        <v>12.45</v>
      </c>
    </row>
    <row r="8184" spans="1:4" x14ac:dyDescent="0.2">
      <c r="A8184" s="93">
        <v>814</v>
      </c>
      <c r="B8184" s="93" t="s">
        <v>8708</v>
      </c>
      <c r="C8184" s="93" t="s">
        <v>8074</v>
      </c>
      <c r="D8184" s="100">
        <v>15.46</v>
      </c>
    </row>
    <row r="8185" spans="1:4" x14ac:dyDescent="0.2">
      <c r="A8185" s="93">
        <v>822</v>
      </c>
      <c r="B8185" s="93" t="s">
        <v>8709</v>
      </c>
      <c r="C8185" s="93" t="s">
        <v>8074</v>
      </c>
      <c r="D8185" s="100">
        <v>20.18</v>
      </c>
    </row>
    <row r="8186" spans="1:4" x14ac:dyDescent="0.2">
      <c r="A8186" s="93">
        <v>821</v>
      </c>
      <c r="B8186" s="93" t="s">
        <v>8710</v>
      </c>
      <c r="C8186" s="93" t="s">
        <v>8074</v>
      </c>
      <c r="D8186" s="100">
        <v>23.09</v>
      </c>
    </row>
    <row r="8187" spans="1:4" x14ac:dyDescent="0.2">
      <c r="A8187" s="93">
        <v>20086</v>
      </c>
      <c r="B8187" s="93" t="s">
        <v>8711</v>
      </c>
      <c r="C8187" s="93" t="s">
        <v>8074</v>
      </c>
      <c r="D8187" s="100">
        <v>3.51</v>
      </c>
    </row>
    <row r="8188" spans="1:4" x14ac:dyDescent="0.2">
      <c r="A8188" s="93">
        <v>39191</v>
      </c>
      <c r="B8188" s="93" t="s">
        <v>8712</v>
      </c>
      <c r="C8188" s="93" t="s">
        <v>8074</v>
      </c>
      <c r="D8188" s="100">
        <v>14.37</v>
      </c>
    </row>
    <row r="8189" spans="1:4" x14ac:dyDescent="0.2">
      <c r="A8189" s="93">
        <v>39190</v>
      </c>
      <c r="B8189" s="93" t="s">
        <v>8713</v>
      </c>
      <c r="C8189" s="93" t="s">
        <v>8074</v>
      </c>
      <c r="D8189" s="100">
        <v>15.01</v>
      </c>
    </row>
    <row r="8190" spans="1:4" x14ac:dyDescent="0.2">
      <c r="A8190" s="93">
        <v>39189</v>
      </c>
      <c r="B8190" s="93" t="s">
        <v>8714</v>
      </c>
      <c r="C8190" s="93" t="s">
        <v>8074</v>
      </c>
      <c r="D8190" s="100">
        <v>15.89</v>
      </c>
    </row>
    <row r="8191" spans="1:4" x14ac:dyDescent="0.2">
      <c r="A8191" s="93">
        <v>39186</v>
      </c>
      <c r="B8191" s="93" t="s">
        <v>8715</v>
      </c>
      <c r="C8191" s="93" t="s">
        <v>8074</v>
      </c>
      <c r="D8191" s="100">
        <v>14.21</v>
      </c>
    </row>
    <row r="8192" spans="1:4" x14ac:dyDescent="0.2">
      <c r="A8192" s="93">
        <v>39188</v>
      </c>
      <c r="B8192" s="93" t="s">
        <v>8716</v>
      </c>
      <c r="C8192" s="93" t="s">
        <v>8074</v>
      </c>
      <c r="D8192" s="100">
        <v>11.69</v>
      </c>
    </row>
    <row r="8193" spans="1:4" x14ac:dyDescent="0.2">
      <c r="A8193" s="93">
        <v>39187</v>
      </c>
      <c r="B8193" s="93" t="s">
        <v>8717</v>
      </c>
      <c r="C8193" s="93" t="s">
        <v>8074</v>
      </c>
      <c r="D8193" s="100">
        <v>12.26</v>
      </c>
    </row>
    <row r="8194" spans="1:4" x14ac:dyDescent="0.2">
      <c r="A8194" s="93">
        <v>39184</v>
      </c>
      <c r="B8194" s="93" t="s">
        <v>8718</v>
      </c>
      <c r="C8194" s="93" t="s">
        <v>8074</v>
      </c>
      <c r="D8194" s="100">
        <v>4.6100000000000003</v>
      </c>
    </row>
    <row r="8195" spans="1:4" x14ac:dyDescent="0.2">
      <c r="A8195" s="93">
        <v>39185</v>
      </c>
      <c r="B8195" s="93" t="s">
        <v>8719</v>
      </c>
      <c r="C8195" s="93" t="s">
        <v>8074</v>
      </c>
      <c r="D8195" s="100">
        <v>4.2</v>
      </c>
    </row>
    <row r="8196" spans="1:4" x14ac:dyDescent="0.2">
      <c r="A8196" s="93">
        <v>39198</v>
      </c>
      <c r="B8196" s="93" t="s">
        <v>8720</v>
      </c>
      <c r="C8196" s="93" t="s">
        <v>8074</v>
      </c>
      <c r="D8196" s="100">
        <v>47.14</v>
      </c>
    </row>
    <row r="8197" spans="1:4" x14ac:dyDescent="0.2">
      <c r="A8197" s="93">
        <v>39197</v>
      </c>
      <c r="B8197" s="93" t="s">
        <v>8721</v>
      </c>
      <c r="C8197" s="93" t="s">
        <v>8074</v>
      </c>
      <c r="D8197" s="100">
        <v>49.24</v>
      </c>
    </row>
    <row r="8198" spans="1:4" x14ac:dyDescent="0.2">
      <c r="A8198" s="93">
        <v>39196</v>
      </c>
      <c r="B8198" s="93" t="s">
        <v>8722</v>
      </c>
      <c r="C8198" s="93" t="s">
        <v>8074</v>
      </c>
      <c r="D8198" s="100">
        <v>50.79</v>
      </c>
    </row>
    <row r="8199" spans="1:4" x14ac:dyDescent="0.2">
      <c r="A8199" s="93">
        <v>39199</v>
      </c>
      <c r="B8199" s="93" t="s">
        <v>8723</v>
      </c>
      <c r="C8199" s="93" t="s">
        <v>8074</v>
      </c>
      <c r="D8199" s="100">
        <v>45.37</v>
      </c>
    </row>
    <row r="8200" spans="1:4" x14ac:dyDescent="0.2">
      <c r="A8200" s="93">
        <v>39195</v>
      </c>
      <c r="B8200" s="93" t="s">
        <v>8724</v>
      </c>
      <c r="C8200" s="93" t="s">
        <v>8074</v>
      </c>
      <c r="D8200" s="100">
        <v>26.18</v>
      </c>
    </row>
    <row r="8201" spans="1:4" x14ac:dyDescent="0.2">
      <c r="A8201" s="93">
        <v>39194</v>
      </c>
      <c r="B8201" s="93" t="s">
        <v>8725</v>
      </c>
      <c r="C8201" s="93" t="s">
        <v>8074</v>
      </c>
      <c r="D8201" s="100">
        <v>28.02</v>
      </c>
    </row>
    <row r="8202" spans="1:4" x14ac:dyDescent="0.2">
      <c r="A8202" s="93">
        <v>39193</v>
      </c>
      <c r="B8202" s="93" t="s">
        <v>8726</v>
      </c>
      <c r="C8202" s="93" t="s">
        <v>8074</v>
      </c>
      <c r="D8202" s="100">
        <v>30.71</v>
      </c>
    </row>
    <row r="8203" spans="1:4" x14ac:dyDescent="0.2">
      <c r="A8203" s="93">
        <v>39192</v>
      </c>
      <c r="B8203" s="93" t="s">
        <v>8727</v>
      </c>
      <c r="C8203" s="93" t="s">
        <v>8074</v>
      </c>
      <c r="D8203" s="100">
        <v>31.95</v>
      </c>
    </row>
    <row r="8204" spans="1:4" x14ac:dyDescent="0.2">
      <c r="A8204" s="93">
        <v>39920</v>
      </c>
      <c r="B8204" s="93" t="s">
        <v>8728</v>
      </c>
      <c r="C8204" s="93" t="s">
        <v>8074</v>
      </c>
      <c r="D8204" s="100">
        <v>3.87</v>
      </c>
    </row>
    <row r="8205" spans="1:4" x14ac:dyDescent="0.2">
      <c r="A8205" s="93">
        <v>39201</v>
      </c>
      <c r="B8205" s="93" t="s">
        <v>8729</v>
      </c>
      <c r="C8205" s="93" t="s">
        <v>8074</v>
      </c>
      <c r="D8205" s="100">
        <v>56.36</v>
      </c>
    </row>
    <row r="8206" spans="1:4" x14ac:dyDescent="0.2">
      <c r="A8206" s="93">
        <v>39200</v>
      </c>
      <c r="B8206" s="93" t="s">
        <v>8730</v>
      </c>
      <c r="C8206" s="93" t="s">
        <v>8074</v>
      </c>
      <c r="D8206" s="100">
        <v>56.81</v>
      </c>
    </row>
    <row r="8207" spans="1:4" x14ac:dyDescent="0.2">
      <c r="A8207" s="93">
        <v>39203</v>
      </c>
      <c r="B8207" s="93" t="s">
        <v>8731</v>
      </c>
      <c r="C8207" s="93" t="s">
        <v>8074</v>
      </c>
      <c r="D8207" s="100">
        <v>45.87</v>
      </c>
    </row>
    <row r="8208" spans="1:4" x14ac:dyDescent="0.2">
      <c r="A8208" s="93">
        <v>39202</v>
      </c>
      <c r="B8208" s="93" t="s">
        <v>8732</v>
      </c>
      <c r="C8208" s="93" t="s">
        <v>8074</v>
      </c>
      <c r="D8208" s="100">
        <v>53.89</v>
      </c>
    </row>
    <row r="8209" spans="1:4" x14ac:dyDescent="0.2">
      <c r="A8209" s="93">
        <v>39205</v>
      </c>
      <c r="B8209" s="93" t="s">
        <v>8733</v>
      </c>
      <c r="C8209" s="93" t="s">
        <v>8074</v>
      </c>
      <c r="D8209" s="100">
        <v>89.91</v>
      </c>
    </row>
    <row r="8210" spans="1:4" x14ac:dyDescent="0.2">
      <c r="A8210" s="93">
        <v>39204</v>
      </c>
      <c r="B8210" s="93" t="s">
        <v>8734</v>
      </c>
      <c r="C8210" s="93" t="s">
        <v>8074</v>
      </c>
      <c r="D8210" s="100">
        <v>92.08</v>
      </c>
    </row>
    <row r="8211" spans="1:4" x14ac:dyDescent="0.2">
      <c r="A8211" s="93">
        <v>39206</v>
      </c>
      <c r="B8211" s="93" t="s">
        <v>8735</v>
      </c>
      <c r="C8211" s="93" t="s">
        <v>8074</v>
      </c>
      <c r="D8211" s="100">
        <v>87.36</v>
      </c>
    </row>
    <row r="8212" spans="1:4" x14ac:dyDescent="0.2">
      <c r="A8212" s="93">
        <v>798</v>
      </c>
      <c r="B8212" s="93" t="s">
        <v>8736</v>
      </c>
      <c r="C8212" s="93" t="s">
        <v>8074</v>
      </c>
      <c r="D8212" s="100">
        <v>1.44</v>
      </c>
    </row>
    <row r="8213" spans="1:4" x14ac:dyDescent="0.2">
      <c r="A8213" s="93">
        <v>797</v>
      </c>
      <c r="B8213" s="93" t="s">
        <v>8737</v>
      </c>
      <c r="C8213" s="93" t="s">
        <v>8074</v>
      </c>
      <c r="D8213" s="100">
        <v>10.45</v>
      </c>
    </row>
    <row r="8214" spans="1:4" x14ac:dyDescent="0.2">
      <c r="A8214" s="93">
        <v>796</v>
      </c>
      <c r="B8214" s="93" t="s">
        <v>8738</v>
      </c>
      <c r="C8214" s="93" t="s">
        <v>8074</v>
      </c>
      <c r="D8214" s="100">
        <v>8.8800000000000008</v>
      </c>
    </row>
    <row r="8215" spans="1:4" x14ac:dyDescent="0.2">
      <c r="A8215" s="93">
        <v>799</v>
      </c>
      <c r="B8215" s="93" t="s">
        <v>8739</v>
      </c>
      <c r="C8215" s="93" t="s">
        <v>8074</v>
      </c>
      <c r="D8215" s="100">
        <v>4.29</v>
      </c>
    </row>
    <row r="8216" spans="1:4" x14ac:dyDescent="0.2">
      <c r="A8216" s="93">
        <v>792</v>
      </c>
      <c r="B8216" s="93" t="s">
        <v>8740</v>
      </c>
      <c r="C8216" s="93" t="s">
        <v>8074</v>
      </c>
      <c r="D8216" s="100">
        <v>4.16</v>
      </c>
    </row>
    <row r="8217" spans="1:4" x14ac:dyDescent="0.2">
      <c r="A8217" s="93">
        <v>38001</v>
      </c>
      <c r="B8217" s="93" t="s">
        <v>8741</v>
      </c>
      <c r="C8217" s="93" t="s">
        <v>8074</v>
      </c>
      <c r="D8217" s="100">
        <v>0.95</v>
      </c>
    </row>
    <row r="8218" spans="1:4" x14ac:dyDescent="0.2">
      <c r="A8218" s="93">
        <v>38002</v>
      </c>
      <c r="B8218" s="93" t="s">
        <v>8742</v>
      </c>
      <c r="C8218" s="93" t="s">
        <v>8074</v>
      </c>
      <c r="D8218" s="100">
        <v>3.32</v>
      </c>
    </row>
    <row r="8219" spans="1:4" x14ac:dyDescent="0.2">
      <c r="A8219" s="93">
        <v>38003</v>
      </c>
      <c r="B8219" s="93" t="s">
        <v>8743</v>
      </c>
      <c r="C8219" s="93" t="s">
        <v>8074</v>
      </c>
      <c r="D8219" s="100">
        <v>22.66</v>
      </c>
    </row>
    <row r="8220" spans="1:4" x14ac:dyDescent="0.2">
      <c r="A8220" s="93">
        <v>38004</v>
      </c>
      <c r="B8220" s="93" t="s">
        <v>8744</v>
      </c>
      <c r="C8220" s="93" t="s">
        <v>8074</v>
      </c>
      <c r="D8220" s="100">
        <v>26.06</v>
      </c>
    </row>
    <row r="8221" spans="1:4" x14ac:dyDescent="0.2">
      <c r="A8221" s="93">
        <v>44263</v>
      </c>
      <c r="B8221" s="93" t="s">
        <v>8745</v>
      </c>
      <c r="C8221" s="93" t="s">
        <v>8074</v>
      </c>
      <c r="D8221" s="100">
        <v>46.78</v>
      </c>
    </row>
    <row r="8222" spans="1:4" x14ac:dyDescent="0.2">
      <c r="A8222" s="93">
        <v>36327</v>
      </c>
      <c r="B8222" s="93" t="s">
        <v>8746</v>
      </c>
      <c r="C8222" s="93" t="s">
        <v>8074</v>
      </c>
      <c r="D8222" s="100">
        <v>3.75</v>
      </c>
    </row>
    <row r="8223" spans="1:4" x14ac:dyDescent="0.2">
      <c r="A8223" s="93">
        <v>38992</v>
      </c>
      <c r="B8223" s="93" t="s">
        <v>8747</v>
      </c>
      <c r="C8223" s="93" t="s">
        <v>8074</v>
      </c>
      <c r="D8223" s="100">
        <v>4.5599999999999996</v>
      </c>
    </row>
    <row r="8224" spans="1:4" x14ac:dyDescent="0.2">
      <c r="A8224" s="93">
        <v>38993</v>
      </c>
      <c r="B8224" s="93" t="s">
        <v>8748</v>
      </c>
      <c r="C8224" s="93" t="s">
        <v>8074</v>
      </c>
      <c r="D8224" s="100">
        <v>11.85</v>
      </c>
    </row>
    <row r="8225" spans="1:4" x14ac:dyDescent="0.2">
      <c r="A8225" s="93">
        <v>44175</v>
      </c>
      <c r="B8225" s="93" t="s">
        <v>8749</v>
      </c>
      <c r="C8225" s="93" t="s">
        <v>8074</v>
      </c>
      <c r="D8225" s="100">
        <v>20.68</v>
      </c>
    </row>
    <row r="8226" spans="1:4" x14ac:dyDescent="0.2">
      <c r="A8226" s="93">
        <v>44177</v>
      </c>
      <c r="B8226" s="93" t="s">
        <v>8750</v>
      </c>
      <c r="C8226" s="93" t="s">
        <v>8074</v>
      </c>
      <c r="D8226" s="100">
        <v>15.45</v>
      </c>
    </row>
    <row r="8227" spans="1:4" x14ac:dyDescent="0.2">
      <c r="A8227" s="93">
        <v>38418</v>
      </c>
      <c r="B8227" s="93" t="s">
        <v>8751</v>
      </c>
      <c r="C8227" s="93" t="s">
        <v>8074</v>
      </c>
      <c r="D8227" s="100">
        <v>6.03</v>
      </c>
    </row>
    <row r="8228" spans="1:4" x14ac:dyDescent="0.2">
      <c r="A8228" s="93">
        <v>39178</v>
      </c>
      <c r="B8228" s="93" t="s">
        <v>8752</v>
      </c>
      <c r="C8228" s="93" t="s">
        <v>8074</v>
      </c>
      <c r="D8228" s="100">
        <v>1.55</v>
      </c>
    </row>
    <row r="8229" spans="1:4" x14ac:dyDescent="0.2">
      <c r="A8229" s="93">
        <v>39177</v>
      </c>
      <c r="B8229" s="93" t="s">
        <v>8753</v>
      </c>
      <c r="C8229" s="93" t="s">
        <v>8074</v>
      </c>
      <c r="D8229" s="100">
        <v>1.4</v>
      </c>
    </row>
    <row r="8230" spans="1:4" x14ac:dyDescent="0.2">
      <c r="A8230" s="93">
        <v>39174</v>
      </c>
      <c r="B8230" s="93" t="s">
        <v>8754</v>
      </c>
      <c r="C8230" s="93" t="s">
        <v>8074</v>
      </c>
      <c r="D8230" s="100">
        <v>0.7</v>
      </c>
    </row>
    <row r="8231" spans="1:4" x14ac:dyDescent="0.2">
      <c r="A8231" s="93">
        <v>39176</v>
      </c>
      <c r="B8231" s="93" t="s">
        <v>8755</v>
      </c>
      <c r="C8231" s="93" t="s">
        <v>8074</v>
      </c>
      <c r="D8231" s="100">
        <v>0.92</v>
      </c>
    </row>
    <row r="8232" spans="1:4" x14ac:dyDescent="0.2">
      <c r="A8232" s="93">
        <v>39180</v>
      </c>
      <c r="B8232" s="93" t="s">
        <v>8756</v>
      </c>
      <c r="C8232" s="93" t="s">
        <v>8074</v>
      </c>
      <c r="D8232" s="100">
        <v>4.22</v>
      </c>
    </row>
    <row r="8233" spans="1:4" x14ac:dyDescent="0.2">
      <c r="A8233" s="93">
        <v>39179</v>
      </c>
      <c r="B8233" s="93" t="s">
        <v>8757</v>
      </c>
      <c r="C8233" s="93" t="s">
        <v>8074</v>
      </c>
      <c r="D8233" s="100">
        <v>3.73</v>
      </c>
    </row>
    <row r="8234" spans="1:4" x14ac:dyDescent="0.2">
      <c r="A8234" s="93">
        <v>39175</v>
      </c>
      <c r="B8234" s="93" t="s">
        <v>8758</v>
      </c>
      <c r="C8234" s="93" t="s">
        <v>8074</v>
      </c>
      <c r="D8234" s="100">
        <v>0.86</v>
      </c>
    </row>
    <row r="8235" spans="1:4" x14ac:dyDescent="0.2">
      <c r="A8235" s="93">
        <v>39217</v>
      </c>
      <c r="B8235" s="93" t="s">
        <v>8759</v>
      </c>
      <c r="C8235" s="93" t="s">
        <v>8074</v>
      </c>
      <c r="D8235" s="100">
        <v>0.66</v>
      </c>
    </row>
    <row r="8236" spans="1:4" x14ac:dyDescent="0.2">
      <c r="A8236" s="93">
        <v>39181</v>
      </c>
      <c r="B8236" s="93" t="s">
        <v>8760</v>
      </c>
      <c r="C8236" s="93" t="s">
        <v>8074</v>
      </c>
      <c r="D8236" s="100">
        <v>5.66</v>
      </c>
    </row>
    <row r="8237" spans="1:4" x14ac:dyDescent="0.2">
      <c r="A8237" s="93">
        <v>39182</v>
      </c>
      <c r="B8237" s="93" t="s">
        <v>8761</v>
      </c>
      <c r="C8237" s="93" t="s">
        <v>8074</v>
      </c>
      <c r="D8237" s="100">
        <v>7.96</v>
      </c>
    </row>
    <row r="8238" spans="1:4" x14ac:dyDescent="0.2">
      <c r="A8238" s="93">
        <v>12616</v>
      </c>
      <c r="B8238" s="93" t="s">
        <v>8762</v>
      </c>
      <c r="C8238" s="93" t="s">
        <v>8074</v>
      </c>
      <c r="D8238" s="100">
        <v>18.61</v>
      </c>
    </row>
    <row r="8239" spans="1:4" x14ac:dyDescent="0.2">
      <c r="A8239" s="93">
        <v>1049</v>
      </c>
      <c r="B8239" s="93" t="s">
        <v>8763</v>
      </c>
      <c r="C8239" s="93" t="s">
        <v>8074</v>
      </c>
      <c r="D8239" s="100">
        <v>6.66</v>
      </c>
    </row>
    <row r="8240" spans="1:4" x14ac:dyDescent="0.2">
      <c r="A8240" s="93">
        <v>1099</v>
      </c>
      <c r="B8240" s="93" t="s">
        <v>8764</v>
      </c>
      <c r="C8240" s="93" t="s">
        <v>8074</v>
      </c>
      <c r="D8240" s="100">
        <v>5.09</v>
      </c>
    </row>
    <row r="8241" spans="1:4" x14ac:dyDescent="0.2">
      <c r="A8241" s="93">
        <v>39678</v>
      </c>
      <c r="B8241" s="93" t="s">
        <v>8765</v>
      </c>
      <c r="C8241" s="93" t="s">
        <v>8074</v>
      </c>
      <c r="D8241" s="100">
        <v>2.0499999999999998</v>
      </c>
    </row>
    <row r="8242" spans="1:4" x14ac:dyDescent="0.2">
      <c r="A8242" s="93">
        <v>1050</v>
      </c>
      <c r="B8242" s="93" t="s">
        <v>8766</v>
      </c>
      <c r="C8242" s="93" t="s">
        <v>8074</v>
      </c>
      <c r="D8242" s="100">
        <v>3.48</v>
      </c>
    </row>
    <row r="8243" spans="1:4" x14ac:dyDescent="0.2">
      <c r="A8243" s="93">
        <v>1101</v>
      </c>
      <c r="B8243" s="93" t="s">
        <v>8767</v>
      </c>
      <c r="C8243" s="93" t="s">
        <v>8074</v>
      </c>
      <c r="D8243" s="100">
        <v>21.97</v>
      </c>
    </row>
    <row r="8244" spans="1:4" x14ac:dyDescent="0.2">
      <c r="A8244" s="93">
        <v>1100</v>
      </c>
      <c r="B8244" s="93" t="s">
        <v>8768</v>
      </c>
      <c r="C8244" s="93" t="s">
        <v>8074</v>
      </c>
      <c r="D8244" s="100">
        <v>11.33</v>
      </c>
    </row>
    <row r="8245" spans="1:4" x14ac:dyDescent="0.2">
      <c r="A8245" s="93">
        <v>39679</v>
      </c>
      <c r="B8245" s="93" t="s">
        <v>8769</v>
      </c>
      <c r="C8245" s="93" t="s">
        <v>8074</v>
      </c>
      <c r="D8245" s="100">
        <v>43.79</v>
      </c>
    </row>
    <row r="8246" spans="1:4" x14ac:dyDescent="0.2">
      <c r="A8246" s="93">
        <v>1098</v>
      </c>
      <c r="B8246" s="93" t="s">
        <v>8770</v>
      </c>
      <c r="C8246" s="93" t="s">
        <v>8074</v>
      </c>
      <c r="D8246" s="100">
        <v>2.72</v>
      </c>
    </row>
    <row r="8247" spans="1:4" x14ac:dyDescent="0.2">
      <c r="A8247" s="93">
        <v>1102</v>
      </c>
      <c r="B8247" s="93" t="s">
        <v>8771</v>
      </c>
      <c r="C8247" s="93" t="s">
        <v>8074</v>
      </c>
      <c r="D8247" s="100">
        <v>32.76</v>
      </c>
    </row>
    <row r="8248" spans="1:4" x14ac:dyDescent="0.2">
      <c r="A8248" s="93">
        <v>1051</v>
      </c>
      <c r="B8248" s="93" t="s">
        <v>8772</v>
      </c>
      <c r="C8248" s="93" t="s">
        <v>8074</v>
      </c>
      <c r="D8248" s="100">
        <v>47.62</v>
      </c>
    </row>
    <row r="8249" spans="1:4" x14ac:dyDescent="0.2">
      <c r="A8249" s="93">
        <v>37399</v>
      </c>
      <c r="B8249" s="93" t="s">
        <v>8773</v>
      </c>
      <c r="C8249" s="93" t="s">
        <v>8074</v>
      </c>
      <c r="D8249" s="100">
        <v>18.68</v>
      </c>
    </row>
    <row r="8250" spans="1:4" x14ac:dyDescent="0.2">
      <c r="A8250" s="93">
        <v>43834</v>
      </c>
      <c r="B8250" s="93" t="s">
        <v>8774</v>
      </c>
      <c r="C8250" s="93" t="s">
        <v>8118</v>
      </c>
      <c r="D8250" s="100">
        <v>24.07</v>
      </c>
    </row>
    <row r="8251" spans="1:4" x14ac:dyDescent="0.2">
      <c r="A8251" s="93">
        <v>43835</v>
      </c>
      <c r="B8251" s="93" t="s">
        <v>8775</v>
      </c>
      <c r="C8251" s="93" t="s">
        <v>8118</v>
      </c>
      <c r="D8251" s="100">
        <v>2.15</v>
      </c>
    </row>
    <row r="8252" spans="1:4" x14ac:dyDescent="0.2">
      <c r="A8252" s="93">
        <v>43833</v>
      </c>
      <c r="B8252" s="93" t="s">
        <v>8776</v>
      </c>
      <c r="C8252" s="93" t="s">
        <v>8118</v>
      </c>
      <c r="D8252" s="100">
        <v>2.2400000000000002</v>
      </c>
    </row>
    <row r="8253" spans="1:4" x14ac:dyDescent="0.2">
      <c r="A8253" s="93">
        <v>41955</v>
      </c>
      <c r="B8253" s="93" t="s">
        <v>8777</v>
      </c>
      <c r="C8253" s="93" t="s">
        <v>8122</v>
      </c>
      <c r="D8253" s="100">
        <v>64.790000000000006</v>
      </c>
    </row>
    <row r="8254" spans="1:4" x14ac:dyDescent="0.2">
      <c r="A8254" s="93">
        <v>41953</v>
      </c>
      <c r="B8254" s="93" t="s">
        <v>8778</v>
      </c>
      <c r="C8254" s="93" t="s">
        <v>8122</v>
      </c>
      <c r="D8254" s="100">
        <v>61.83</v>
      </c>
    </row>
    <row r="8255" spans="1:4" x14ac:dyDescent="0.2">
      <c r="A8255" s="93">
        <v>41954</v>
      </c>
      <c r="B8255" s="93" t="s">
        <v>8779</v>
      </c>
      <c r="C8255" s="93" t="s">
        <v>8122</v>
      </c>
      <c r="D8255" s="100">
        <v>61.25</v>
      </c>
    </row>
    <row r="8256" spans="1:4" x14ac:dyDescent="0.2">
      <c r="A8256" s="93">
        <v>25004</v>
      </c>
      <c r="B8256" s="93" t="s">
        <v>8780</v>
      </c>
      <c r="C8256" s="93" t="s">
        <v>8122</v>
      </c>
      <c r="D8256" s="100">
        <v>43.33</v>
      </c>
    </row>
    <row r="8257" spans="1:4" x14ac:dyDescent="0.2">
      <c r="A8257" s="93">
        <v>25002</v>
      </c>
      <c r="B8257" s="93" t="s">
        <v>8781</v>
      </c>
      <c r="C8257" s="93" t="s">
        <v>8122</v>
      </c>
      <c r="D8257" s="100">
        <v>43.33</v>
      </c>
    </row>
    <row r="8258" spans="1:4" x14ac:dyDescent="0.2">
      <c r="A8258" s="93">
        <v>37409</v>
      </c>
      <c r="B8258" s="93" t="s">
        <v>8782</v>
      </c>
      <c r="C8258" s="93" t="s">
        <v>8122</v>
      </c>
      <c r="D8258" s="100">
        <v>43.33</v>
      </c>
    </row>
    <row r="8259" spans="1:4" x14ac:dyDescent="0.2">
      <c r="A8259" s="93">
        <v>841</v>
      </c>
      <c r="B8259" s="93" t="s">
        <v>8783</v>
      </c>
      <c r="C8259" s="93" t="s">
        <v>8122</v>
      </c>
      <c r="D8259" s="100">
        <v>43.86</v>
      </c>
    </row>
    <row r="8260" spans="1:4" x14ac:dyDescent="0.2">
      <c r="A8260" s="93">
        <v>25005</v>
      </c>
      <c r="B8260" s="93" t="s">
        <v>8784</v>
      </c>
      <c r="C8260" s="93" t="s">
        <v>8122</v>
      </c>
      <c r="D8260" s="100">
        <v>47.54</v>
      </c>
    </row>
    <row r="8261" spans="1:4" x14ac:dyDescent="0.2">
      <c r="A8261" s="93">
        <v>25003</v>
      </c>
      <c r="B8261" s="93" t="s">
        <v>8785</v>
      </c>
      <c r="C8261" s="93" t="s">
        <v>8122</v>
      </c>
      <c r="D8261" s="100">
        <v>48.26</v>
      </c>
    </row>
    <row r="8262" spans="1:4" x14ac:dyDescent="0.2">
      <c r="A8262" s="93">
        <v>37410</v>
      </c>
      <c r="B8262" s="93" t="s">
        <v>8786</v>
      </c>
      <c r="C8262" s="93" t="s">
        <v>8122</v>
      </c>
      <c r="D8262" s="100">
        <v>47.54</v>
      </c>
    </row>
    <row r="8263" spans="1:4" x14ac:dyDescent="0.2">
      <c r="A8263" s="93">
        <v>842</v>
      </c>
      <c r="B8263" s="93" t="s">
        <v>8787</v>
      </c>
      <c r="C8263" s="93" t="s">
        <v>8122</v>
      </c>
      <c r="D8263" s="100">
        <v>48.22</v>
      </c>
    </row>
    <row r="8264" spans="1:4" x14ac:dyDescent="0.2">
      <c r="A8264" s="93">
        <v>44391</v>
      </c>
      <c r="B8264" s="93" t="s">
        <v>8788</v>
      </c>
      <c r="C8264" s="93" t="s">
        <v>8118</v>
      </c>
      <c r="D8264" s="100">
        <v>102.75</v>
      </c>
    </row>
    <row r="8265" spans="1:4" x14ac:dyDescent="0.2">
      <c r="A8265" s="93">
        <v>44388</v>
      </c>
      <c r="B8265" s="93" t="s">
        <v>8789</v>
      </c>
      <c r="C8265" s="93" t="s">
        <v>8118</v>
      </c>
      <c r="D8265" s="100">
        <v>2.2200000000000002</v>
      </c>
    </row>
    <row r="8266" spans="1:4" x14ac:dyDescent="0.2">
      <c r="A8266" s="93">
        <v>44392</v>
      </c>
      <c r="B8266" s="93" t="s">
        <v>8790</v>
      </c>
      <c r="C8266" s="93" t="s">
        <v>8118</v>
      </c>
      <c r="D8266" s="100">
        <v>204.59</v>
      </c>
    </row>
    <row r="8267" spans="1:4" x14ac:dyDescent="0.2">
      <c r="A8267" s="93">
        <v>44390</v>
      </c>
      <c r="B8267" s="93" t="s">
        <v>8791</v>
      </c>
      <c r="C8267" s="93" t="s">
        <v>8118</v>
      </c>
      <c r="D8267" s="100">
        <v>43.35</v>
      </c>
    </row>
    <row r="8268" spans="1:4" x14ac:dyDescent="0.2">
      <c r="A8268" s="93">
        <v>44389</v>
      </c>
      <c r="B8268" s="93" t="s">
        <v>8792</v>
      </c>
      <c r="C8268" s="93" t="s">
        <v>8118</v>
      </c>
      <c r="D8268" s="100">
        <v>5.12</v>
      </c>
    </row>
    <row r="8269" spans="1:4" x14ac:dyDescent="0.2">
      <c r="A8269" s="93">
        <v>862</v>
      </c>
      <c r="B8269" s="93" t="s">
        <v>8793</v>
      </c>
      <c r="C8269" s="93" t="s">
        <v>8118</v>
      </c>
      <c r="D8269" s="100">
        <v>9.3699999999999992</v>
      </c>
    </row>
    <row r="8270" spans="1:4" x14ac:dyDescent="0.2">
      <c r="A8270" s="93">
        <v>866</v>
      </c>
      <c r="B8270" s="93" t="s">
        <v>8794</v>
      </c>
      <c r="C8270" s="93" t="s">
        <v>8118</v>
      </c>
      <c r="D8270" s="100">
        <v>119.13</v>
      </c>
    </row>
    <row r="8271" spans="1:4" x14ac:dyDescent="0.2">
      <c r="A8271" s="93">
        <v>892</v>
      </c>
      <c r="B8271" s="93" t="s">
        <v>8795</v>
      </c>
      <c r="C8271" s="93" t="s">
        <v>8118</v>
      </c>
      <c r="D8271" s="100">
        <v>144.21</v>
      </c>
    </row>
    <row r="8272" spans="1:4" x14ac:dyDescent="0.2">
      <c r="A8272" s="93">
        <v>857</v>
      </c>
      <c r="B8272" s="93" t="s">
        <v>8796</v>
      </c>
      <c r="C8272" s="93" t="s">
        <v>8118</v>
      </c>
      <c r="D8272" s="100">
        <v>15.68</v>
      </c>
    </row>
    <row r="8273" spans="1:4" x14ac:dyDescent="0.2">
      <c r="A8273" s="93">
        <v>37404</v>
      </c>
      <c r="B8273" s="93" t="s">
        <v>8797</v>
      </c>
      <c r="C8273" s="93" t="s">
        <v>8118</v>
      </c>
      <c r="D8273" s="100">
        <v>166.85</v>
      </c>
    </row>
    <row r="8274" spans="1:4" x14ac:dyDescent="0.2">
      <c r="A8274" s="93">
        <v>868</v>
      </c>
      <c r="B8274" s="93" t="s">
        <v>8798</v>
      </c>
      <c r="C8274" s="93" t="s">
        <v>8118</v>
      </c>
      <c r="D8274" s="100">
        <v>22.35</v>
      </c>
    </row>
    <row r="8275" spans="1:4" x14ac:dyDescent="0.2">
      <c r="A8275" s="93">
        <v>863</v>
      </c>
      <c r="B8275" s="93" t="s">
        <v>8799</v>
      </c>
      <c r="C8275" s="93" t="s">
        <v>8118</v>
      </c>
      <c r="D8275" s="100">
        <v>32.92</v>
      </c>
    </row>
    <row r="8276" spans="1:4" x14ac:dyDescent="0.2">
      <c r="A8276" s="93">
        <v>867</v>
      </c>
      <c r="B8276" s="93" t="s">
        <v>8800</v>
      </c>
      <c r="C8276" s="93" t="s">
        <v>8118</v>
      </c>
      <c r="D8276" s="100">
        <v>46.89</v>
      </c>
    </row>
    <row r="8277" spans="1:4" x14ac:dyDescent="0.2">
      <c r="A8277" s="93">
        <v>864</v>
      </c>
      <c r="B8277" s="93" t="s">
        <v>8801</v>
      </c>
      <c r="C8277" s="93" t="s">
        <v>8118</v>
      </c>
      <c r="D8277" s="100">
        <v>61.94</v>
      </c>
    </row>
    <row r="8278" spans="1:4" x14ac:dyDescent="0.2">
      <c r="A8278" s="93">
        <v>865</v>
      </c>
      <c r="B8278" s="93" t="s">
        <v>8802</v>
      </c>
      <c r="C8278" s="93" t="s">
        <v>8118</v>
      </c>
      <c r="D8278" s="100">
        <v>89.1</v>
      </c>
    </row>
    <row r="8279" spans="1:4" x14ac:dyDescent="0.2">
      <c r="A8279" s="93">
        <v>993</v>
      </c>
      <c r="B8279" s="93" t="s">
        <v>8803</v>
      </c>
      <c r="C8279" s="93" t="s">
        <v>8118</v>
      </c>
      <c r="D8279" s="100">
        <v>1.69</v>
      </c>
    </row>
    <row r="8280" spans="1:4" x14ac:dyDescent="0.2">
      <c r="A8280" s="93">
        <v>1020</v>
      </c>
      <c r="B8280" s="93" t="s">
        <v>8804</v>
      </c>
      <c r="C8280" s="93" t="s">
        <v>8118</v>
      </c>
      <c r="D8280" s="100">
        <v>8.64</v>
      </c>
    </row>
    <row r="8281" spans="1:4" x14ac:dyDescent="0.2">
      <c r="A8281" s="93">
        <v>1017</v>
      </c>
      <c r="B8281" s="93" t="s">
        <v>8805</v>
      </c>
      <c r="C8281" s="93" t="s">
        <v>8118</v>
      </c>
      <c r="D8281" s="100">
        <v>105.94</v>
      </c>
    </row>
    <row r="8282" spans="1:4" x14ac:dyDescent="0.2">
      <c r="A8282" s="93">
        <v>999</v>
      </c>
      <c r="B8282" s="93" t="s">
        <v>8806</v>
      </c>
      <c r="C8282" s="93" t="s">
        <v>8118</v>
      </c>
      <c r="D8282" s="100">
        <v>128.35</v>
      </c>
    </row>
    <row r="8283" spans="1:4" x14ac:dyDescent="0.2">
      <c r="A8283" s="93">
        <v>995</v>
      </c>
      <c r="B8283" s="93" t="s">
        <v>8807</v>
      </c>
      <c r="C8283" s="93" t="s">
        <v>8118</v>
      </c>
      <c r="D8283" s="100">
        <v>13.76</v>
      </c>
    </row>
    <row r="8284" spans="1:4" x14ac:dyDescent="0.2">
      <c r="A8284" s="93">
        <v>1000</v>
      </c>
      <c r="B8284" s="93" t="s">
        <v>8808</v>
      </c>
      <c r="C8284" s="93" t="s">
        <v>8118</v>
      </c>
      <c r="D8284" s="100">
        <v>157.65</v>
      </c>
    </row>
    <row r="8285" spans="1:4" x14ac:dyDescent="0.2">
      <c r="A8285" s="93">
        <v>1022</v>
      </c>
      <c r="B8285" s="93" t="s">
        <v>8809</v>
      </c>
      <c r="C8285" s="93" t="s">
        <v>8118</v>
      </c>
      <c r="D8285" s="100">
        <v>2.36</v>
      </c>
    </row>
    <row r="8286" spans="1:4" x14ac:dyDescent="0.2">
      <c r="A8286" s="93">
        <v>1015</v>
      </c>
      <c r="B8286" s="93" t="s">
        <v>8810</v>
      </c>
      <c r="C8286" s="93" t="s">
        <v>8118</v>
      </c>
      <c r="D8286" s="100">
        <v>209.5</v>
      </c>
    </row>
    <row r="8287" spans="1:4" x14ac:dyDescent="0.2">
      <c r="A8287" s="93">
        <v>996</v>
      </c>
      <c r="B8287" s="93" t="s">
        <v>8811</v>
      </c>
      <c r="C8287" s="93" t="s">
        <v>8118</v>
      </c>
      <c r="D8287" s="100">
        <v>21.34</v>
      </c>
    </row>
    <row r="8288" spans="1:4" x14ac:dyDescent="0.2">
      <c r="A8288" s="93">
        <v>1001</v>
      </c>
      <c r="B8288" s="93" t="s">
        <v>8812</v>
      </c>
      <c r="C8288" s="93" t="s">
        <v>8118</v>
      </c>
      <c r="D8288" s="100">
        <v>271.82</v>
      </c>
    </row>
    <row r="8289" spans="1:4" x14ac:dyDescent="0.2">
      <c r="A8289" s="93">
        <v>1019</v>
      </c>
      <c r="B8289" s="93" t="s">
        <v>8813</v>
      </c>
      <c r="C8289" s="93" t="s">
        <v>8118</v>
      </c>
      <c r="D8289" s="100">
        <v>30.16</v>
      </c>
    </row>
    <row r="8290" spans="1:4" x14ac:dyDescent="0.2">
      <c r="A8290" s="93">
        <v>1021</v>
      </c>
      <c r="B8290" s="93" t="s">
        <v>8814</v>
      </c>
      <c r="C8290" s="93" t="s">
        <v>8118</v>
      </c>
      <c r="D8290" s="100">
        <v>3.62</v>
      </c>
    </row>
    <row r="8291" spans="1:4" x14ac:dyDescent="0.2">
      <c r="A8291" s="93">
        <v>39249</v>
      </c>
      <c r="B8291" s="93" t="s">
        <v>8815</v>
      </c>
      <c r="C8291" s="93" t="s">
        <v>8118</v>
      </c>
      <c r="D8291" s="100">
        <v>365.48</v>
      </c>
    </row>
    <row r="8292" spans="1:4" x14ac:dyDescent="0.2">
      <c r="A8292" s="93">
        <v>1018</v>
      </c>
      <c r="B8292" s="93" t="s">
        <v>8816</v>
      </c>
      <c r="C8292" s="93" t="s">
        <v>8118</v>
      </c>
      <c r="D8292" s="100">
        <v>44.6</v>
      </c>
    </row>
    <row r="8293" spans="1:4" x14ac:dyDescent="0.2">
      <c r="A8293" s="93">
        <v>39250</v>
      </c>
      <c r="B8293" s="93" t="s">
        <v>8817</v>
      </c>
      <c r="C8293" s="93" t="s">
        <v>8118</v>
      </c>
      <c r="D8293" s="100">
        <v>437.19</v>
      </c>
    </row>
    <row r="8294" spans="1:4" x14ac:dyDescent="0.2">
      <c r="A8294" s="93">
        <v>994</v>
      </c>
      <c r="B8294" s="93" t="s">
        <v>8818</v>
      </c>
      <c r="C8294" s="93" t="s">
        <v>8118</v>
      </c>
      <c r="D8294" s="100">
        <v>5.27</v>
      </c>
    </row>
    <row r="8295" spans="1:4" x14ac:dyDescent="0.2">
      <c r="A8295" s="93">
        <v>977</v>
      </c>
      <c r="B8295" s="93" t="s">
        <v>8819</v>
      </c>
      <c r="C8295" s="93" t="s">
        <v>8118</v>
      </c>
      <c r="D8295" s="100">
        <v>62.39</v>
      </c>
    </row>
    <row r="8296" spans="1:4" x14ac:dyDescent="0.2">
      <c r="A8296" s="93">
        <v>998</v>
      </c>
      <c r="B8296" s="93" t="s">
        <v>8820</v>
      </c>
      <c r="C8296" s="93" t="s">
        <v>8118</v>
      </c>
      <c r="D8296" s="100">
        <v>81.010000000000005</v>
      </c>
    </row>
    <row r="8297" spans="1:4" x14ac:dyDescent="0.2">
      <c r="A8297" s="93">
        <v>39251</v>
      </c>
      <c r="B8297" s="93" t="s">
        <v>8821</v>
      </c>
      <c r="C8297" s="93" t="s">
        <v>8118</v>
      </c>
      <c r="D8297" s="100">
        <v>0.57999999999999996</v>
      </c>
    </row>
    <row r="8298" spans="1:4" x14ac:dyDescent="0.2">
      <c r="A8298" s="93">
        <v>1011</v>
      </c>
      <c r="B8298" s="93" t="s">
        <v>8822</v>
      </c>
      <c r="C8298" s="93" t="s">
        <v>8118</v>
      </c>
      <c r="D8298" s="100">
        <v>0.8</v>
      </c>
    </row>
    <row r="8299" spans="1:4" x14ac:dyDescent="0.2">
      <c r="A8299" s="93">
        <v>39252</v>
      </c>
      <c r="B8299" s="93" t="s">
        <v>8823</v>
      </c>
      <c r="C8299" s="93" t="s">
        <v>8118</v>
      </c>
      <c r="D8299" s="100">
        <v>1.04</v>
      </c>
    </row>
    <row r="8300" spans="1:4" x14ac:dyDescent="0.2">
      <c r="A8300" s="93">
        <v>1013</v>
      </c>
      <c r="B8300" s="93" t="s">
        <v>8824</v>
      </c>
      <c r="C8300" s="93" t="s">
        <v>8118</v>
      </c>
      <c r="D8300" s="100">
        <v>1.25</v>
      </c>
    </row>
    <row r="8301" spans="1:4" x14ac:dyDescent="0.2">
      <c r="A8301" s="93">
        <v>980</v>
      </c>
      <c r="B8301" s="93" t="s">
        <v>8825</v>
      </c>
      <c r="C8301" s="93" t="s">
        <v>8118</v>
      </c>
      <c r="D8301" s="100">
        <v>9.06</v>
      </c>
    </row>
    <row r="8302" spans="1:4" x14ac:dyDescent="0.2">
      <c r="A8302" s="93">
        <v>39237</v>
      </c>
      <c r="B8302" s="93" t="s">
        <v>8826</v>
      </c>
      <c r="C8302" s="93" t="s">
        <v>8118</v>
      </c>
      <c r="D8302" s="100">
        <v>96.45</v>
      </c>
    </row>
    <row r="8303" spans="1:4" x14ac:dyDescent="0.2">
      <c r="A8303" s="93">
        <v>39238</v>
      </c>
      <c r="B8303" s="93" t="s">
        <v>8827</v>
      </c>
      <c r="C8303" s="93" t="s">
        <v>8118</v>
      </c>
      <c r="D8303" s="100">
        <v>121.64</v>
      </c>
    </row>
    <row r="8304" spans="1:4" x14ac:dyDescent="0.2">
      <c r="A8304" s="93">
        <v>979</v>
      </c>
      <c r="B8304" s="93" t="s">
        <v>8828</v>
      </c>
      <c r="C8304" s="93" t="s">
        <v>8118</v>
      </c>
      <c r="D8304" s="100">
        <v>12.95</v>
      </c>
    </row>
    <row r="8305" spans="1:4" x14ac:dyDescent="0.2">
      <c r="A8305" s="93">
        <v>39239</v>
      </c>
      <c r="B8305" s="93" t="s">
        <v>8829</v>
      </c>
      <c r="C8305" s="93" t="s">
        <v>8118</v>
      </c>
      <c r="D8305" s="100">
        <v>146.94999999999999</v>
      </c>
    </row>
    <row r="8306" spans="1:4" x14ac:dyDescent="0.2">
      <c r="A8306" s="93">
        <v>1014</v>
      </c>
      <c r="B8306" s="93" t="s">
        <v>8830</v>
      </c>
      <c r="C8306" s="93" t="s">
        <v>8118</v>
      </c>
      <c r="D8306" s="100">
        <v>1.99</v>
      </c>
    </row>
    <row r="8307" spans="1:4" x14ac:dyDescent="0.2">
      <c r="A8307" s="93">
        <v>39240</v>
      </c>
      <c r="B8307" s="93" t="s">
        <v>8831</v>
      </c>
      <c r="C8307" s="93" t="s">
        <v>8118</v>
      </c>
      <c r="D8307" s="100">
        <v>193.28</v>
      </c>
    </row>
    <row r="8308" spans="1:4" x14ac:dyDescent="0.2">
      <c r="A8308" s="93">
        <v>39232</v>
      </c>
      <c r="B8308" s="93" t="s">
        <v>8832</v>
      </c>
      <c r="C8308" s="93" t="s">
        <v>8118</v>
      </c>
      <c r="D8308" s="100">
        <v>20.28</v>
      </c>
    </row>
    <row r="8309" spans="1:4" x14ac:dyDescent="0.2">
      <c r="A8309" s="93">
        <v>39233</v>
      </c>
      <c r="B8309" s="93" t="s">
        <v>8833</v>
      </c>
      <c r="C8309" s="93" t="s">
        <v>8118</v>
      </c>
      <c r="D8309" s="100">
        <v>29.56</v>
      </c>
    </row>
    <row r="8310" spans="1:4" x14ac:dyDescent="0.2">
      <c r="A8310" s="93">
        <v>981</v>
      </c>
      <c r="B8310" s="93" t="s">
        <v>8834</v>
      </c>
      <c r="C8310" s="93" t="s">
        <v>8118</v>
      </c>
      <c r="D8310" s="100">
        <v>3.3</v>
      </c>
    </row>
    <row r="8311" spans="1:4" x14ac:dyDescent="0.2">
      <c r="A8311" s="93">
        <v>39234</v>
      </c>
      <c r="B8311" s="93" t="s">
        <v>8835</v>
      </c>
      <c r="C8311" s="93" t="s">
        <v>8118</v>
      </c>
      <c r="D8311" s="100">
        <v>41.15</v>
      </c>
    </row>
    <row r="8312" spans="1:4" x14ac:dyDescent="0.2">
      <c r="A8312" s="93">
        <v>982</v>
      </c>
      <c r="B8312" s="93" t="s">
        <v>8836</v>
      </c>
      <c r="C8312" s="93" t="s">
        <v>8118</v>
      </c>
      <c r="D8312" s="100">
        <v>4.74</v>
      </c>
    </row>
    <row r="8313" spans="1:4" x14ac:dyDescent="0.2">
      <c r="A8313" s="93">
        <v>39235</v>
      </c>
      <c r="B8313" s="93" t="s">
        <v>8837</v>
      </c>
      <c r="C8313" s="93" t="s">
        <v>8118</v>
      </c>
      <c r="D8313" s="100">
        <v>60.7</v>
      </c>
    </row>
    <row r="8314" spans="1:4" x14ac:dyDescent="0.2">
      <c r="A8314" s="93">
        <v>39236</v>
      </c>
      <c r="B8314" s="93" t="s">
        <v>8838</v>
      </c>
      <c r="C8314" s="93" t="s">
        <v>8118</v>
      </c>
      <c r="D8314" s="100">
        <v>80.44</v>
      </c>
    </row>
    <row r="8315" spans="1:4" x14ac:dyDescent="0.2">
      <c r="A8315" s="93">
        <v>990</v>
      </c>
      <c r="B8315" s="93" t="s">
        <v>8839</v>
      </c>
      <c r="C8315" s="93" t="s">
        <v>8118</v>
      </c>
      <c r="D8315" s="100">
        <v>142.74</v>
      </c>
    </row>
    <row r="8316" spans="1:4" x14ac:dyDescent="0.2">
      <c r="A8316" s="93">
        <v>39241</v>
      </c>
      <c r="B8316" s="93" t="s">
        <v>8840</v>
      </c>
      <c r="C8316" s="93" t="s">
        <v>8118</v>
      </c>
      <c r="D8316" s="100">
        <v>14.05</v>
      </c>
    </row>
    <row r="8317" spans="1:4" x14ac:dyDescent="0.2">
      <c r="A8317" s="93">
        <v>1005</v>
      </c>
      <c r="B8317" s="93" t="s">
        <v>8841</v>
      </c>
      <c r="C8317" s="93" t="s">
        <v>8118</v>
      </c>
      <c r="D8317" s="100">
        <v>177.71</v>
      </c>
    </row>
    <row r="8318" spans="1:4" x14ac:dyDescent="0.2">
      <c r="A8318" s="93">
        <v>991</v>
      </c>
      <c r="B8318" s="93" t="s">
        <v>8842</v>
      </c>
      <c r="C8318" s="93" t="s">
        <v>8118</v>
      </c>
      <c r="D8318" s="100">
        <v>232.77</v>
      </c>
    </row>
    <row r="8319" spans="1:4" x14ac:dyDescent="0.2">
      <c r="A8319" s="93">
        <v>986</v>
      </c>
      <c r="B8319" s="93" t="s">
        <v>8843</v>
      </c>
      <c r="C8319" s="93" t="s">
        <v>8118</v>
      </c>
      <c r="D8319" s="100">
        <v>22.2</v>
      </c>
    </row>
    <row r="8320" spans="1:4" x14ac:dyDescent="0.2">
      <c r="A8320" s="93">
        <v>987</v>
      </c>
      <c r="B8320" s="93" t="s">
        <v>8844</v>
      </c>
      <c r="C8320" s="93" t="s">
        <v>8118</v>
      </c>
      <c r="D8320" s="100">
        <v>30.39</v>
      </c>
    </row>
    <row r="8321" spans="1:4" x14ac:dyDescent="0.2">
      <c r="A8321" s="93">
        <v>1007</v>
      </c>
      <c r="B8321" s="93" t="s">
        <v>8845</v>
      </c>
      <c r="C8321" s="93" t="s">
        <v>8118</v>
      </c>
      <c r="D8321" s="100">
        <v>42.07</v>
      </c>
    </row>
    <row r="8322" spans="1:4" x14ac:dyDescent="0.2">
      <c r="A8322" s="93">
        <v>1008</v>
      </c>
      <c r="B8322" s="93" t="s">
        <v>8846</v>
      </c>
      <c r="C8322" s="93" t="s">
        <v>8118</v>
      </c>
      <c r="D8322" s="100">
        <v>5.34</v>
      </c>
    </row>
    <row r="8323" spans="1:4" x14ac:dyDescent="0.2">
      <c r="A8323" s="93">
        <v>988</v>
      </c>
      <c r="B8323" s="93" t="s">
        <v>8847</v>
      </c>
      <c r="C8323" s="93" t="s">
        <v>8118</v>
      </c>
      <c r="D8323" s="100">
        <v>58.01</v>
      </c>
    </row>
    <row r="8324" spans="1:4" x14ac:dyDescent="0.2">
      <c r="A8324" s="93">
        <v>989</v>
      </c>
      <c r="B8324" s="93" t="s">
        <v>8848</v>
      </c>
      <c r="C8324" s="93" t="s">
        <v>8118</v>
      </c>
      <c r="D8324" s="100">
        <v>80.069999999999993</v>
      </c>
    </row>
    <row r="8325" spans="1:4" x14ac:dyDescent="0.2">
      <c r="A8325" s="93">
        <v>1006</v>
      </c>
      <c r="B8325" s="93" t="s">
        <v>8849</v>
      </c>
      <c r="C8325" s="93" t="s">
        <v>8118</v>
      </c>
      <c r="D8325" s="100">
        <v>107.35</v>
      </c>
    </row>
    <row r="8326" spans="1:4" x14ac:dyDescent="0.2">
      <c r="A8326" s="93">
        <v>43972</v>
      </c>
      <c r="B8326" s="93" t="s">
        <v>8850</v>
      </c>
      <c r="C8326" s="93" t="s">
        <v>8118</v>
      </c>
      <c r="D8326" s="100">
        <v>4.59</v>
      </c>
    </row>
    <row r="8327" spans="1:4" x14ac:dyDescent="0.2">
      <c r="A8327" s="93">
        <v>43971</v>
      </c>
      <c r="B8327" s="93" t="s">
        <v>8851</v>
      </c>
      <c r="C8327" s="93" t="s">
        <v>8118</v>
      </c>
      <c r="D8327" s="100">
        <v>3.51</v>
      </c>
    </row>
    <row r="8328" spans="1:4" x14ac:dyDescent="0.2">
      <c r="A8328" s="93">
        <v>39598</v>
      </c>
      <c r="B8328" s="93" t="s">
        <v>8852</v>
      </c>
      <c r="C8328" s="93" t="s">
        <v>8118</v>
      </c>
      <c r="D8328" s="100">
        <v>6.51</v>
      </c>
    </row>
    <row r="8329" spans="1:4" x14ac:dyDescent="0.2">
      <c r="A8329" s="93">
        <v>43973</v>
      </c>
      <c r="B8329" s="93" t="s">
        <v>8853</v>
      </c>
      <c r="C8329" s="93" t="s">
        <v>8118</v>
      </c>
      <c r="D8329" s="100">
        <v>4.8</v>
      </c>
    </row>
    <row r="8330" spans="1:4" x14ac:dyDescent="0.2">
      <c r="A8330" s="93">
        <v>39599</v>
      </c>
      <c r="B8330" s="93" t="s">
        <v>8854</v>
      </c>
      <c r="C8330" s="93" t="s">
        <v>8118</v>
      </c>
      <c r="D8330" s="100">
        <v>9.36</v>
      </c>
    </row>
    <row r="8331" spans="1:4" x14ac:dyDescent="0.2">
      <c r="A8331" s="93">
        <v>43832</v>
      </c>
      <c r="B8331" s="93" t="s">
        <v>8855</v>
      </c>
      <c r="C8331" s="93" t="s">
        <v>8118</v>
      </c>
      <c r="D8331" s="100">
        <v>24.66</v>
      </c>
    </row>
    <row r="8332" spans="1:4" x14ac:dyDescent="0.2">
      <c r="A8332" s="93">
        <v>34602</v>
      </c>
      <c r="B8332" s="93" t="s">
        <v>8856</v>
      </c>
      <c r="C8332" s="93" t="s">
        <v>8118</v>
      </c>
      <c r="D8332" s="100">
        <v>3.67</v>
      </c>
    </row>
    <row r="8333" spans="1:4" x14ac:dyDescent="0.2">
      <c r="A8333" s="93">
        <v>34607</v>
      </c>
      <c r="B8333" s="93" t="s">
        <v>8857</v>
      </c>
      <c r="C8333" s="93" t="s">
        <v>8118</v>
      </c>
      <c r="D8333" s="100">
        <v>9</v>
      </c>
    </row>
    <row r="8334" spans="1:4" x14ac:dyDescent="0.2">
      <c r="A8334" s="93">
        <v>34609</v>
      </c>
      <c r="B8334" s="93" t="s">
        <v>8858</v>
      </c>
      <c r="C8334" s="93" t="s">
        <v>8118</v>
      </c>
      <c r="D8334" s="100">
        <v>13.09</v>
      </c>
    </row>
    <row r="8335" spans="1:4" x14ac:dyDescent="0.2">
      <c r="A8335" s="93">
        <v>34618</v>
      </c>
      <c r="B8335" s="93" t="s">
        <v>8859</v>
      </c>
      <c r="C8335" s="93" t="s">
        <v>8118</v>
      </c>
      <c r="D8335" s="100">
        <v>5.01</v>
      </c>
    </row>
    <row r="8336" spans="1:4" x14ac:dyDescent="0.2">
      <c r="A8336" s="93">
        <v>34621</v>
      </c>
      <c r="B8336" s="93" t="s">
        <v>8860</v>
      </c>
      <c r="C8336" s="93" t="s">
        <v>8118</v>
      </c>
      <c r="D8336" s="100">
        <v>12.41</v>
      </c>
    </row>
    <row r="8337" spans="1:4" x14ac:dyDescent="0.2">
      <c r="A8337" s="93">
        <v>34622</v>
      </c>
      <c r="B8337" s="93" t="s">
        <v>8861</v>
      </c>
      <c r="C8337" s="93" t="s">
        <v>8118</v>
      </c>
      <c r="D8337" s="100">
        <v>18.43</v>
      </c>
    </row>
    <row r="8338" spans="1:4" x14ac:dyDescent="0.2">
      <c r="A8338" s="93">
        <v>34624</v>
      </c>
      <c r="B8338" s="93" t="s">
        <v>8862</v>
      </c>
      <c r="C8338" s="93" t="s">
        <v>8118</v>
      </c>
      <c r="D8338" s="100">
        <v>6.68</v>
      </c>
    </row>
    <row r="8339" spans="1:4" x14ac:dyDescent="0.2">
      <c r="A8339" s="93">
        <v>34627</v>
      </c>
      <c r="B8339" s="93" t="s">
        <v>8863</v>
      </c>
      <c r="C8339" s="93" t="s">
        <v>8118</v>
      </c>
      <c r="D8339" s="100">
        <v>16.12</v>
      </c>
    </row>
    <row r="8340" spans="1:4" x14ac:dyDescent="0.2">
      <c r="A8340" s="93">
        <v>34629</v>
      </c>
      <c r="B8340" s="93" t="s">
        <v>8864</v>
      </c>
      <c r="C8340" s="93" t="s">
        <v>8118</v>
      </c>
      <c r="D8340" s="100">
        <v>24.63</v>
      </c>
    </row>
    <row r="8341" spans="1:4" x14ac:dyDescent="0.2">
      <c r="A8341" s="93">
        <v>39257</v>
      </c>
      <c r="B8341" s="93" t="s">
        <v>8865</v>
      </c>
      <c r="C8341" s="93" t="s">
        <v>8118</v>
      </c>
      <c r="D8341" s="100">
        <v>5.01</v>
      </c>
    </row>
    <row r="8342" spans="1:4" x14ac:dyDescent="0.2">
      <c r="A8342" s="93">
        <v>39261</v>
      </c>
      <c r="B8342" s="93" t="s">
        <v>8866</v>
      </c>
      <c r="C8342" s="93" t="s">
        <v>8118</v>
      </c>
      <c r="D8342" s="100">
        <v>28.7</v>
      </c>
    </row>
    <row r="8343" spans="1:4" x14ac:dyDescent="0.2">
      <c r="A8343" s="93">
        <v>39268</v>
      </c>
      <c r="B8343" s="93" t="s">
        <v>8867</v>
      </c>
      <c r="C8343" s="93" t="s">
        <v>8118</v>
      </c>
      <c r="D8343" s="100">
        <v>448.54</v>
      </c>
    </row>
    <row r="8344" spans="1:4" x14ac:dyDescent="0.2">
      <c r="A8344" s="93">
        <v>39262</v>
      </c>
      <c r="B8344" s="93" t="s">
        <v>8868</v>
      </c>
      <c r="C8344" s="93" t="s">
        <v>8118</v>
      </c>
      <c r="D8344" s="100">
        <v>45.69</v>
      </c>
    </row>
    <row r="8345" spans="1:4" x14ac:dyDescent="0.2">
      <c r="A8345" s="93">
        <v>39258</v>
      </c>
      <c r="B8345" s="93" t="s">
        <v>8869</v>
      </c>
      <c r="C8345" s="93" t="s">
        <v>8118</v>
      </c>
      <c r="D8345" s="100">
        <v>7.55</v>
      </c>
    </row>
    <row r="8346" spans="1:4" x14ac:dyDescent="0.2">
      <c r="A8346" s="93">
        <v>39263</v>
      </c>
      <c r="B8346" s="93" t="s">
        <v>8870</v>
      </c>
      <c r="C8346" s="93" t="s">
        <v>8118</v>
      </c>
      <c r="D8346" s="100">
        <v>79.02</v>
      </c>
    </row>
    <row r="8347" spans="1:4" x14ac:dyDescent="0.2">
      <c r="A8347" s="93">
        <v>39264</v>
      </c>
      <c r="B8347" s="93" t="s">
        <v>8871</v>
      </c>
      <c r="C8347" s="93" t="s">
        <v>8118</v>
      </c>
      <c r="D8347" s="100">
        <v>109.46</v>
      </c>
    </row>
    <row r="8348" spans="1:4" x14ac:dyDescent="0.2">
      <c r="A8348" s="93">
        <v>39259</v>
      </c>
      <c r="B8348" s="93" t="s">
        <v>8872</v>
      </c>
      <c r="C8348" s="93" t="s">
        <v>8118</v>
      </c>
      <c r="D8348" s="100">
        <v>11.63</v>
      </c>
    </row>
    <row r="8349" spans="1:4" x14ac:dyDescent="0.2">
      <c r="A8349" s="93">
        <v>39265</v>
      </c>
      <c r="B8349" s="93" t="s">
        <v>8873</v>
      </c>
      <c r="C8349" s="93" t="s">
        <v>8118</v>
      </c>
      <c r="D8349" s="100">
        <v>148.61000000000001</v>
      </c>
    </row>
    <row r="8350" spans="1:4" x14ac:dyDescent="0.2">
      <c r="A8350" s="93">
        <v>39260</v>
      </c>
      <c r="B8350" s="93" t="s">
        <v>8874</v>
      </c>
      <c r="C8350" s="93" t="s">
        <v>8118</v>
      </c>
      <c r="D8350" s="100">
        <v>17.809999999999999</v>
      </c>
    </row>
    <row r="8351" spans="1:4" x14ac:dyDescent="0.2">
      <c r="A8351" s="93">
        <v>39266</v>
      </c>
      <c r="B8351" s="93" t="s">
        <v>8875</v>
      </c>
      <c r="C8351" s="93" t="s">
        <v>8118</v>
      </c>
      <c r="D8351" s="100">
        <v>224.25</v>
      </c>
    </row>
    <row r="8352" spans="1:4" x14ac:dyDescent="0.2">
      <c r="A8352" s="93">
        <v>39267</v>
      </c>
      <c r="B8352" s="93" t="s">
        <v>8876</v>
      </c>
      <c r="C8352" s="93" t="s">
        <v>8118</v>
      </c>
      <c r="D8352" s="100">
        <v>280.37</v>
      </c>
    </row>
    <row r="8353" spans="1:4" x14ac:dyDescent="0.2">
      <c r="A8353" s="93">
        <v>11901</v>
      </c>
      <c r="B8353" s="93" t="s">
        <v>8877</v>
      </c>
      <c r="C8353" s="93" t="s">
        <v>8118</v>
      </c>
      <c r="D8353" s="100">
        <v>0.84</v>
      </c>
    </row>
    <row r="8354" spans="1:4" x14ac:dyDescent="0.2">
      <c r="A8354" s="93">
        <v>11902</v>
      </c>
      <c r="B8354" s="93" t="s">
        <v>8878</v>
      </c>
      <c r="C8354" s="93" t="s">
        <v>8118</v>
      </c>
      <c r="D8354" s="100">
        <v>1.61</v>
      </c>
    </row>
    <row r="8355" spans="1:4" x14ac:dyDescent="0.2">
      <c r="A8355" s="93">
        <v>11903</v>
      </c>
      <c r="B8355" s="93" t="s">
        <v>8879</v>
      </c>
      <c r="C8355" s="93" t="s">
        <v>8118</v>
      </c>
      <c r="D8355" s="100">
        <v>1.71</v>
      </c>
    </row>
    <row r="8356" spans="1:4" x14ac:dyDescent="0.2">
      <c r="A8356" s="93">
        <v>11904</v>
      </c>
      <c r="B8356" s="93" t="s">
        <v>8880</v>
      </c>
      <c r="C8356" s="93" t="s">
        <v>8118</v>
      </c>
      <c r="D8356" s="100">
        <v>2.59</v>
      </c>
    </row>
    <row r="8357" spans="1:4" x14ac:dyDescent="0.2">
      <c r="A8357" s="93">
        <v>11905</v>
      </c>
      <c r="B8357" s="93" t="s">
        <v>8881</v>
      </c>
      <c r="C8357" s="93" t="s">
        <v>8118</v>
      </c>
      <c r="D8357" s="100">
        <v>3.16</v>
      </c>
    </row>
    <row r="8358" spans="1:4" x14ac:dyDescent="0.2">
      <c r="A8358" s="93">
        <v>11906</v>
      </c>
      <c r="B8358" s="93" t="s">
        <v>8882</v>
      </c>
      <c r="C8358" s="93" t="s">
        <v>8118</v>
      </c>
      <c r="D8358" s="100">
        <v>4.0199999999999996</v>
      </c>
    </row>
    <row r="8359" spans="1:4" x14ac:dyDescent="0.2">
      <c r="A8359" s="93">
        <v>11919</v>
      </c>
      <c r="B8359" s="93" t="s">
        <v>8883</v>
      </c>
      <c r="C8359" s="93" t="s">
        <v>8118</v>
      </c>
      <c r="D8359" s="100">
        <v>7.36</v>
      </c>
    </row>
    <row r="8360" spans="1:4" x14ac:dyDescent="0.2">
      <c r="A8360" s="93">
        <v>11920</v>
      </c>
      <c r="B8360" s="93" t="s">
        <v>8884</v>
      </c>
      <c r="C8360" s="93" t="s">
        <v>8118</v>
      </c>
      <c r="D8360" s="100">
        <v>13.99</v>
      </c>
    </row>
    <row r="8361" spans="1:4" x14ac:dyDescent="0.2">
      <c r="A8361" s="93">
        <v>11924</v>
      </c>
      <c r="B8361" s="93" t="s">
        <v>8885</v>
      </c>
      <c r="C8361" s="93" t="s">
        <v>8118</v>
      </c>
      <c r="D8361" s="100">
        <v>117.43</v>
      </c>
    </row>
    <row r="8362" spans="1:4" x14ac:dyDescent="0.2">
      <c r="A8362" s="93">
        <v>11921</v>
      </c>
      <c r="B8362" s="93" t="s">
        <v>8886</v>
      </c>
      <c r="C8362" s="93" t="s">
        <v>8118</v>
      </c>
      <c r="D8362" s="100">
        <v>20.47</v>
      </c>
    </row>
    <row r="8363" spans="1:4" x14ac:dyDescent="0.2">
      <c r="A8363" s="93">
        <v>11922</v>
      </c>
      <c r="B8363" s="93" t="s">
        <v>8887</v>
      </c>
      <c r="C8363" s="93" t="s">
        <v>8118</v>
      </c>
      <c r="D8363" s="100">
        <v>33.1</v>
      </c>
    </row>
    <row r="8364" spans="1:4" x14ac:dyDescent="0.2">
      <c r="A8364" s="93">
        <v>11923</v>
      </c>
      <c r="B8364" s="93" t="s">
        <v>8888</v>
      </c>
      <c r="C8364" s="93" t="s">
        <v>8118</v>
      </c>
      <c r="D8364" s="100">
        <v>48.45</v>
      </c>
    </row>
    <row r="8365" spans="1:4" x14ac:dyDescent="0.2">
      <c r="A8365" s="93">
        <v>11916</v>
      </c>
      <c r="B8365" s="93" t="s">
        <v>8889</v>
      </c>
      <c r="C8365" s="93" t="s">
        <v>8118</v>
      </c>
      <c r="D8365" s="100">
        <v>10.07</v>
      </c>
    </row>
    <row r="8366" spans="1:4" x14ac:dyDescent="0.2">
      <c r="A8366" s="93">
        <v>11914</v>
      </c>
      <c r="B8366" s="93" t="s">
        <v>8890</v>
      </c>
      <c r="C8366" s="93" t="s">
        <v>8118</v>
      </c>
      <c r="D8366" s="100">
        <v>72.59</v>
      </c>
    </row>
    <row r="8367" spans="1:4" x14ac:dyDescent="0.2">
      <c r="A8367" s="93">
        <v>11917</v>
      </c>
      <c r="B8367" s="93" t="s">
        <v>8891</v>
      </c>
      <c r="C8367" s="93" t="s">
        <v>8118</v>
      </c>
      <c r="D8367" s="100">
        <v>17.739999999999998</v>
      </c>
    </row>
    <row r="8368" spans="1:4" x14ac:dyDescent="0.2">
      <c r="A8368" s="93">
        <v>11918</v>
      </c>
      <c r="B8368" s="93" t="s">
        <v>8892</v>
      </c>
      <c r="C8368" s="93" t="s">
        <v>8118</v>
      </c>
      <c r="D8368" s="100">
        <v>21.05</v>
      </c>
    </row>
    <row r="8369" spans="1:4" x14ac:dyDescent="0.2">
      <c r="A8369" s="93">
        <v>37734</v>
      </c>
      <c r="B8369" s="93" t="s">
        <v>8893</v>
      </c>
      <c r="C8369" s="93" t="s">
        <v>8074</v>
      </c>
      <c r="D8369" s="101">
        <v>74370.78</v>
      </c>
    </row>
    <row r="8370" spans="1:4" x14ac:dyDescent="0.2">
      <c r="A8370" s="93">
        <v>42251</v>
      </c>
      <c r="B8370" s="93" t="s">
        <v>8894</v>
      </c>
      <c r="C8370" s="93" t="s">
        <v>8074</v>
      </c>
      <c r="D8370" s="101">
        <v>84452.56</v>
      </c>
    </row>
    <row r="8371" spans="1:4" x14ac:dyDescent="0.2">
      <c r="A8371" s="93">
        <v>37733</v>
      </c>
      <c r="B8371" s="93" t="s">
        <v>8895</v>
      </c>
      <c r="C8371" s="93" t="s">
        <v>8074</v>
      </c>
      <c r="D8371" s="101">
        <v>55762.93</v>
      </c>
    </row>
    <row r="8372" spans="1:4" x14ac:dyDescent="0.2">
      <c r="A8372" s="93">
        <v>37735</v>
      </c>
      <c r="B8372" s="93" t="s">
        <v>8896</v>
      </c>
      <c r="C8372" s="93" t="s">
        <v>8074</v>
      </c>
      <c r="D8372" s="101">
        <v>67194.33</v>
      </c>
    </row>
    <row r="8373" spans="1:4" x14ac:dyDescent="0.2">
      <c r="A8373" s="93">
        <v>5090</v>
      </c>
      <c r="B8373" s="93" t="s">
        <v>8897</v>
      </c>
      <c r="C8373" s="93" t="s">
        <v>8074</v>
      </c>
      <c r="D8373" s="100">
        <v>21.9</v>
      </c>
    </row>
    <row r="8374" spans="1:4" x14ac:dyDescent="0.2">
      <c r="A8374" s="93">
        <v>5085</v>
      </c>
      <c r="B8374" s="93" t="s">
        <v>8898</v>
      </c>
      <c r="C8374" s="93" t="s">
        <v>8074</v>
      </c>
      <c r="D8374" s="100">
        <v>32.6</v>
      </c>
    </row>
    <row r="8375" spans="1:4" x14ac:dyDescent="0.2">
      <c r="A8375" s="93">
        <v>43603</v>
      </c>
      <c r="B8375" s="93" t="s">
        <v>8899</v>
      </c>
      <c r="C8375" s="93" t="s">
        <v>8074</v>
      </c>
      <c r="D8375" s="100">
        <v>46.58</v>
      </c>
    </row>
    <row r="8376" spans="1:4" x14ac:dyDescent="0.2">
      <c r="A8376" s="93">
        <v>38374</v>
      </c>
      <c r="B8376" s="93" t="s">
        <v>8900</v>
      </c>
      <c r="C8376" s="93" t="s">
        <v>8074</v>
      </c>
      <c r="D8376" s="100">
        <v>938.53</v>
      </c>
    </row>
    <row r="8377" spans="1:4" x14ac:dyDescent="0.2">
      <c r="A8377" s="93">
        <v>20212</v>
      </c>
      <c r="B8377" s="93" t="s">
        <v>8901</v>
      </c>
      <c r="C8377" s="93" t="s">
        <v>8118</v>
      </c>
      <c r="D8377" s="100">
        <v>25.63</v>
      </c>
    </row>
    <row r="8378" spans="1:4" x14ac:dyDescent="0.2">
      <c r="A8378" s="93">
        <v>20209</v>
      </c>
      <c r="B8378" s="93" t="s">
        <v>8902</v>
      </c>
      <c r="C8378" s="93" t="s">
        <v>8118</v>
      </c>
      <c r="D8378" s="100">
        <v>30.61</v>
      </c>
    </row>
    <row r="8379" spans="1:4" x14ac:dyDescent="0.2">
      <c r="A8379" s="93">
        <v>4430</v>
      </c>
      <c r="B8379" s="93" t="s">
        <v>8903</v>
      </c>
      <c r="C8379" s="93" t="s">
        <v>8118</v>
      </c>
      <c r="D8379" s="100">
        <v>15</v>
      </c>
    </row>
    <row r="8380" spans="1:4" x14ac:dyDescent="0.2">
      <c r="A8380" s="93">
        <v>4433</v>
      </c>
      <c r="B8380" s="93" t="s">
        <v>8904</v>
      </c>
      <c r="C8380" s="93" t="s">
        <v>8118</v>
      </c>
      <c r="D8380" s="100">
        <v>29.33</v>
      </c>
    </row>
    <row r="8381" spans="1:4" x14ac:dyDescent="0.2">
      <c r="A8381" s="93">
        <v>4400</v>
      </c>
      <c r="B8381" s="93" t="s">
        <v>8905</v>
      </c>
      <c r="C8381" s="93" t="s">
        <v>8118</v>
      </c>
      <c r="D8381" s="100">
        <v>23.87</v>
      </c>
    </row>
    <row r="8382" spans="1:4" x14ac:dyDescent="0.2">
      <c r="A8382" s="93">
        <v>2729</v>
      </c>
      <c r="B8382" s="93" t="s">
        <v>8906</v>
      </c>
      <c r="C8382" s="93" t="s">
        <v>8074</v>
      </c>
      <c r="D8382" s="100">
        <v>35.35</v>
      </c>
    </row>
    <row r="8383" spans="1:4" x14ac:dyDescent="0.2">
      <c r="A8383" s="93">
        <v>4513</v>
      </c>
      <c r="B8383" s="93" t="s">
        <v>8907</v>
      </c>
      <c r="C8383" s="93" t="s">
        <v>8118</v>
      </c>
      <c r="D8383" s="100">
        <v>5.44</v>
      </c>
    </row>
    <row r="8384" spans="1:4" x14ac:dyDescent="0.2">
      <c r="A8384" s="93">
        <v>37106</v>
      </c>
      <c r="B8384" s="93" t="s">
        <v>8908</v>
      </c>
      <c r="C8384" s="93" t="s">
        <v>8074</v>
      </c>
      <c r="D8384" s="101">
        <v>4663.45</v>
      </c>
    </row>
    <row r="8385" spans="1:4" x14ac:dyDescent="0.2">
      <c r="A8385" s="93">
        <v>11869</v>
      </c>
      <c r="B8385" s="93" t="s">
        <v>8909</v>
      </c>
      <c r="C8385" s="93" t="s">
        <v>8074</v>
      </c>
      <c r="D8385" s="100">
        <v>932.69</v>
      </c>
    </row>
    <row r="8386" spans="1:4" x14ac:dyDescent="0.2">
      <c r="A8386" s="93">
        <v>43981</v>
      </c>
      <c r="B8386" s="93" t="s">
        <v>8910</v>
      </c>
      <c r="C8386" s="93" t="s">
        <v>8074</v>
      </c>
      <c r="D8386" s="101">
        <v>7027.78</v>
      </c>
    </row>
    <row r="8387" spans="1:4" x14ac:dyDescent="0.2">
      <c r="A8387" s="93">
        <v>37104</v>
      </c>
      <c r="B8387" s="93" t="s">
        <v>8911</v>
      </c>
      <c r="C8387" s="93" t="s">
        <v>8074</v>
      </c>
      <c r="D8387" s="101">
        <v>1170.54</v>
      </c>
    </row>
    <row r="8388" spans="1:4" x14ac:dyDescent="0.2">
      <c r="A8388" s="93">
        <v>43982</v>
      </c>
      <c r="B8388" s="93" t="s">
        <v>8912</v>
      </c>
      <c r="C8388" s="93" t="s">
        <v>8074</v>
      </c>
      <c r="D8388" s="101">
        <v>11102.13</v>
      </c>
    </row>
    <row r="8389" spans="1:4" x14ac:dyDescent="0.2">
      <c r="A8389" s="93">
        <v>43978</v>
      </c>
      <c r="B8389" s="93" t="s">
        <v>8913</v>
      </c>
      <c r="C8389" s="93" t="s">
        <v>8074</v>
      </c>
      <c r="D8389" s="101">
        <v>1734.72</v>
      </c>
    </row>
    <row r="8390" spans="1:4" x14ac:dyDescent="0.2">
      <c r="A8390" s="93">
        <v>11871</v>
      </c>
      <c r="B8390" s="93" t="s">
        <v>8914</v>
      </c>
      <c r="C8390" s="93" t="s">
        <v>8074</v>
      </c>
      <c r="D8390" s="100">
        <v>434.77</v>
      </c>
    </row>
    <row r="8391" spans="1:4" x14ac:dyDescent="0.2">
      <c r="A8391" s="93">
        <v>37105</v>
      </c>
      <c r="B8391" s="93" t="s">
        <v>8915</v>
      </c>
      <c r="C8391" s="93" t="s">
        <v>8074</v>
      </c>
      <c r="D8391" s="101">
        <v>2675.14</v>
      </c>
    </row>
    <row r="8392" spans="1:4" x14ac:dyDescent="0.2">
      <c r="A8392" s="93">
        <v>43980</v>
      </c>
      <c r="B8392" s="93" t="s">
        <v>8916</v>
      </c>
      <c r="C8392" s="93" t="s">
        <v>8074</v>
      </c>
      <c r="D8392" s="101">
        <v>3331.61</v>
      </c>
    </row>
    <row r="8393" spans="1:4" x14ac:dyDescent="0.2">
      <c r="A8393" s="93">
        <v>43979</v>
      </c>
      <c r="B8393" s="93" t="s">
        <v>8917</v>
      </c>
      <c r="C8393" s="93" t="s">
        <v>8074</v>
      </c>
      <c r="D8393" s="100">
        <v>625.97</v>
      </c>
    </row>
    <row r="8394" spans="1:4" x14ac:dyDescent="0.2">
      <c r="A8394" s="93">
        <v>11868</v>
      </c>
      <c r="B8394" s="93" t="s">
        <v>8918</v>
      </c>
      <c r="C8394" s="93" t="s">
        <v>8074</v>
      </c>
      <c r="D8394" s="100">
        <v>605.38</v>
      </c>
    </row>
    <row r="8395" spans="1:4" x14ac:dyDescent="0.2">
      <c r="A8395" s="93">
        <v>34636</v>
      </c>
      <c r="B8395" s="93" t="s">
        <v>8919</v>
      </c>
      <c r="C8395" s="93" t="s">
        <v>8074</v>
      </c>
      <c r="D8395" s="100">
        <v>429.9</v>
      </c>
    </row>
    <row r="8396" spans="1:4" x14ac:dyDescent="0.2">
      <c r="A8396" s="93">
        <v>34639</v>
      </c>
      <c r="B8396" s="93" t="s">
        <v>8920</v>
      </c>
      <c r="C8396" s="93" t="s">
        <v>8074</v>
      </c>
      <c r="D8396" s="100">
        <v>992.28</v>
      </c>
    </row>
    <row r="8397" spans="1:4" x14ac:dyDescent="0.2">
      <c r="A8397" s="93">
        <v>34640</v>
      </c>
      <c r="B8397" s="93" t="s">
        <v>8921</v>
      </c>
      <c r="C8397" s="93" t="s">
        <v>8074</v>
      </c>
      <c r="D8397" s="101">
        <v>1125.5899999999999</v>
      </c>
    </row>
    <row r="8398" spans="1:4" x14ac:dyDescent="0.2">
      <c r="A8398" s="93">
        <v>43977</v>
      </c>
      <c r="B8398" s="93" t="s">
        <v>8922</v>
      </c>
      <c r="C8398" s="93" t="s">
        <v>8074</v>
      </c>
      <c r="D8398" s="101">
        <v>1940.45</v>
      </c>
    </row>
    <row r="8399" spans="1:4" x14ac:dyDescent="0.2">
      <c r="A8399" s="93">
        <v>34637</v>
      </c>
      <c r="B8399" s="93" t="s">
        <v>8923</v>
      </c>
      <c r="C8399" s="93" t="s">
        <v>8074</v>
      </c>
      <c r="D8399" s="100">
        <v>259.98</v>
      </c>
    </row>
    <row r="8400" spans="1:4" x14ac:dyDescent="0.2">
      <c r="A8400" s="93">
        <v>34638</v>
      </c>
      <c r="B8400" s="93" t="s">
        <v>8924</v>
      </c>
      <c r="C8400" s="93" t="s">
        <v>8074</v>
      </c>
      <c r="D8400" s="100">
        <v>402.14</v>
      </c>
    </row>
    <row r="8401" spans="1:4" x14ac:dyDescent="0.2">
      <c r="A8401" s="93">
        <v>34641</v>
      </c>
      <c r="B8401" s="93" t="s">
        <v>8925</v>
      </c>
      <c r="C8401" s="93" t="s">
        <v>8074</v>
      </c>
      <c r="D8401" s="100">
        <v>115.18</v>
      </c>
    </row>
    <row r="8402" spans="1:4" x14ac:dyDescent="0.2">
      <c r="A8402" s="93">
        <v>43434</v>
      </c>
      <c r="B8402" s="93" t="s">
        <v>8926</v>
      </c>
      <c r="C8402" s="93" t="s">
        <v>8074</v>
      </c>
      <c r="D8402" s="100">
        <v>124.53</v>
      </c>
    </row>
    <row r="8403" spans="1:4" x14ac:dyDescent="0.2">
      <c r="A8403" s="93">
        <v>43435</v>
      </c>
      <c r="B8403" s="93" t="s">
        <v>8927</v>
      </c>
      <c r="C8403" s="93" t="s">
        <v>8074</v>
      </c>
      <c r="D8403" s="100">
        <v>228.31</v>
      </c>
    </row>
    <row r="8404" spans="1:4" x14ac:dyDescent="0.2">
      <c r="A8404" s="93">
        <v>43436</v>
      </c>
      <c r="B8404" s="93" t="s">
        <v>8928</v>
      </c>
      <c r="C8404" s="93" t="s">
        <v>8074</v>
      </c>
      <c r="D8404" s="100">
        <v>399.55</v>
      </c>
    </row>
    <row r="8405" spans="1:4" x14ac:dyDescent="0.2">
      <c r="A8405" s="93">
        <v>43437</v>
      </c>
      <c r="B8405" s="93" t="s">
        <v>8929</v>
      </c>
      <c r="C8405" s="93" t="s">
        <v>8074</v>
      </c>
      <c r="D8405" s="100">
        <v>724.39</v>
      </c>
    </row>
    <row r="8406" spans="1:4" x14ac:dyDescent="0.2">
      <c r="A8406" s="93">
        <v>43438</v>
      </c>
      <c r="B8406" s="93" t="s">
        <v>8930</v>
      </c>
      <c r="C8406" s="93" t="s">
        <v>8074</v>
      </c>
      <c r="D8406" s="101">
        <v>1297.26</v>
      </c>
    </row>
    <row r="8407" spans="1:4" x14ac:dyDescent="0.2">
      <c r="A8407" s="93">
        <v>41627</v>
      </c>
      <c r="B8407" s="93" t="s">
        <v>8931</v>
      </c>
      <c r="C8407" s="93" t="s">
        <v>8074</v>
      </c>
      <c r="D8407" s="100">
        <v>191.99</v>
      </c>
    </row>
    <row r="8408" spans="1:4" x14ac:dyDescent="0.2">
      <c r="A8408" s="93">
        <v>41628</v>
      </c>
      <c r="B8408" s="93" t="s">
        <v>8932</v>
      </c>
      <c r="C8408" s="93" t="s">
        <v>8074</v>
      </c>
      <c r="D8408" s="100">
        <v>352.85</v>
      </c>
    </row>
    <row r="8409" spans="1:4" x14ac:dyDescent="0.2">
      <c r="A8409" s="93">
        <v>41629</v>
      </c>
      <c r="B8409" s="93" t="s">
        <v>8933</v>
      </c>
      <c r="C8409" s="93" t="s">
        <v>8074</v>
      </c>
      <c r="D8409" s="100">
        <v>448.33</v>
      </c>
    </row>
    <row r="8410" spans="1:4" x14ac:dyDescent="0.2">
      <c r="A8410" s="93">
        <v>43429</v>
      </c>
      <c r="B8410" s="93" t="s">
        <v>8934</v>
      </c>
      <c r="C8410" s="93" t="s">
        <v>8074</v>
      </c>
      <c r="D8410" s="100">
        <v>99.33</v>
      </c>
    </row>
    <row r="8411" spans="1:4" x14ac:dyDescent="0.2">
      <c r="A8411" s="93">
        <v>43430</v>
      </c>
      <c r="B8411" s="93" t="s">
        <v>8935</v>
      </c>
      <c r="C8411" s="93" t="s">
        <v>8074</v>
      </c>
      <c r="D8411" s="100">
        <v>165.01</v>
      </c>
    </row>
    <row r="8412" spans="1:4" x14ac:dyDescent="0.2">
      <c r="A8412" s="93">
        <v>43431</v>
      </c>
      <c r="B8412" s="93" t="s">
        <v>8936</v>
      </c>
      <c r="C8412" s="93" t="s">
        <v>8074</v>
      </c>
      <c r="D8412" s="100">
        <v>319.64</v>
      </c>
    </row>
    <row r="8413" spans="1:4" x14ac:dyDescent="0.2">
      <c r="A8413" s="93">
        <v>43432</v>
      </c>
      <c r="B8413" s="93" t="s">
        <v>8937</v>
      </c>
      <c r="C8413" s="93" t="s">
        <v>8074</v>
      </c>
      <c r="D8413" s="100">
        <v>664.2</v>
      </c>
    </row>
    <row r="8414" spans="1:4" x14ac:dyDescent="0.2">
      <c r="A8414" s="93">
        <v>43433</v>
      </c>
      <c r="B8414" s="93" t="s">
        <v>8938</v>
      </c>
      <c r="C8414" s="93" t="s">
        <v>8074</v>
      </c>
      <c r="D8414" s="101">
        <v>1047.1500000000001</v>
      </c>
    </row>
    <row r="8415" spans="1:4" x14ac:dyDescent="0.2">
      <c r="A8415" s="93">
        <v>43094</v>
      </c>
      <c r="B8415" s="93" t="s">
        <v>8939</v>
      </c>
      <c r="C8415" s="93" t="s">
        <v>8074</v>
      </c>
      <c r="D8415" s="100">
        <v>251.01</v>
      </c>
    </row>
    <row r="8416" spans="1:4" x14ac:dyDescent="0.2">
      <c r="A8416" s="93">
        <v>43093</v>
      </c>
      <c r="B8416" s="93" t="s">
        <v>8940</v>
      </c>
      <c r="C8416" s="93" t="s">
        <v>8074</v>
      </c>
      <c r="D8416" s="100">
        <v>266.75</v>
      </c>
    </row>
    <row r="8417" spans="1:4" x14ac:dyDescent="0.2">
      <c r="A8417" s="93">
        <v>11694</v>
      </c>
      <c r="B8417" s="93" t="s">
        <v>8941</v>
      </c>
      <c r="C8417" s="93" t="s">
        <v>8074</v>
      </c>
      <c r="D8417" s="101">
        <v>1105.26</v>
      </c>
    </row>
    <row r="8418" spans="1:4" x14ac:dyDescent="0.2">
      <c r="A8418" s="93">
        <v>1030</v>
      </c>
      <c r="B8418" s="93" t="s">
        <v>8942</v>
      </c>
      <c r="C8418" s="93" t="s">
        <v>8074</v>
      </c>
      <c r="D8418" s="100">
        <v>50</v>
      </c>
    </row>
    <row r="8419" spans="1:4" x14ac:dyDescent="0.2">
      <c r="A8419" s="93">
        <v>11881</v>
      </c>
      <c r="B8419" s="93" t="s">
        <v>8943</v>
      </c>
      <c r="C8419" s="93" t="s">
        <v>8074</v>
      </c>
      <c r="D8419" s="100">
        <v>176.42</v>
      </c>
    </row>
    <row r="8420" spans="1:4" x14ac:dyDescent="0.2">
      <c r="A8420" s="93">
        <v>35277</v>
      </c>
      <c r="B8420" s="93" t="s">
        <v>8944</v>
      </c>
      <c r="C8420" s="93" t="s">
        <v>8074</v>
      </c>
      <c r="D8420" s="100">
        <v>417.89</v>
      </c>
    </row>
    <row r="8421" spans="1:4" x14ac:dyDescent="0.2">
      <c r="A8421" s="93">
        <v>10521</v>
      </c>
      <c r="B8421" s="93" t="s">
        <v>8945</v>
      </c>
      <c r="C8421" s="93" t="s">
        <v>8074</v>
      </c>
      <c r="D8421" s="100">
        <v>438.42</v>
      </c>
    </row>
    <row r="8422" spans="1:4" x14ac:dyDescent="0.2">
      <c r="A8422" s="93">
        <v>10885</v>
      </c>
      <c r="B8422" s="93" t="s">
        <v>8946</v>
      </c>
      <c r="C8422" s="93" t="s">
        <v>8074</v>
      </c>
      <c r="D8422" s="100">
        <v>554.54999999999995</v>
      </c>
    </row>
    <row r="8423" spans="1:4" x14ac:dyDescent="0.2">
      <c r="A8423" s="93">
        <v>20962</v>
      </c>
      <c r="B8423" s="93" t="s">
        <v>8947</v>
      </c>
      <c r="C8423" s="93" t="s">
        <v>8074</v>
      </c>
      <c r="D8423" s="100">
        <v>459.3</v>
      </c>
    </row>
    <row r="8424" spans="1:4" x14ac:dyDescent="0.2">
      <c r="A8424" s="93">
        <v>20963</v>
      </c>
      <c r="B8424" s="93" t="s">
        <v>8948</v>
      </c>
      <c r="C8424" s="93" t="s">
        <v>8074</v>
      </c>
      <c r="D8424" s="100">
        <v>561.07000000000005</v>
      </c>
    </row>
    <row r="8425" spans="1:4" x14ac:dyDescent="0.2">
      <c r="A8425" s="93">
        <v>34643</v>
      </c>
      <c r="B8425" s="93" t="s">
        <v>8949</v>
      </c>
      <c r="C8425" s="93" t="s">
        <v>8074</v>
      </c>
      <c r="D8425" s="100">
        <v>48.13</v>
      </c>
    </row>
    <row r="8426" spans="1:4" x14ac:dyDescent="0.2">
      <c r="A8426" s="93">
        <v>41480</v>
      </c>
      <c r="B8426" s="93" t="s">
        <v>8950</v>
      </c>
      <c r="C8426" s="93" t="s">
        <v>8074</v>
      </c>
      <c r="D8426" s="100">
        <v>55.8</v>
      </c>
    </row>
    <row r="8427" spans="1:4" x14ac:dyDescent="0.2">
      <c r="A8427" s="93">
        <v>41474</v>
      </c>
      <c r="B8427" s="93" t="s">
        <v>8951</v>
      </c>
      <c r="C8427" s="93" t="s">
        <v>8074</v>
      </c>
      <c r="D8427" s="100">
        <v>89.14</v>
      </c>
    </row>
    <row r="8428" spans="1:4" x14ac:dyDescent="0.2">
      <c r="A8428" s="93">
        <v>41475</v>
      </c>
      <c r="B8428" s="93" t="s">
        <v>8952</v>
      </c>
      <c r="C8428" s="93" t="s">
        <v>8074</v>
      </c>
      <c r="D8428" s="100">
        <v>76.05</v>
      </c>
    </row>
    <row r="8429" spans="1:4" x14ac:dyDescent="0.2">
      <c r="A8429" s="93">
        <v>41476</v>
      </c>
      <c r="B8429" s="93" t="s">
        <v>8953</v>
      </c>
      <c r="C8429" s="93" t="s">
        <v>8074</v>
      </c>
      <c r="D8429" s="100">
        <v>166.53</v>
      </c>
    </row>
    <row r="8430" spans="1:4" x14ac:dyDescent="0.2">
      <c r="A8430" s="93">
        <v>2555</v>
      </c>
      <c r="B8430" s="93" t="s">
        <v>8954</v>
      </c>
      <c r="C8430" s="93" t="s">
        <v>8074</v>
      </c>
      <c r="D8430" s="100">
        <v>1.51</v>
      </c>
    </row>
    <row r="8431" spans="1:4" x14ac:dyDescent="0.2">
      <c r="A8431" s="93">
        <v>2556</v>
      </c>
      <c r="B8431" s="93" t="s">
        <v>8955</v>
      </c>
      <c r="C8431" s="93" t="s">
        <v>8074</v>
      </c>
      <c r="D8431" s="100">
        <v>1.56</v>
      </c>
    </row>
    <row r="8432" spans="1:4" x14ac:dyDescent="0.2">
      <c r="A8432" s="93">
        <v>2557</v>
      </c>
      <c r="B8432" s="93" t="s">
        <v>8956</v>
      </c>
      <c r="C8432" s="93" t="s">
        <v>8074</v>
      </c>
      <c r="D8432" s="100">
        <v>3.3</v>
      </c>
    </row>
    <row r="8433" spans="1:4" x14ac:dyDescent="0.2">
      <c r="A8433" s="93">
        <v>10569</v>
      </c>
      <c r="B8433" s="93" t="s">
        <v>8957</v>
      </c>
      <c r="C8433" s="93" t="s">
        <v>8074</v>
      </c>
      <c r="D8433" s="100">
        <v>3.3</v>
      </c>
    </row>
    <row r="8434" spans="1:4" x14ac:dyDescent="0.2">
      <c r="A8434" s="93">
        <v>39810</v>
      </c>
      <c r="B8434" s="93" t="s">
        <v>8958</v>
      </c>
      <c r="C8434" s="93" t="s">
        <v>8074</v>
      </c>
      <c r="D8434" s="100">
        <v>33.869999999999997</v>
      </c>
    </row>
    <row r="8435" spans="1:4" x14ac:dyDescent="0.2">
      <c r="A8435" s="93">
        <v>39811</v>
      </c>
      <c r="B8435" s="93" t="s">
        <v>8959</v>
      </c>
      <c r="C8435" s="93" t="s">
        <v>8074</v>
      </c>
      <c r="D8435" s="100">
        <v>41.43</v>
      </c>
    </row>
    <row r="8436" spans="1:4" x14ac:dyDescent="0.2">
      <c r="A8436" s="93">
        <v>39812</v>
      </c>
      <c r="B8436" s="93" t="s">
        <v>8960</v>
      </c>
      <c r="C8436" s="93" t="s">
        <v>8074</v>
      </c>
      <c r="D8436" s="100">
        <v>68.13</v>
      </c>
    </row>
    <row r="8437" spans="1:4" x14ac:dyDescent="0.2">
      <c r="A8437" s="93">
        <v>43096</v>
      </c>
      <c r="B8437" s="93" t="s">
        <v>8961</v>
      </c>
      <c r="C8437" s="93" t="s">
        <v>8074</v>
      </c>
      <c r="D8437" s="100">
        <v>225.83</v>
      </c>
    </row>
    <row r="8438" spans="1:4" x14ac:dyDescent="0.2">
      <c r="A8438" s="93">
        <v>43102</v>
      </c>
      <c r="B8438" s="93" t="s">
        <v>8962</v>
      </c>
      <c r="C8438" s="93" t="s">
        <v>8074</v>
      </c>
      <c r="D8438" s="100">
        <v>137.32</v>
      </c>
    </row>
    <row r="8439" spans="1:4" x14ac:dyDescent="0.2">
      <c r="A8439" s="93">
        <v>43103</v>
      </c>
      <c r="B8439" s="93" t="s">
        <v>8963</v>
      </c>
      <c r="C8439" s="93" t="s">
        <v>8074</v>
      </c>
      <c r="D8439" s="100">
        <v>202.2</v>
      </c>
    </row>
    <row r="8440" spans="1:4" x14ac:dyDescent="0.2">
      <c r="A8440" s="93">
        <v>43098</v>
      </c>
      <c r="B8440" s="93" t="s">
        <v>8964</v>
      </c>
      <c r="C8440" s="93" t="s">
        <v>8074</v>
      </c>
      <c r="D8440" s="100">
        <v>76.489999999999995</v>
      </c>
    </row>
    <row r="8441" spans="1:4" x14ac:dyDescent="0.2">
      <c r="A8441" s="93">
        <v>43097</v>
      </c>
      <c r="B8441" s="93" t="s">
        <v>8965</v>
      </c>
      <c r="C8441" s="93" t="s">
        <v>8074</v>
      </c>
      <c r="D8441" s="100">
        <v>45.32</v>
      </c>
    </row>
    <row r="8442" spans="1:4" x14ac:dyDescent="0.2">
      <c r="A8442" s="93">
        <v>43104</v>
      </c>
      <c r="B8442" s="93" t="s">
        <v>8966</v>
      </c>
      <c r="C8442" s="93" t="s">
        <v>8074</v>
      </c>
      <c r="D8442" s="100">
        <v>536.09</v>
      </c>
    </row>
    <row r="8443" spans="1:4" x14ac:dyDescent="0.2">
      <c r="A8443" s="93">
        <v>39771</v>
      </c>
      <c r="B8443" s="93" t="s">
        <v>8967</v>
      </c>
      <c r="C8443" s="93" t="s">
        <v>8074</v>
      </c>
      <c r="D8443" s="100">
        <v>31.68</v>
      </c>
    </row>
    <row r="8444" spans="1:4" x14ac:dyDescent="0.2">
      <c r="A8444" s="93">
        <v>39772</v>
      </c>
      <c r="B8444" s="93" t="s">
        <v>8968</v>
      </c>
      <c r="C8444" s="93" t="s">
        <v>8074</v>
      </c>
      <c r="D8444" s="100">
        <v>62.27</v>
      </c>
    </row>
    <row r="8445" spans="1:4" x14ac:dyDescent="0.2">
      <c r="A8445" s="93">
        <v>39773</v>
      </c>
      <c r="B8445" s="93" t="s">
        <v>8969</v>
      </c>
      <c r="C8445" s="93" t="s">
        <v>8074</v>
      </c>
      <c r="D8445" s="100">
        <v>100.09</v>
      </c>
    </row>
    <row r="8446" spans="1:4" x14ac:dyDescent="0.2">
      <c r="A8446" s="93">
        <v>39774</v>
      </c>
      <c r="B8446" s="93" t="s">
        <v>8970</v>
      </c>
      <c r="C8446" s="93" t="s">
        <v>8074</v>
      </c>
      <c r="D8446" s="100">
        <v>149.71</v>
      </c>
    </row>
    <row r="8447" spans="1:4" x14ac:dyDescent="0.2">
      <c r="A8447" s="93">
        <v>39775</v>
      </c>
      <c r="B8447" s="93" t="s">
        <v>8971</v>
      </c>
      <c r="C8447" s="93" t="s">
        <v>8074</v>
      </c>
      <c r="D8447" s="100">
        <v>199.81</v>
      </c>
    </row>
    <row r="8448" spans="1:4" x14ac:dyDescent="0.2">
      <c r="A8448" s="93">
        <v>39776</v>
      </c>
      <c r="B8448" s="93" t="s">
        <v>8972</v>
      </c>
      <c r="C8448" s="93" t="s">
        <v>8074</v>
      </c>
      <c r="D8448" s="100">
        <v>241.48</v>
      </c>
    </row>
    <row r="8449" spans="1:4" x14ac:dyDescent="0.2">
      <c r="A8449" s="93">
        <v>39777</v>
      </c>
      <c r="B8449" s="93" t="s">
        <v>8973</v>
      </c>
      <c r="C8449" s="93" t="s">
        <v>8074</v>
      </c>
      <c r="D8449" s="100">
        <v>306.06</v>
      </c>
    </row>
    <row r="8450" spans="1:4" x14ac:dyDescent="0.2">
      <c r="A8450" s="93">
        <v>20254</v>
      </c>
      <c r="B8450" s="93" t="s">
        <v>8974</v>
      </c>
      <c r="C8450" s="93" t="s">
        <v>8074</v>
      </c>
      <c r="D8450" s="100">
        <v>22.21</v>
      </c>
    </row>
    <row r="8451" spans="1:4" x14ac:dyDescent="0.2">
      <c r="A8451" s="93">
        <v>20253</v>
      </c>
      <c r="B8451" s="93" t="s">
        <v>8975</v>
      </c>
      <c r="C8451" s="93" t="s">
        <v>8074</v>
      </c>
      <c r="D8451" s="100">
        <v>72.95</v>
      </c>
    </row>
    <row r="8452" spans="1:4" x14ac:dyDescent="0.2">
      <c r="A8452" s="93">
        <v>11247</v>
      </c>
      <c r="B8452" s="93" t="s">
        <v>8976</v>
      </c>
      <c r="C8452" s="93" t="s">
        <v>8074</v>
      </c>
      <c r="D8452" s="101">
        <v>1402.69</v>
      </c>
    </row>
    <row r="8453" spans="1:4" x14ac:dyDescent="0.2">
      <c r="A8453" s="93">
        <v>11250</v>
      </c>
      <c r="B8453" s="93" t="s">
        <v>8977</v>
      </c>
      <c r="C8453" s="93" t="s">
        <v>8074</v>
      </c>
      <c r="D8453" s="100">
        <v>60.39</v>
      </c>
    </row>
    <row r="8454" spans="1:4" x14ac:dyDescent="0.2">
      <c r="A8454" s="93">
        <v>11249</v>
      </c>
      <c r="B8454" s="93" t="s">
        <v>8978</v>
      </c>
      <c r="C8454" s="93" t="s">
        <v>8074</v>
      </c>
      <c r="D8454" s="101">
        <v>2739.94</v>
      </c>
    </row>
    <row r="8455" spans="1:4" x14ac:dyDescent="0.2">
      <c r="A8455" s="93">
        <v>11251</v>
      </c>
      <c r="B8455" s="93" t="s">
        <v>8979</v>
      </c>
      <c r="C8455" s="93" t="s">
        <v>8074</v>
      </c>
      <c r="D8455" s="100">
        <v>133.76</v>
      </c>
    </row>
    <row r="8456" spans="1:4" x14ac:dyDescent="0.2">
      <c r="A8456" s="93">
        <v>11253</v>
      </c>
      <c r="B8456" s="93" t="s">
        <v>8980</v>
      </c>
      <c r="C8456" s="93" t="s">
        <v>8074</v>
      </c>
      <c r="D8456" s="100">
        <v>221.65</v>
      </c>
    </row>
    <row r="8457" spans="1:4" x14ac:dyDescent="0.2">
      <c r="A8457" s="93">
        <v>11255</v>
      </c>
      <c r="B8457" s="93" t="s">
        <v>8981</v>
      </c>
      <c r="C8457" s="93" t="s">
        <v>8074</v>
      </c>
      <c r="D8457" s="100">
        <v>331.37</v>
      </c>
    </row>
    <row r="8458" spans="1:4" x14ac:dyDescent="0.2">
      <c r="A8458" s="93">
        <v>14055</v>
      </c>
      <c r="B8458" s="93" t="s">
        <v>8982</v>
      </c>
      <c r="C8458" s="93" t="s">
        <v>8074</v>
      </c>
      <c r="D8458" s="100">
        <v>666.61</v>
      </c>
    </row>
    <row r="8459" spans="1:4" x14ac:dyDescent="0.2">
      <c r="A8459" s="93">
        <v>11256</v>
      </c>
      <c r="B8459" s="93" t="s">
        <v>8983</v>
      </c>
      <c r="C8459" s="93" t="s">
        <v>8074</v>
      </c>
      <c r="D8459" s="100">
        <v>415.08</v>
      </c>
    </row>
    <row r="8460" spans="1:4" x14ac:dyDescent="0.2">
      <c r="A8460" s="93">
        <v>1872</v>
      </c>
      <c r="B8460" s="93" t="s">
        <v>8984</v>
      </c>
      <c r="C8460" s="93" t="s">
        <v>8074</v>
      </c>
      <c r="D8460" s="100">
        <v>1.89</v>
      </c>
    </row>
    <row r="8461" spans="1:4" x14ac:dyDescent="0.2">
      <c r="A8461" s="93">
        <v>1873</v>
      </c>
      <c r="B8461" s="93" t="s">
        <v>8985</v>
      </c>
      <c r="C8461" s="93" t="s">
        <v>8074</v>
      </c>
      <c r="D8461" s="100">
        <v>3.75</v>
      </c>
    </row>
    <row r="8462" spans="1:4" x14ac:dyDescent="0.2">
      <c r="A8462" s="93">
        <v>39693</v>
      </c>
      <c r="B8462" s="93" t="s">
        <v>8986</v>
      </c>
      <c r="C8462" s="93" t="s">
        <v>8074</v>
      </c>
      <c r="D8462" s="101">
        <v>2606.89</v>
      </c>
    </row>
    <row r="8463" spans="1:4" x14ac:dyDescent="0.2">
      <c r="A8463" s="93">
        <v>39692</v>
      </c>
      <c r="B8463" s="93" t="s">
        <v>8987</v>
      </c>
      <c r="C8463" s="93" t="s">
        <v>8074</v>
      </c>
      <c r="D8463" s="100">
        <v>834.14</v>
      </c>
    </row>
    <row r="8464" spans="1:4" x14ac:dyDescent="0.2">
      <c r="A8464" s="93">
        <v>1062</v>
      </c>
      <c r="B8464" s="93" t="s">
        <v>8988</v>
      </c>
      <c r="C8464" s="93" t="s">
        <v>8074</v>
      </c>
      <c r="D8464" s="100">
        <v>264.35000000000002</v>
      </c>
    </row>
    <row r="8465" spans="1:4" x14ac:dyDescent="0.2">
      <c r="A8465" s="93">
        <v>39686</v>
      </c>
      <c r="B8465" s="93" t="s">
        <v>8989</v>
      </c>
      <c r="C8465" s="93" t="s">
        <v>8074</v>
      </c>
      <c r="D8465" s="100">
        <v>428.04</v>
      </c>
    </row>
    <row r="8466" spans="1:4" x14ac:dyDescent="0.2">
      <c r="A8466" s="93">
        <v>43095</v>
      </c>
      <c r="B8466" s="93" t="s">
        <v>8990</v>
      </c>
      <c r="C8466" s="93" t="s">
        <v>8074</v>
      </c>
      <c r="D8466" s="100">
        <v>148.81</v>
      </c>
    </row>
    <row r="8467" spans="1:4" x14ac:dyDescent="0.2">
      <c r="A8467" s="93">
        <v>1871</v>
      </c>
      <c r="B8467" s="93" t="s">
        <v>8991</v>
      </c>
      <c r="C8467" s="93" t="s">
        <v>8074</v>
      </c>
      <c r="D8467" s="100">
        <v>3.38</v>
      </c>
    </row>
    <row r="8468" spans="1:4" x14ac:dyDescent="0.2">
      <c r="A8468" s="93">
        <v>12001</v>
      </c>
      <c r="B8468" s="93" t="s">
        <v>8992</v>
      </c>
      <c r="C8468" s="93" t="s">
        <v>8074</v>
      </c>
      <c r="D8468" s="100">
        <v>4.88</v>
      </c>
    </row>
    <row r="8469" spans="1:4" x14ac:dyDescent="0.2">
      <c r="A8469" s="93">
        <v>11882</v>
      </c>
      <c r="B8469" s="93" t="s">
        <v>8993</v>
      </c>
      <c r="C8469" s="93" t="s">
        <v>8074</v>
      </c>
      <c r="D8469" s="100">
        <v>126.61</v>
      </c>
    </row>
    <row r="8470" spans="1:4" x14ac:dyDescent="0.2">
      <c r="A8470" s="93">
        <v>1068</v>
      </c>
      <c r="B8470" s="93" t="s">
        <v>8994</v>
      </c>
      <c r="C8470" s="93" t="s">
        <v>8074</v>
      </c>
      <c r="D8470" s="101">
        <v>1743.7</v>
      </c>
    </row>
    <row r="8471" spans="1:4" x14ac:dyDescent="0.2">
      <c r="A8471" s="93">
        <v>39690</v>
      </c>
      <c r="B8471" s="93" t="s">
        <v>8995</v>
      </c>
      <c r="C8471" s="93" t="s">
        <v>8074</v>
      </c>
      <c r="D8471" s="101">
        <v>2925.34</v>
      </c>
    </row>
    <row r="8472" spans="1:4" x14ac:dyDescent="0.2">
      <c r="A8472" s="93">
        <v>39691</v>
      </c>
      <c r="B8472" s="93" t="s">
        <v>8996</v>
      </c>
      <c r="C8472" s="93" t="s">
        <v>8074</v>
      </c>
      <c r="D8472" s="101">
        <v>3679.26</v>
      </c>
    </row>
    <row r="8473" spans="1:4" x14ac:dyDescent="0.2">
      <c r="A8473" s="93">
        <v>39808</v>
      </c>
      <c r="B8473" s="93" t="s">
        <v>8997</v>
      </c>
      <c r="C8473" s="93" t="s">
        <v>8074</v>
      </c>
      <c r="D8473" s="100">
        <v>77.69</v>
      </c>
    </row>
    <row r="8474" spans="1:4" x14ac:dyDescent="0.2">
      <c r="A8474" s="93">
        <v>39809</v>
      </c>
      <c r="B8474" s="93" t="s">
        <v>8998</v>
      </c>
      <c r="C8474" s="93" t="s">
        <v>8074</v>
      </c>
      <c r="D8474" s="100">
        <v>184.27</v>
      </c>
    </row>
    <row r="8475" spans="1:4" x14ac:dyDescent="0.2">
      <c r="A8475" s="93">
        <v>43439</v>
      </c>
      <c r="B8475" s="93" t="s">
        <v>8999</v>
      </c>
      <c r="C8475" s="93" t="s">
        <v>8074</v>
      </c>
      <c r="D8475" s="100">
        <v>581.16999999999996</v>
      </c>
    </row>
    <row r="8476" spans="1:4" x14ac:dyDescent="0.2">
      <c r="A8476" s="93">
        <v>5103</v>
      </c>
      <c r="B8476" s="93" t="s">
        <v>9000</v>
      </c>
      <c r="C8476" s="93" t="s">
        <v>8074</v>
      </c>
      <c r="D8476" s="100">
        <v>26.45</v>
      </c>
    </row>
    <row r="8477" spans="1:4" x14ac:dyDescent="0.2">
      <c r="A8477" s="93">
        <v>11880</v>
      </c>
      <c r="B8477" s="93" t="s">
        <v>9001</v>
      </c>
      <c r="C8477" s="93" t="s">
        <v>8074</v>
      </c>
      <c r="D8477" s="100">
        <v>111.27</v>
      </c>
    </row>
    <row r="8478" spans="1:4" x14ac:dyDescent="0.2">
      <c r="A8478" s="93">
        <v>11714</v>
      </c>
      <c r="B8478" s="93" t="s">
        <v>9002</v>
      </c>
      <c r="C8478" s="93" t="s">
        <v>8074</v>
      </c>
      <c r="D8478" s="100">
        <v>75.8</v>
      </c>
    </row>
    <row r="8479" spans="1:4" x14ac:dyDescent="0.2">
      <c r="A8479" s="93">
        <v>11712</v>
      </c>
      <c r="B8479" s="93" t="s">
        <v>9003</v>
      </c>
      <c r="C8479" s="93" t="s">
        <v>8074</v>
      </c>
      <c r="D8479" s="100">
        <v>49.5</v>
      </c>
    </row>
    <row r="8480" spans="1:4" x14ac:dyDescent="0.2">
      <c r="A8480" s="93">
        <v>11717</v>
      </c>
      <c r="B8480" s="93" t="s">
        <v>9004</v>
      </c>
      <c r="C8480" s="93" t="s">
        <v>8074</v>
      </c>
      <c r="D8480" s="100">
        <v>59.67</v>
      </c>
    </row>
    <row r="8481" spans="1:4" x14ac:dyDescent="0.2">
      <c r="A8481" s="93">
        <v>1106</v>
      </c>
      <c r="B8481" s="93" t="s">
        <v>9005</v>
      </c>
      <c r="C8481" s="93" t="s">
        <v>8122</v>
      </c>
      <c r="D8481" s="100">
        <v>1.2</v>
      </c>
    </row>
    <row r="8482" spans="1:4" x14ac:dyDescent="0.2">
      <c r="A8482" s="93">
        <v>11161</v>
      </c>
      <c r="B8482" s="93" t="s">
        <v>9006</v>
      </c>
      <c r="C8482" s="93" t="s">
        <v>8122</v>
      </c>
      <c r="D8482" s="100">
        <v>2</v>
      </c>
    </row>
    <row r="8483" spans="1:4" x14ac:dyDescent="0.2">
      <c r="A8483" s="93">
        <v>1107</v>
      </c>
      <c r="B8483" s="93" t="s">
        <v>9007</v>
      </c>
      <c r="C8483" s="93" t="s">
        <v>8122</v>
      </c>
      <c r="D8483" s="100">
        <v>1.02</v>
      </c>
    </row>
    <row r="8484" spans="1:4" x14ac:dyDescent="0.2">
      <c r="A8484" s="93">
        <v>44479</v>
      </c>
      <c r="B8484" s="93" t="s">
        <v>9008</v>
      </c>
      <c r="C8484" s="93" t="s">
        <v>8122</v>
      </c>
      <c r="D8484" s="100">
        <v>0.16</v>
      </c>
    </row>
    <row r="8485" spans="1:4" x14ac:dyDescent="0.2">
      <c r="A8485" s="93">
        <v>41068</v>
      </c>
      <c r="B8485" s="93" t="s">
        <v>9009</v>
      </c>
      <c r="C8485" s="93" t="s">
        <v>8223</v>
      </c>
      <c r="D8485" s="101">
        <v>2552.34</v>
      </c>
    </row>
    <row r="8486" spans="1:4" x14ac:dyDescent="0.2">
      <c r="A8486" s="93">
        <v>4759</v>
      </c>
      <c r="B8486" s="93" t="s">
        <v>9010</v>
      </c>
      <c r="C8486" s="93" t="s">
        <v>8221</v>
      </c>
      <c r="D8486" s="100">
        <v>14.58</v>
      </c>
    </row>
    <row r="8487" spans="1:4" x14ac:dyDescent="0.2">
      <c r="A8487" s="93">
        <v>12618</v>
      </c>
      <c r="B8487" s="93" t="s">
        <v>9011</v>
      </c>
      <c r="C8487" s="93" t="s">
        <v>8074</v>
      </c>
      <c r="D8487" s="100">
        <v>189.9</v>
      </c>
    </row>
    <row r="8488" spans="1:4" x14ac:dyDescent="0.2">
      <c r="A8488" s="93">
        <v>1108</v>
      </c>
      <c r="B8488" s="93" t="s">
        <v>9012</v>
      </c>
      <c r="C8488" s="93" t="s">
        <v>8118</v>
      </c>
      <c r="D8488" s="100">
        <v>28.43</v>
      </c>
    </row>
    <row r="8489" spans="1:4" x14ac:dyDescent="0.2">
      <c r="A8489" s="93">
        <v>1117</v>
      </c>
      <c r="B8489" s="93" t="s">
        <v>9013</v>
      </c>
      <c r="C8489" s="93" t="s">
        <v>8118</v>
      </c>
      <c r="D8489" s="100">
        <v>28.66</v>
      </c>
    </row>
    <row r="8490" spans="1:4" x14ac:dyDescent="0.2">
      <c r="A8490" s="93">
        <v>1118</v>
      </c>
      <c r="B8490" s="93" t="s">
        <v>9014</v>
      </c>
      <c r="C8490" s="93" t="s">
        <v>8118</v>
      </c>
      <c r="D8490" s="100">
        <v>33.869999999999997</v>
      </c>
    </row>
    <row r="8491" spans="1:4" x14ac:dyDescent="0.2">
      <c r="A8491" s="93">
        <v>1110</v>
      </c>
      <c r="B8491" s="93" t="s">
        <v>9015</v>
      </c>
      <c r="C8491" s="93" t="s">
        <v>8118</v>
      </c>
      <c r="D8491" s="100">
        <v>33.869999999999997</v>
      </c>
    </row>
    <row r="8492" spans="1:4" x14ac:dyDescent="0.2">
      <c r="A8492" s="93">
        <v>40784</v>
      </c>
      <c r="B8492" s="93" t="s">
        <v>9016</v>
      </c>
      <c r="C8492" s="93" t="s">
        <v>8118</v>
      </c>
      <c r="D8492" s="100">
        <v>93.43</v>
      </c>
    </row>
    <row r="8493" spans="1:4" x14ac:dyDescent="0.2">
      <c r="A8493" s="93">
        <v>40782</v>
      </c>
      <c r="B8493" s="93" t="s">
        <v>9017</v>
      </c>
      <c r="C8493" s="93" t="s">
        <v>8118</v>
      </c>
      <c r="D8493" s="100">
        <v>36.659999999999997</v>
      </c>
    </row>
    <row r="8494" spans="1:4" x14ac:dyDescent="0.2">
      <c r="A8494" s="93">
        <v>40783</v>
      </c>
      <c r="B8494" s="93" t="s">
        <v>9018</v>
      </c>
      <c r="C8494" s="93" t="s">
        <v>8118</v>
      </c>
      <c r="D8494" s="100">
        <v>47.76</v>
      </c>
    </row>
    <row r="8495" spans="1:4" x14ac:dyDescent="0.2">
      <c r="A8495" s="93">
        <v>1109</v>
      </c>
      <c r="B8495" s="93" t="s">
        <v>9019</v>
      </c>
      <c r="C8495" s="93" t="s">
        <v>8118</v>
      </c>
      <c r="D8495" s="100">
        <v>28.43</v>
      </c>
    </row>
    <row r="8496" spans="1:4" x14ac:dyDescent="0.2">
      <c r="A8496" s="93">
        <v>1119</v>
      </c>
      <c r="B8496" s="93" t="s">
        <v>9020</v>
      </c>
      <c r="C8496" s="93" t="s">
        <v>8118</v>
      </c>
      <c r="D8496" s="100">
        <v>18.329999999999998</v>
      </c>
    </row>
    <row r="8497" spans="1:4" x14ac:dyDescent="0.2">
      <c r="A8497" s="93">
        <v>13115</v>
      </c>
      <c r="B8497" s="93" t="s">
        <v>9021</v>
      </c>
      <c r="C8497" s="93" t="s">
        <v>8118</v>
      </c>
      <c r="D8497" s="100">
        <v>24.32</v>
      </c>
    </row>
    <row r="8498" spans="1:4" x14ac:dyDescent="0.2">
      <c r="A8498" s="93">
        <v>10541</v>
      </c>
      <c r="B8498" s="93" t="s">
        <v>9022</v>
      </c>
      <c r="C8498" s="93" t="s">
        <v>8118</v>
      </c>
      <c r="D8498" s="100">
        <v>29.72</v>
      </c>
    </row>
    <row r="8499" spans="1:4" x14ac:dyDescent="0.2">
      <c r="A8499" s="93">
        <v>10542</v>
      </c>
      <c r="B8499" s="93" t="s">
        <v>9023</v>
      </c>
      <c r="C8499" s="93" t="s">
        <v>8118</v>
      </c>
      <c r="D8499" s="100">
        <v>38.869999999999997</v>
      </c>
    </row>
    <row r="8500" spans="1:4" x14ac:dyDescent="0.2">
      <c r="A8500" s="93">
        <v>10543</v>
      </c>
      <c r="B8500" s="93" t="s">
        <v>9024</v>
      </c>
      <c r="C8500" s="93" t="s">
        <v>8118</v>
      </c>
      <c r="D8500" s="100">
        <v>63.06</v>
      </c>
    </row>
    <row r="8501" spans="1:4" x14ac:dyDescent="0.2">
      <c r="A8501" s="93">
        <v>10544</v>
      </c>
      <c r="B8501" s="93" t="s">
        <v>9025</v>
      </c>
      <c r="C8501" s="93" t="s">
        <v>8118</v>
      </c>
      <c r="D8501" s="100">
        <v>81.56</v>
      </c>
    </row>
    <row r="8502" spans="1:4" x14ac:dyDescent="0.2">
      <c r="A8502" s="93">
        <v>10545</v>
      </c>
      <c r="B8502" s="93" t="s">
        <v>9026</v>
      </c>
      <c r="C8502" s="93" t="s">
        <v>8118</v>
      </c>
      <c r="D8502" s="100">
        <v>152.43</v>
      </c>
    </row>
    <row r="8503" spans="1:4" x14ac:dyDescent="0.2">
      <c r="A8503" s="93">
        <v>38365</v>
      </c>
      <c r="B8503" s="93" t="s">
        <v>9027</v>
      </c>
      <c r="C8503" s="93" t="s">
        <v>8480</v>
      </c>
      <c r="D8503" s="100">
        <v>3.38</v>
      </c>
    </row>
    <row r="8504" spans="1:4" x14ac:dyDescent="0.2">
      <c r="A8504" s="93">
        <v>44056</v>
      </c>
      <c r="B8504" s="93" t="s">
        <v>9028</v>
      </c>
      <c r="C8504" s="93" t="s">
        <v>8074</v>
      </c>
      <c r="D8504" s="101">
        <v>485871.11</v>
      </c>
    </row>
    <row r="8505" spans="1:4" x14ac:dyDescent="0.2">
      <c r="A8505" s="93">
        <v>44057</v>
      </c>
      <c r="B8505" s="93" t="s">
        <v>9029</v>
      </c>
      <c r="C8505" s="93" t="s">
        <v>8074</v>
      </c>
      <c r="D8505" s="101">
        <v>518574</v>
      </c>
    </row>
    <row r="8506" spans="1:4" x14ac:dyDescent="0.2">
      <c r="A8506" s="93">
        <v>37754</v>
      </c>
      <c r="B8506" s="93" t="s">
        <v>9030</v>
      </c>
      <c r="C8506" s="93" t="s">
        <v>8074</v>
      </c>
      <c r="D8506" s="101">
        <v>536140.12</v>
      </c>
    </row>
    <row r="8507" spans="1:4" x14ac:dyDescent="0.2">
      <c r="A8507" s="93">
        <v>37757</v>
      </c>
      <c r="B8507" s="93" t="s">
        <v>9031</v>
      </c>
      <c r="C8507" s="93" t="s">
        <v>8074</v>
      </c>
      <c r="D8507" s="101">
        <v>597995.26</v>
      </c>
    </row>
    <row r="8508" spans="1:4" x14ac:dyDescent="0.2">
      <c r="A8508" s="93">
        <v>44058</v>
      </c>
      <c r="B8508" s="93" t="s">
        <v>9032</v>
      </c>
      <c r="C8508" s="93" t="s">
        <v>8074</v>
      </c>
      <c r="D8508" s="101">
        <v>565292.38</v>
      </c>
    </row>
    <row r="8509" spans="1:4" x14ac:dyDescent="0.2">
      <c r="A8509" s="93">
        <v>37752</v>
      </c>
      <c r="B8509" s="93" t="s">
        <v>9033</v>
      </c>
      <c r="C8509" s="93" t="s">
        <v>8074</v>
      </c>
      <c r="D8509" s="101">
        <v>588651.54</v>
      </c>
    </row>
    <row r="8510" spans="1:4" x14ac:dyDescent="0.2">
      <c r="A8510" s="93">
        <v>44059</v>
      </c>
      <c r="B8510" s="93" t="s">
        <v>9034</v>
      </c>
      <c r="C8510" s="93" t="s">
        <v>8074</v>
      </c>
      <c r="D8510" s="101">
        <v>465315.05</v>
      </c>
    </row>
    <row r="8511" spans="1:4" x14ac:dyDescent="0.2">
      <c r="A8511" s="93">
        <v>37750</v>
      </c>
      <c r="B8511" s="93" t="s">
        <v>9035</v>
      </c>
      <c r="C8511" s="93" t="s">
        <v>8074</v>
      </c>
      <c r="D8511" s="101">
        <v>466249.41</v>
      </c>
    </row>
    <row r="8512" spans="1:4" x14ac:dyDescent="0.2">
      <c r="A8512" s="93">
        <v>37758</v>
      </c>
      <c r="B8512" s="93" t="s">
        <v>9036</v>
      </c>
      <c r="C8512" s="93" t="s">
        <v>8074</v>
      </c>
      <c r="D8512" s="101">
        <v>741887.83</v>
      </c>
    </row>
    <row r="8513" spans="1:4" x14ac:dyDescent="0.2">
      <c r="A8513" s="93">
        <v>44060</v>
      </c>
      <c r="B8513" s="93" t="s">
        <v>9037</v>
      </c>
      <c r="C8513" s="93" t="s">
        <v>8074</v>
      </c>
      <c r="D8513" s="101">
        <v>717594.3</v>
      </c>
    </row>
    <row r="8514" spans="1:4" x14ac:dyDescent="0.2">
      <c r="A8514" s="93">
        <v>37749</v>
      </c>
      <c r="B8514" s="93" t="s">
        <v>9038</v>
      </c>
      <c r="C8514" s="93" t="s">
        <v>8074</v>
      </c>
      <c r="D8514" s="101">
        <v>766181.41</v>
      </c>
    </row>
    <row r="8515" spans="1:4" x14ac:dyDescent="0.2">
      <c r="A8515" s="93">
        <v>44061</v>
      </c>
      <c r="B8515" s="93" t="s">
        <v>9039</v>
      </c>
      <c r="C8515" s="93" t="s">
        <v>8074</v>
      </c>
      <c r="D8515" s="101">
        <v>703578.8</v>
      </c>
    </row>
    <row r="8516" spans="1:4" x14ac:dyDescent="0.2">
      <c r="A8516" s="93">
        <v>1159</v>
      </c>
      <c r="B8516" s="93" t="s">
        <v>9040</v>
      </c>
      <c r="C8516" s="93" t="s">
        <v>8074</v>
      </c>
      <c r="D8516" s="101">
        <v>275290</v>
      </c>
    </row>
    <row r="8517" spans="1:4" x14ac:dyDescent="0.2">
      <c r="A8517" s="93">
        <v>12114</v>
      </c>
      <c r="B8517" s="93" t="s">
        <v>9041</v>
      </c>
      <c r="C8517" s="93" t="s">
        <v>8074</v>
      </c>
      <c r="D8517" s="100">
        <v>117.67</v>
      </c>
    </row>
    <row r="8518" spans="1:4" x14ac:dyDescent="0.2">
      <c r="A8518" s="93">
        <v>38106</v>
      </c>
      <c r="B8518" s="93" t="s">
        <v>9042</v>
      </c>
      <c r="C8518" s="93" t="s">
        <v>8074</v>
      </c>
      <c r="D8518" s="100">
        <v>15.99</v>
      </c>
    </row>
    <row r="8519" spans="1:4" x14ac:dyDescent="0.2">
      <c r="A8519" s="93">
        <v>38085</v>
      </c>
      <c r="B8519" s="93" t="s">
        <v>9043</v>
      </c>
      <c r="C8519" s="93" t="s">
        <v>8074</v>
      </c>
      <c r="D8519" s="100">
        <v>18.89</v>
      </c>
    </row>
    <row r="8520" spans="1:4" x14ac:dyDescent="0.2">
      <c r="A8520" s="93">
        <v>38599</v>
      </c>
      <c r="B8520" s="93" t="s">
        <v>9044</v>
      </c>
      <c r="C8520" s="93" t="s">
        <v>8074</v>
      </c>
      <c r="D8520" s="100">
        <v>5.87</v>
      </c>
    </row>
    <row r="8521" spans="1:4" x14ac:dyDescent="0.2">
      <c r="A8521" s="93">
        <v>38596</v>
      </c>
      <c r="B8521" s="93" t="s">
        <v>9045</v>
      </c>
      <c r="C8521" s="93" t="s">
        <v>8074</v>
      </c>
      <c r="D8521" s="100">
        <v>4.87</v>
      </c>
    </row>
    <row r="8522" spans="1:4" x14ac:dyDescent="0.2">
      <c r="A8522" s="93">
        <v>38600</v>
      </c>
      <c r="B8522" s="93" t="s">
        <v>9046</v>
      </c>
      <c r="C8522" s="93" t="s">
        <v>8074</v>
      </c>
      <c r="D8522" s="100">
        <v>6.22</v>
      </c>
    </row>
    <row r="8523" spans="1:4" x14ac:dyDescent="0.2">
      <c r="A8523" s="93">
        <v>38597</v>
      </c>
      <c r="B8523" s="93" t="s">
        <v>9047</v>
      </c>
      <c r="C8523" s="93" t="s">
        <v>8074</v>
      </c>
      <c r="D8523" s="100">
        <v>4.9000000000000004</v>
      </c>
    </row>
    <row r="8524" spans="1:4" x14ac:dyDescent="0.2">
      <c r="A8524" s="93">
        <v>659</v>
      </c>
      <c r="B8524" s="93" t="s">
        <v>9048</v>
      </c>
      <c r="C8524" s="93" t="s">
        <v>8074</v>
      </c>
      <c r="D8524" s="100">
        <v>2.82</v>
      </c>
    </row>
    <row r="8525" spans="1:4" x14ac:dyDescent="0.2">
      <c r="A8525" s="93">
        <v>660</v>
      </c>
      <c r="B8525" s="93" t="s">
        <v>9049</v>
      </c>
      <c r="C8525" s="93" t="s">
        <v>8074</v>
      </c>
      <c r="D8525" s="100">
        <v>3.38</v>
      </c>
    </row>
    <row r="8526" spans="1:4" x14ac:dyDescent="0.2">
      <c r="A8526" s="93">
        <v>658</v>
      </c>
      <c r="B8526" s="93" t="s">
        <v>9050</v>
      </c>
      <c r="C8526" s="93" t="s">
        <v>8074</v>
      </c>
      <c r="D8526" s="100">
        <v>1.9</v>
      </c>
    </row>
    <row r="8527" spans="1:4" x14ac:dyDescent="0.2">
      <c r="A8527" s="93">
        <v>38548</v>
      </c>
      <c r="B8527" s="93" t="s">
        <v>9051</v>
      </c>
      <c r="C8527" s="93" t="s">
        <v>8074</v>
      </c>
      <c r="D8527" s="100">
        <v>2.17</v>
      </c>
    </row>
    <row r="8528" spans="1:4" x14ac:dyDescent="0.2">
      <c r="A8528" s="93">
        <v>34649</v>
      </c>
      <c r="B8528" s="93" t="s">
        <v>9052</v>
      </c>
      <c r="C8528" s="93" t="s">
        <v>8074</v>
      </c>
      <c r="D8528" s="100">
        <v>2.93</v>
      </c>
    </row>
    <row r="8529" spans="1:4" x14ac:dyDescent="0.2">
      <c r="A8529" s="93">
        <v>34655</v>
      </c>
      <c r="B8529" s="93" t="s">
        <v>9053</v>
      </c>
      <c r="C8529" s="93" t="s">
        <v>8074</v>
      </c>
      <c r="D8529" s="100">
        <v>3.89</v>
      </c>
    </row>
    <row r="8530" spans="1:4" x14ac:dyDescent="0.2">
      <c r="A8530" s="93">
        <v>40607</v>
      </c>
      <c r="B8530" s="93" t="s">
        <v>9054</v>
      </c>
      <c r="C8530" s="93" t="s">
        <v>8074</v>
      </c>
      <c r="D8530" s="100">
        <v>9.07</v>
      </c>
    </row>
    <row r="8531" spans="1:4" x14ac:dyDescent="0.2">
      <c r="A8531" s="93">
        <v>567</v>
      </c>
      <c r="B8531" s="93" t="s">
        <v>9055</v>
      </c>
      <c r="C8531" s="93" t="s">
        <v>8118</v>
      </c>
      <c r="D8531" s="100">
        <v>11.88</v>
      </c>
    </row>
    <row r="8532" spans="1:4" x14ac:dyDescent="0.2">
      <c r="A8532" s="93">
        <v>574</v>
      </c>
      <c r="B8532" s="93" t="s">
        <v>9056</v>
      </c>
      <c r="C8532" s="93" t="s">
        <v>8118</v>
      </c>
      <c r="D8532" s="100">
        <v>31.24</v>
      </c>
    </row>
    <row r="8533" spans="1:4" x14ac:dyDescent="0.2">
      <c r="A8533" s="93">
        <v>568</v>
      </c>
      <c r="B8533" s="93" t="s">
        <v>9057</v>
      </c>
      <c r="C8533" s="93" t="s">
        <v>8118</v>
      </c>
      <c r="D8533" s="100">
        <v>65.83</v>
      </c>
    </row>
    <row r="8534" spans="1:4" x14ac:dyDescent="0.2">
      <c r="A8534" s="93">
        <v>4777</v>
      </c>
      <c r="B8534" s="93" t="s">
        <v>9058</v>
      </c>
      <c r="C8534" s="93" t="s">
        <v>8122</v>
      </c>
      <c r="D8534" s="100">
        <v>10</v>
      </c>
    </row>
    <row r="8535" spans="1:4" x14ac:dyDescent="0.2">
      <c r="A8535" s="93">
        <v>592</v>
      </c>
      <c r="B8535" s="93" t="s">
        <v>9059</v>
      </c>
      <c r="C8535" s="93" t="s">
        <v>8122</v>
      </c>
      <c r="D8535" s="100">
        <v>61.22</v>
      </c>
    </row>
    <row r="8536" spans="1:4" x14ac:dyDescent="0.2">
      <c r="A8536" s="93">
        <v>586</v>
      </c>
      <c r="B8536" s="93" t="s">
        <v>9060</v>
      </c>
      <c r="C8536" s="93" t="s">
        <v>8118</v>
      </c>
      <c r="D8536" s="100">
        <v>35.99</v>
      </c>
    </row>
    <row r="8537" spans="1:4" x14ac:dyDescent="0.2">
      <c r="A8537" s="93">
        <v>588</v>
      </c>
      <c r="B8537" s="93" t="s">
        <v>9061</v>
      </c>
      <c r="C8537" s="93" t="s">
        <v>8118</v>
      </c>
      <c r="D8537" s="100">
        <v>56.93</v>
      </c>
    </row>
    <row r="8538" spans="1:4" x14ac:dyDescent="0.2">
      <c r="A8538" s="93">
        <v>591</v>
      </c>
      <c r="B8538" s="93" t="s">
        <v>9062</v>
      </c>
      <c r="C8538" s="93" t="s">
        <v>8122</v>
      </c>
      <c r="D8538" s="100">
        <v>57.13</v>
      </c>
    </row>
    <row r="8539" spans="1:4" x14ac:dyDescent="0.2">
      <c r="A8539" s="93">
        <v>584</v>
      </c>
      <c r="B8539" s="93" t="s">
        <v>9063</v>
      </c>
      <c r="C8539" s="93" t="s">
        <v>8118</v>
      </c>
      <c r="D8539" s="100">
        <v>60.81</v>
      </c>
    </row>
    <row r="8540" spans="1:4" x14ac:dyDescent="0.2">
      <c r="A8540" s="93">
        <v>589</v>
      </c>
      <c r="B8540" s="93" t="s">
        <v>9064</v>
      </c>
      <c r="C8540" s="93" t="s">
        <v>8118</v>
      </c>
      <c r="D8540" s="100">
        <v>96.23</v>
      </c>
    </row>
    <row r="8541" spans="1:4" x14ac:dyDescent="0.2">
      <c r="A8541" s="93">
        <v>1165</v>
      </c>
      <c r="B8541" s="93" t="s">
        <v>9065</v>
      </c>
      <c r="C8541" s="93" t="s">
        <v>8074</v>
      </c>
      <c r="D8541" s="100">
        <v>15.57</v>
      </c>
    </row>
    <row r="8542" spans="1:4" x14ac:dyDescent="0.2">
      <c r="A8542" s="93">
        <v>1164</v>
      </c>
      <c r="B8542" s="93" t="s">
        <v>9066</v>
      </c>
      <c r="C8542" s="93" t="s">
        <v>8074</v>
      </c>
      <c r="D8542" s="100">
        <v>12.61</v>
      </c>
    </row>
    <row r="8543" spans="1:4" x14ac:dyDescent="0.2">
      <c r="A8543" s="93">
        <v>1162</v>
      </c>
      <c r="B8543" s="93" t="s">
        <v>9067</v>
      </c>
      <c r="C8543" s="93" t="s">
        <v>8074</v>
      </c>
      <c r="D8543" s="100">
        <v>4.38</v>
      </c>
    </row>
    <row r="8544" spans="1:4" x14ac:dyDescent="0.2">
      <c r="A8544" s="93">
        <v>12395</v>
      </c>
      <c r="B8544" s="93" t="s">
        <v>9068</v>
      </c>
      <c r="C8544" s="93" t="s">
        <v>8074</v>
      </c>
      <c r="D8544" s="100">
        <v>4.26</v>
      </c>
    </row>
    <row r="8545" spans="1:4" x14ac:dyDescent="0.2">
      <c r="A8545" s="93">
        <v>1170</v>
      </c>
      <c r="B8545" s="93" t="s">
        <v>9069</v>
      </c>
      <c r="C8545" s="93" t="s">
        <v>8074</v>
      </c>
      <c r="D8545" s="100">
        <v>8.26</v>
      </c>
    </row>
    <row r="8546" spans="1:4" x14ac:dyDescent="0.2">
      <c r="A8546" s="93">
        <v>1169</v>
      </c>
      <c r="B8546" s="93" t="s">
        <v>9070</v>
      </c>
      <c r="C8546" s="93" t="s">
        <v>8074</v>
      </c>
      <c r="D8546" s="100">
        <v>40.56</v>
      </c>
    </row>
    <row r="8547" spans="1:4" x14ac:dyDescent="0.2">
      <c r="A8547" s="93">
        <v>1166</v>
      </c>
      <c r="B8547" s="93" t="s">
        <v>9071</v>
      </c>
      <c r="C8547" s="93" t="s">
        <v>8074</v>
      </c>
      <c r="D8547" s="100">
        <v>22.49</v>
      </c>
    </row>
    <row r="8548" spans="1:4" x14ac:dyDescent="0.2">
      <c r="A8548" s="93">
        <v>1163</v>
      </c>
      <c r="B8548" s="93" t="s">
        <v>9072</v>
      </c>
      <c r="C8548" s="93" t="s">
        <v>8074</v>
      </c>
      <c r="D8548" s="100">
        <v>5.67</v>
      </c>
    </row>
    <row r="8549" spans="1:4" x14ac:dyDescent="0.2">
      <c r="A8549" s="93">
        <v>12396</v>
      </c>
      <c r="B8549" s="93" t="s">
        <v>9073</v>
      </c>
      <c r="C8549" s="93" t="s">
        <v>8074</v>
      </c>
      <c r="D8549" s="100">
        <v>4.26</v>
      </c>
    </row>
    <row r="8550" spans="1:4" x14ac:dyDescent="0.2">
      <c r="A8550" s="93">
        <v>1168</v>
      </c>
      <c r="B8550" s="93" t="s">
        <v>9074</v>
      </c>
      <c r="C8550" s="93" t="s">
        <v>8074</v>
      </c>
      <c r="D8550" s="100">
        <v>57.83</v>
      </c>
    </row>
    <row r="8551" spans="1:4" x14ac:dyDescent="0.2">
      <c r="A8551" s="93">
        <v>1167</v>
      </c>
      <c r="B8551" s="93" t="s">
        <v>9075</v>
      </c>
      <c r="C8551" s="93" t="s">
        <v>8074</v>
      </c>
      <c r="D8551" s="100">
        <v>96.73</v>
      </c>
    </row>
    <row r="8552" spans="1:4" x14ac:dyDescent="0.2">
      <c r="A8552" s="93">
        <v>36331</v>
      </c>
      <c r="B8552" s="93" t="s">
        <v>9076</v>
      </c>
      <c r="C8552" s="93" t="s">
        <v>8074</v>
      </c>
      <c r="D8552" s="100">
        <v>2.21</v>
      </c>
    </row>
    <row r="8553" spans="1:4" x14ac:dyDescent="0.2">
      <c r="A8553" s="93">
        <v>36346</v>
      </c>
      <c r="B8553" s="93" t="s">
        <v>9077</v>
      </c>
      <c r="C8553" s="93" t="s">
        <v>8074</v>
      </c>
      <c r="D8553" s="100">
        <v>3.32</v>
      </c>
    </row>
    <row r="8554" spans="1:4" x14ac:dyDescent="0.2">
      <c r="A8554" s="93">
        <v>1197</v>
      </c>
      <c r="B8554" s="93" t="s">
        <v>9078</v>
      </c>
      <c r="C8554" s="93" t="s">
        <v>8074</v>
      </c>
      <c r="D8554" s="100">
        <v>2.14</v>
      </c>
    </row>
    <row r="8555" spans="1:4" x14ac:dyDescent="0.2">
      <c r="A8555" s="93">
        <v>1202</v>
      </c>
      <c r="B8555" s="93" t="s">
        <v>9079</v>
      </c>
      <c r="C8555" s="93" t="s">
        <v>8074</v>
      </c>
      <c r="D8555" s="100">
        <v>6.08</v>
      </c>
    </row>
    <row r="8556" spans="1:4" x14ac:dyDescent="0.2">
      <c r="A8556" s="93">
        <v>1198</v>
      </c>
      <c r="B8556" s="93" t="s">
        <v>9080</v>
      </c>
      <c r="C8556" s="93" t="s">
        <v>8074</v>
      </c>
      <c r="D8556" s="100">
        <v>2.81</v>
      </c>
    </row>
    <row r="8557" spans="1:4" x14ac:dyDescent="0.2">
      <c r="A8557" s="93">
        <v>20088</v>
      </c>
      <c r="B8557" s="93" t="s">
        <v>9081</v>
      </c>
      <c r="C8557" s="93" t="s">
        <v>8074</v>
      </c>
      <c r="D8557" s="100">
        <v>14.61</v>
      </c>
    </row>
    <row r="8558" spans="1:4" x14ac:dyDescent="0.2">
      <c r="A8558" s="93">
        <v>20089</v>
      </c>
      <c r="B8558" s="93" t="s">
        <v>9082</v>
      </c>
      <c r="C8558" s="93" t="s">
        <v>8074</v>
      </c>
      <c r="D8558" s="100">
        <v>71.63</v>
      </c>
    </row>
    <row r="8559" spans="1:4" x14ac:dyDescent="0.2">
      <c r="A8559" s="93">
        <v>20087</v>
      </c>
      <c r="B8559" s="93" t="s">
        <v>9083</v>
      </c>
      <c r="C8559" s="93" t="s">
        <v>8074</v>
      </c>
      <c r="D8559" s="100">
        <v>12.09</v>
      </c>
    </row>
    <row r="8560" spans="1:4" x14ac:dyDescent="0.2">
      <c r="A8560" s="93">
        <v>1200</v>
      </c>
      <c r="B8560" s="93" t="s">
        <v>9084</v>
      </c>
      <c r="C8560" s="93" t="s">
        <v>8074</v>
      </c>
      <c r="D8560" s="100">
        <v>10.98</v>
      </c>
    </row>
    <row r="8561" spans="1:4" x14ac:dyDescent="0.2">
      <c r="A8561" s="93">
        <v>12909</v>
      </c>
      <c r="B8561" s="93" t="s">
        <v>9085</v>
      </c>
      <c r="C8561" s="93" t="s">
        <v>8074</v>
      </c>
      <c r="D8561" s="100">
        <v>5.09</v>
      </c>
    </row>
    <row r="8562" spans="1:4" x14ac:dyDescent="0.2">
      <c r="A8562" s="93">
        <v>12910</v>
      </c>
      <c r="B8562" s="93" t="s">
        <v>9086</v>
      </c>
      <c r="C8562" s="93" t="s">
        <v>8074</v>
      </c>
      <c r="D8562" s="100">
        <v>9.15</v>
      </c>
    </row>
    <row r="8563" spans="1:4" x14ac:dyDescent="0.2">
      <c r="A8563" s="93">
        <v>1191</v>
      </c>
      <c r="B8563" s="93" t="s">
        <v>9087</v>
      </c>
      <c r="C8563" s="93" t="s">
        <v>8074</v>
      </c>
      <c r="D8563" s="100">
        <v>1.53</v>
      </c>
    </row>
    <row r="8564" spans="1:4" x14ac:dyDescent="0.2">
      <c r="A8564" s="93">
        <v>1185</v>
      </c>
      <c r="B8564" s="93" t="s">
        <v>9088</v>
      </c>
      <c r="C8564" s="93" t="s">
        <v>8074</v>
      </c>
      <c r="D8564" s="100">
        <v>1.53</v>
      </c>
    </row>
    <row r="8565" spans="1:4" x14ac:dyDescent="0.2">
      <c r="A8565" s="93">
        <v>1189</v>
      </c>
      <c r="B8565" s="93" t="s">
        <v>9089</v>
      </c>
      <c r="C8565" s="93" t="s">
        <v>8074</v>
      </c>
      <c r="D8565" s="100">
        <v>2.5</v>
      </c>
    </row>
    <row r="8566" spans="1:4" x14ac:dyDescent="0.2">
      <c r="A8566" s="93">
        <v>1193</v>
      </c>
      <c r="B8566" s="93" t="s">
        <v>9090</v>
      </c>
      <c r="C8566" s="93" t="s">
        <v>8074</v>
      </c>
      <c r="D8566" s="100">
        <v>4.8099999999999996</v>
      </c>
    </row>
    <row r="8567" spans="1:4" x14ac:dyDescent="0.2">
      <c r="A8567" s="93">
        <v>1194</v>
      </c>
      <c r="B8567" s="93" t="s">
        <v>9091</v>
      </c>
      <c r="C8567" s="93" t="s">
        <v>8074</v>
      </c>
      <c r="D8567" s="100">
        <v>8.68</v>
      </c>
    </row>
    <row r="8568" spans="1:4" x14ac:dyDescent="0.2">
      <c r="A8568" s="93">
        <v>1195</v>
      </c>
      <c r="B8568" s="93" t="s">
        <v>9092</v>
      </c>
      <c r="C8568" s="93" t="s">
        <v>8074</v>
      </c>
      <c r="D8568" s="100">
        <v>14.61</v>
      </c>
    </row>
    <row r="8569" spans="1:4" x14ac:dyDescent="0.2">
      <c r="A8569" s="93">
        <v>1204</v>
      </c>
      <c r="B8569" s="93" t="s">
        <v>9093</v>
      </c>
      <c r="C8569" s="93" t="s">
        <v>8074</v>
      </c>
      <c r="D8569" s="100">
        <v>25.55</v>
      </c>
    </row>
    <row r="8570" spans="1:4" x14ac:dyDescent="0.2">
      <c r="A8570" s="93">
        <v>1207</v>
      </c>
      <c r="B8570" s="93" t="s">
        <v>9094</v>
      </c>
      <c r="C8570" s="93" t="s">
        <v>8074</v>
      </c>
      <c r="D8570" s="100">
        <v>26.66</v>
      </c>
    </row>
    <row r="8571" spans="1:4" x14ac:dyDescent="0.2">
      <c r="A8571" s="93">
        <v>1206</v>
      </c>
      <c r="B8571" s="93" t="s">
        <v>9095</v>
      </c>
      <c r="C8571" s="93" t="s">
        <v>8074</v>
      </c>
      <c r="D8571" s="100">
        <v>6.68</v>
      </c>
    </row>
    <row r="8572" spans="1:4" x14ac:dyDescent="0.2">
      <c r="A8572" s="93">
        <v>1183</v>
      </c>
      <c r="B8572" s="93" t="s">
        <v>9096</v>
      </c>
      <c r="C8572" s="93" t="s">
        <v>8074</v>
      </c>
      <c r="D8572" s="100">
        <v>17.41</v>
      </c>
    </row>
    <row r="8573" spans="1:4" x14ac:dyDescent="0.2">
      <c r="A8573" s="93">
        <v>42685</v>
      </c>
      <c r="B8573" s="93" t="s">
        <v>9097</v>
      </c>
      <c r="C8573" s="93" t="s">
        <v>8074</v>
      </c>
      <c r="D8573" s="100">
        <v>74.23</v>
      </c>
    </row>
    <row r="8574" spans="1:4" x14ac:dyDescent="0.2">
      <c r="A8574" s="93">
        <v>42686</v>
      </c>
      <c r="B8574" s="93" t="s">
        <v>9098</v>
      </c>
      <c r="C8574" s="93" t="s">
        <v>8074</v>
      </c>
      <c r="D8574" s="100">
        <v>81.760000000000005</v>
      </c>
    </row>
    <row r="8575" spans="1:4" x14ac:dyDescent="0.2">
      <c r="A8575" s="93">
        <v>12894</v>
      </c>
      <c r="B8575" s="93" t="s">
        <v>9099</v>
      </c>
      <c r="C8575" s="93" t="s">
        <v>8074</v>
      </c>
      <c r="D8575" s="100">
        <v>16.899999999999999</v>
      </c>
    </row>
    <row r="8576" spans="1:4" x14ac:dyDescent="0.2">
      <c r="A8576" s="93">
        <v>12895</v>
      </c>
      <c r="B8576" s="93" t="s">
        <v>9100</v>
      </c>
      <c r="C8576" s="93" t="s">
        <v>8074</v>
      </c>
      <c r="D8576" s="100">
        <v>13</v>
      </c>
    </row>
    <row r="8577" spans="1:4" x14ac:dyDescent="0.2">
      <c r="A8577" s="93">
        <v>1631</v>
      </c>
      <c r="B8577" s="93" t="s">
        <v>9101</v>
      </c>
      <c r="C8577" s="93" t="s">
        <v>8074</v>
      </c>
      <c r="D8577" s="100">
        <v>225.05</v>
      </c>
    </row>
    <row r="8578" spans="1:4" x14ac:dyDescent="0.2">
      <c r="A8578" s="93">
        <v>1633</v>
      </c>
      <c r="B8578" s="93" t="s">
        <v>9102</v>
      </c>
      <c r="C8578" s="93" t="s">
        <v>8074</v>
      </c>
      <c r="D8578" s="100">
        <v>382.38</v>
      </c>
    </row>
    <row r="8579" spans="1:4" x14ac:dyDescent="0.2">
      <c r="A8579" s="93">
        <v>10818</v>
      </c>
      <c r="B8579" s="93" t="s">
        <v>9103</v>
      </c>
      <c r="C8579" s="93" t="s">
        <v>8122</v>
      </c>
      <c r="D8579" s="100">
        <v>28.42</v>
      </c>
    </row>
    <row r="8580" spans="1:4" x14ac:dyDescent="0.2">
      <c r="A8580" s="93">
        <v>41410</v>
      </c>
      <c r="B8580" s="93" t="s">
        <v>9104</v>
      </c>
      <c r="C8580" s="93" t="s">
        <v>8074</v>
      </c>
      <c r="D8580" s="100">
        <v>88.34</v>
      </c>
    </row>
    <row r="8581" spans="1:4" x14ac:dyDescent="0.2">
      <c r="A8581" s="93">
        <v>41411</v>
      </c>
      <c r="B8581" s="93" t="s">
        <v>9105</v>
      </c>
      <c r="C8581" s="93" t="s">
        <v>8074</v>
      </c>
      <c r="D8581" s="100">
        <v>80.09</v>
      </c>
    </row>
    <row r="8582" spans="1:4" x14ac:dyDescent="0.2">
      <c r="A8582" s="93">
        <v>41412</v>
      </c>
      <c r="B8582" s="93" t="s">
        <v>9106</v>
      </c>
      <c r="C8582" s="93" t="s">
        <v>8074</v>
      </c>
      <c r="D8582" s="100">
        <v>154.91</v>
      </c>
    </row>
    <row r="8583" spans="1:4" x14ac:dyDescent="0.2">
      <c r="A8583" s="93">
        <v>41413</v>
      </c>
      <c r="B8583" s="93" t="s">
        <v>9107</v>
      </c>
      <c r="C8583" s="93" t="s">
        <v>8074</v>
      </c>
      <c r="D8583" s="100">
        <v>139.38999999999999</v>
      </c>
    </row>
    <row r="8584" spans="1:4" x14ac:dyDescent="0.2">
      <c r="A8584" s="93">
        <v>39359</v>
      </c>
      <c r="B8584" s="93" t="s">
        <v>9108</v>
      </c>
      <c r="C8584" s="93" t="s">
        <v>8074</v>
      </c>
      <c r="D8584" s="100">
        <v>33.65</v>
      </c>
    </row>
    <row r="8585" spans="1:4" x14ac:dyDescent="0.2">
      <c r="A8585" s="93">
        <v>39360</v>
      </c>
      <c r="B8585" s="93" t="s">
        <v>9109</v>
      </c>
      <c r="C8585" s="93" t="s">
        <v>8074</v>
      </c>
      <c r="D8585" s="100">
        <v>33.65</v>
      </c>
    </row>
    <row r="8586" spans="1:4" x14ac:dyDescent="0.2">
      <c r="A8586" s="93">
        <v>10710</v>
      </c>
      <c r="B8586" s="93" t="s">
        <v>9110</v>
      </c>
      <c r="C8586" s="93" t="s">
        <v>8480</v>
      </c>
      <c r="D8586" s="100">
        <v>165.02</v>
      </c>
    </row>
    <row r="8587" spans="1:4" x14ac:dyDescent="0.2">
      <c r="A8587" s="93">
        <v>10709</v>
      </c>
      <c r="B8587" s="93" t="s">
        <v>9111</v>
      </c>
      <c r="C8587" s="93" t="s">
        <v>8480</v>
      </c>
      <c r="D8587" s="100">
        <v>202.73</v>
      </c>
    </row>
    <row r="8588" spans="1:4" x14ac:dyDescent="0.2">
      <c r="A8588" s="93">
        <v>39636</v>
      </c>
      <c r="B8588" s="93" t="s">
        <v>9112</v>
      </c>
      <c r="C8588" s="93" t="s">
        <v>8480</v>
      </c>
      <c r="D8588" s="100">
        <v>207.02</v>
      </c>
    </row>
    <row r="8589" spans="1:4" x14ac:dyDescent="0.2">
      <c r="A8589" s="93">
        <v>10708</v>
      </c>
      <c r="B8589" s="93" t="s">
        <v>9113</v>
      </c>
      <c r="C8589" s="93" t="s">
        <v>8480</v>
      </c>
      <c r="D8589" s="100">
        <v>63.88</v>
      </c>
    </row>
    <row r="8590" spans="1:4" x14ac:dyDescent="0.2">
      <c r="A8590" s="93">
        <v>39635</v>
      </c>
      <c r="B8590" s="93" t="s">
        <v>9114</v>
      </c>
      <c r="C8590" s="93" t="s">
        <v>8480</v>
      </c>
      <c r="D8590" s="100">
        <v>108.76</v>
      </c>
    </row>
    <row r="8591" spans="1:4" x14ac:dyDescent="0.2">
      <c r="A8591" s="93">
        <v>6117</v>
      </c>
      <c r="B8591" s="93" t="s">
        <v>9115</v>
      </c>
      <c r="C8591" s="93" t="s">
        <v>8221</v>
      </c>
      <c r="D8591" s="100">
        <v>13.02</v>
      </c>
    </row>
    <row r="8592" spans="1:4" x14ac:dyDescent="0.2">
      <c r="A8592" s="93">
        <v>40913</v>
      </c>
      <c r="B8592" s="93" t="s">
        <v>9116</v>
      </c>
      <c r="C8592" s="93" t="s">
        <v>8223</v>
      </c>
      <c r="D8592" s="101">
        <v>2278.25</v>
      </c>
    </row>
    <row r="8593" spans="1:4" x14ac:dyDescent="0.2">
      <c r="A8593" s="93">
        <v>1214</v>
      </c>
      <c r="B8593" s="93" t="s">
        <v>9117</v>
      </c>
      <c r="C8593" s="93" t="s">
        <v>8221</v>
      </c>
      <c r="D8593" s="100">
        <v>15.17</v>
      </c>
    </row>
    <row r="8594" spans="1:4" x14ac:dyDescent="0.2">
      <c r="A8594" s="93">
        <v>40915</v>
      </c>
      <c r="B8594" s="93" t="s">
        <v>9118</v>
      </c>
      <c r="C8594" s="93" t="s">
        <v>8223</v>
      </c>
      <c r="D8594" s="101">
        <v>2653.54</v>
      </c>
    </row>
    <row r="8595" spans="1:4" x14ac:dyDescent="0.2">
      <c r="A8595" s="93">
        <v>1213</v>
      </c>
      <c r="B8595" s="93" t="s">
        <v>9119</v>
      </c>
      <c r="C8595" s="93" t="s">
        <v>8221</v>
      </c>
      <c r="D8595" s="100">
        <v>16.11</v>
      </c>
    </row>
    <row r="8596" spans="1:4" x14ac:dyDescent="0.2">
      <c r="A8596" s="93">
        <v>40914</v>
      </c>
      <c r="B8596" s="93" t="s">
        <v>9120</v>
      </c>
      <c r="C8596" s="93" t="s">
        <v>8223</v>
      </c>
      <c r="D8596" s="101">
        <v>2817.98</v>
      </c>
    </row>
    <row r="8597" spans="1:4" x14ac:dyDescent="0.2">
      <c r="A8597" s="93">
        <v>5091</v>
      </c>
      <c r="B8597" s="93" t="s">
        <v>9121</v>
      </c>
      <c r="C8597" s="93" t="s">
        <v>8074</v>
      </c>
      <c r="D8597" s="100">
        <v>21.38</v>
      </c>
    </row>
    <row r="8598" spans="1:4" x14ac:dyDescent="0.2">
      <c r="A8598" s="93">
        <v>14615</v>
      </c>
      <c r="B8598" s="93" t="s">
        <v>9122</v>
      </c>
      <c r="C8598" s="93" t="s">
        <v>8074</v>
      </c>
      <c r="D8598" s="101">
        <v>3331.65</v>
      </c>
    </row>
    <row r="8599" spans="1:4" x14ac:dyDescent="0.2">
      <c r="A8599" s="93">
        <v>2711</v>
      </c>
      <c r="B8599" s="93" t="s">
        <v>9123</v>
      </c>
      <c r="C8599" s="93" t="s">
        <v>8074</v>
      </c>
      <c r="D8599" s="100">
        <v>203.99</v>
      </c>
    </row>
    <row r="8600" spans="1:4" x14ac:dyDescent="0.2">
      <c r="A8600" s="93">
        <v>37727</v>
      </c>
      <c r="B8600" s="93" t="s">
        <v>9124</v>
      </c>
      <c r="C8600" s="93" t="s">
        <v>8074</v>
      </c>
      <c r="D8600" s="101">
        <v>17335</v>
      </c>
    </row>
    <row r="8601" spans="1:4" x14ac:dyDescent="0.2">
      <c r="A8601" s="93">
        <v>37728</v>
      </c>
      <c r="B8601" s="93" t="s">
        <v>9125</v>
      </c>
      <c r="C8601" s="93" t="s">
        <v>8074</v>
      </c>
      <c r="D8601" s="101">
        <v>23517.41</v>
      </c>
    </row>
    <row r="8602" spans="1:4" x14ac:dyDescent="0.2">
      <c r="A8602" s="93">
        <v>37729</v>
      </c>
      <c r="B8602" s="93" t="s">
        <v>9126</v>
      </c>
      <c r="C8602" s="93" t="s">
        <v>8074</v>
      </c>
      <c r="D8602" s="101">
        <v>25456.99</v>
      </c>
    </row>
    <row r="8603" spans="1:4" x14ac:dyDescent="0.2">
      <c r="A8603" s="93">
        <v>37730</v>
      </c>
      <c r="B8603" s="93" t="s">
        <v>9127</v>
      </c>
      <c r="C8603" s="93" t="s">
        <v>8074</v>
      </c>
      <c r="D8603" s="101">
        <v>27396.57</v>
      </c>
    </row>
    <row r="8604" spans="1:4" x14ac:dyDescent="0.2">
      <c r="A8604" s="93">
        <v>37731</v>
      </c>
      <c r="B8604" s="93" t="s">
        <v>9128</v>
      </c>
      <c r="C8604" s="93" t="s">
        <v>8074</v>
      </c>
      <c r="D8604" s="101">
        <v>29336.15</v>
      </c>
    </row>
    <row r="8605" spans="1:4" x14ac:dyDescent="0.2">
      <c r="A8605" s="93">
        <v>37732</v>
      </c>
      <c r="B8605" s="93" t="s">
        <v>9129</v>
      </c>
      <c r="C8605" s="93" t="s">
        <v>8074</v>
      </c>
      <c r="D8605" s="101">
        <v>33457.760000000002</v>
      </c>
    </row>
    <row r="8606" spans="1:4" x14ac:dyDescent="0.2">
      <c r="A8606" s="93">
        <v>42256</v>
      </c>
      <c r="B8606" s="93" t="s">
        <v>9130</v>
      </c>
      <c r="C8606" s="93" t="s">
        <v>8122</v>
      </c>
      <c r="D8606" s="100">
        <v>7.9</v>
      </c>
    </row>
    <row r="8607" spans="1:4" x14ac:dyDescent="0.2">
      <c r="A8607" s="93">
        <v>42250</v>
      </c>
      <c r="B8607" s="93" t="s">
        <v>9131</v>
      </c>
      <c r="C8607" s="93" t="s">
        <v>9132</v>
      </c>
      <c r="D8607" s="101">
        <v>3556.16</v>
      </c>
    </row>
    <row r="8608" spans="1:4" x14ac:dyDescent="0.2">
      <c r="A8608" s="93">
        <v>4743</v>
      </c>
      <c r="B8608" s="93" t="s">
        <v>9133</v>
      </c>
      <c r="C8608" s="93" t="s">
        <v>8219</v>
      </c>
      <c r="D8608" s="100">
        <v>60.9</v>
      </c>
    </row>
    <row r="8609" spans="1:4" x14ac:dyDescent="0.2">
      <c r="A8609" s="93">
        <v>4744</v>
      </c>
      <c r="B8609" s="93" t="s">
        <v>9134</v>
      </c>
      <c r="C8609" s="93" t="s">
        <v>8219</v>
      </c>
      <c r="D8609" s="100">
        <v>97.44</v>
      </c>
    </row>
    <row r="8610" spans="1:4" x14ac:dyDescent="0.2">
      <c r="A8610" s="93">
        <v>4745</v>
      </c>
      <c r="B8610" s="93" t="s">
        <v>9135</v>
      </c>
      <c r="C8610" s="93" t="s">
        <v>8219</v>
      </c>
      <c r="D8610" s="100">
        <v>116.87</v>
      </c>
    </row>
    <row r="8611" spans="1:4" x14ac:dyDescent="0.2">
      <c r="A8611" s="93">
        <v>36496</v>
      </c>
      <c r="B8611" s="93" t="s">
        <v>9136</v>
      </c>
      <c r="C8611" s="93" t="s">
        <v>8074</v>
      </c>
      <c r="D8611" s="101">
        <v>8458.99</v>
      </c>
    </row>
    <row r="8612" spans="1:4" x14ac:dyDescent="0.2">
      <c r="A8612" s="93">
        <v>10630</v>
      </c>
      <c r="B8612" s="93" t="s">
        <v>9137</v>
      </c>
      <c r="C8612" s="93" t="s">
        <v>8074</v>
      </c>
      <c r="D8612" s="101">
        <v>922167.33</v>
      </c>
    </row>
    <row r="8613" spans="1:4" x14ac:dyDescent="0.2">
      <c r="A8613" s="93">
        <v>37762</v>
      </c>
      <c r="B8613" s="93" t="s">
        <v>9138</v>
      </c>
      <c r="C8613" s="93" t="s">
        <v>8074</v>
      </c>
      <c r="D8613" s="101">
        <v>790886.73</v>
      </c>
    </row>
    <row r="8614" spans="1:4" x14ac:dyDescent="0.2">
      <c r="A8614" s="93">
        <v>37763</v>
      </c>
      <c r="B8614" s="93" t="s">
        <v>9139</v>
      </c>
      <c r="C8614" s="93" t="s">
        <v>8074</v>
      </c>
      <c r="D8614" s="101">
        <v>800492.51</v>
      </c>
    </row>
    <row r="8615" spans="1:4" x14ac:dyDescent="0.2">
      <c r="A8615" s="93">
        <v>41992</v>
      </c>
      <c r="B8615" s="93" t="s">
        <v>9140</v>
      </c>
      <c r="C8615" s="93" t="s">
        <v>8074</v>
      </c>
      <c r="D8615" s="101">
        <v>910000</v>
      </c>
    </row>
    <row r="8616" spans="1:4" x14ac:dyDescent="0.2">
      <c r="A8616" s="93">
        <v>13215</v>
      </c>
      <c r="B8616" s="93" t="s">
        <v>9141</v>
      </c>
      <c r="C8616" s="93" t="s">
        <v>8074</v>
      </c>
      <c r="D8616" s="101">
        <v>1115886.5900000001</v>
      </c>
    </row>
    <row r="8617" spans="1:4" x14ac:dyDescent="0.2">
      <c r="A8617" s="93">
        <v>4235</v>
      </c>
      <c r="B8617" s="93" t="s">
        <v>9142</v>
      </c>
      <c r="C8617" s="93" t="s">
        <v>8221</v>
      </c>
      <c r="D8617" s="100">
        <v>15.63</v>
      </c>
    </row>
    <row r="8618" spans="1:4" x14ac:dyDescent="0.2">
      <c r="A8618" s="93">
        <v>40976</v>
      </c>
      <c r="B8618" s="93" t="s">
        <v>9143</v>
      </c>
      <c r="C8618" s="93" t="s">
        <v>8223</v>
      </c>
      <c r="D8618" s="101">
        <v>2735.38</v>
      </c>
    </row>
    <row r="8619" spans="1:4" x14ac:dyDescent="0.2">
      <c r="A8619" s="93">
        <v>43091</v>
      </c>
      <c r="B8619" s="93" t="s">
        <v>9144</v>
      </c>
      <c r="C8619" s="93" t="s">
        <v>8074</v>
      </c>
      <c r="D8619" s="101">
        <v>6215.59</v>
      </c>
    </row>
    <row r="8620" spans="1:4" x14ac:dyDescent="0.2">
      <c r="A8620" s="93">
        <v>43092</v>
      </c>
      <c r="B8620" s="93" t="s">
        <v>9145</v>
      </c>
      <c r="C8620" s="93" t="s">
        <v>8074</v>
      </c>
      <c r="D8620" s="101">
        <v>8287.4599999999991</v>
      </c>
    </row>
    <row r="8621" spans="1:4" x14ac:dyDescent="0.2">
      <c r="A8621" s="93">
        <v>43089</v>
      </c>
      <c r="B8621" s="93" t="s">
        <v>9146</v>
      </c>
      <c r="C8621" s="93" t="s">
        <v>8074</v>
      </c>
      <c r="D8621" s="101">
        <v>1444.32</v>
      </c>
    </row>
    <row r="8622" spans="1:4" x14ac:dyDescent="0.2">
      <c r="A8622" s="93">
        <v>43090</v>
      </c>
      <c r="B8622" s="93" t="s">
        <v>9147</v>
      </c>
      <c r="C8622" s="93" t="s">
        <v>8074</v>
      </c>
      <c r="D8622" s="101">
        <v>3187.48</v>
      </c>
    </row>
    <row r="8623" spans="1:4" x14ac:dyDescent="0.2">
      <c r="A8623" s="93">
        <v>41967</v>
      </c>
      <c r="B8623" s="93" t="s">
        <v>9148</v>
      </c>
      <c r="C8623" s="93" t="s">
        <v>8123</v>
      </c>
      <c r="D8623" s="100">
        <v>18.37</v>
      </c>
    </row>
    <row r="8624" spans="1:4" x14ac:dyDescent="0.2">
      <c r="A8624" s="93">
        <v>12760</v>
      </c>
      <c r="B8624" s="93" t="s">
        <v>9149</v>
      </c>
      <c r="C8624" s="93" t="s">
        <v>8480</v>
      </c>
      <c r="D8624" s="101">
        <v>1424.09</v>
      </c>
    </row>
    <row r="8625" spans="1:4" x14ac:dyDescent="0.2">
      <c r="A8625" s="93">
        <v>12759</v>
      </c>
      <c r="B8625" s="93" t="s">
        <v>9150</v>
      </c>
      <c r="C8625" s="93" t="s">
        <v>8480</v>
      </c>
      <c r="D8625" s="100">
        <v>949.38</v>
      </c>
    </row>
    <row r="8626" spans="1:4" x14ac:dyDescent="0.2">
      <c r="A8626" s="93">
        <v>43105</v>
      </c>
      <c r="B8626" s="93" t="s">
        <v>9151</v>
      </c>
      <c r="C8626" s="93" t="s">
        <v>8122</v>
      </c>
      <c r="D8626" s="100">
        <v>36.979999999999997</v>
      </c>
    </row>
    <row r="8627" spans="1:4" x14ac:dyDescent="0.2">
      <c r="A8627" s="93">
        <v>40424</v>
      </c>
      <c r="B8627" s="93" t="s">
        <v>9152</v>
      </c>
      <c r="C8627" s="93" t="s">
        <v>8122</v>
      </c>
      <c r="D8627" s="100">
        <v>9.39</v>
      </c>
    </row>
    <row r="8628" spans="1:4" x14ac:dyDescent="0.2">
      <c r="A8628" s="93">
        <v>1325</v>
      </c>
      <c r="B8628" s="93" t="s">
        <v>9153</v>
      </c>
      <c r="C8628" s="93" t="s">
        <v>8122</v>
      </c>
      <c r="D8628" s="100">
        <v>10.29</v>
      </c>
    </row>
    <row r="8629" spans="1:4" x14ac:dyDescent="0.2">
      <c r="A8629" s="93">
        <v>1327</v>
      </c>
      <c r="B8629" s="93" t="s">
        <v>9154</v>
      </c>
      <c r="C8629" s="93" t="s">
        <v>8122</v>
      </c>
      <c r="D8629" s="100">
        <v>10.96</v>
      </c>
    </row>
    <row r="8630" spans="1:4" x14ac:dyDescent="0.2">
      <c r="A8630" s="93">
        <v>1328</v>
      </c>
      <c r="B8630" s="93" t="s">
        <v>9155</v>
      </c>
      <c r="C8630" s="93" t="s">
        <v>8122</v>
      </c>
      <c r="D8630" s="100">
        <v>10.31</v>
      </c>
    </row>
    <row r="8631" spans="1:4" x14ac:dyDescent="0.2">
      <c r="A8631" s="93">
        <v>1321</v>
      </c>
      <c r="B8631" s="93" t="s">
        <v>9156</v>
      </c>
      <c r="C8631" s="93" t="s">
        <v>8122</v>
      </c>
      <c r="D8631" s="100">
        <v>9.5500000000000007</v>
      </c>
    </row>
    <row r="8632" spans="1:4" x14ac:dyDescent="0.2">
      <c r="A8632" s="93">
        <v>1318</v>
      </c>
      <c r="B8632" s="93" t="s">
        <v>9157</v>
      </c>
      <c r="C8632" s="93" t="s">
        <v>8122</v>
      </c>
      <c r="D8632" s="100">
        <v>9.56</v>
      </c>
    </row>
    <row r="8633" spans="1:4" x14ac:dyDescent="0.2">
      <c r="A8633" s="93">
        <v>1322</v>
      </c>
      <c r="B8633" s="93" t="s">
        <v>9158</v>
      </c>
      <c r="C8633" s="93" t="s">
        <v>8122</v>
      </c>
      <c r="D8633" s="100">
        <v>10.1</v>
      </c>
    </row>
    <row r="8634" spans="1:4" x14ac:dyDescent="0.2">
      <c r="A8634" s="93">
        <v>1323</v>
      </c>
      <c r="B8634" s="93" t="s">
        <v>9159</v>
      </c>
      <c r="C8634" s="93" t="s">
        <v>8122</v>
      </c>
      <c r="D8634" s="100">
        <v>10.1</v>
      </c>
    </row>
    <row r="8635" spans="1:4" x14ac:dyDescent="0.2">
      <c r="A8635" s="93">
        <v>1319</v>
      </c>
      <c r="B8635" s="93" t="s">
        <v>9160</v>
      </c>
      <c r="C8635" s="93" t="s">
        <v>8122</v>
      </c>
      <c r="D8635" s="100">
        <v>8.51</v>
      </c>
    </row>
    <row r="8636" spans="1:4" x14ac:dyDescent="0.2">
      <c r="A8636" s="93">
        <v>11026</v>
      </c>
      <c r="B8636" s="93" t="s">
        <v>9161</v>
      </c>
      <c r="C8636" s="93" t="s">
        <v>8122</v>
      </c>
      <c r="D8636" s="100">
        <v>11.7</v>
      </c>
    </row>
    <row r="8637" spans="1:4" x14ac:dyDescent="0.2">
      <c r="A8637" s="93">
        <v>11027</v>
      </c>
      <c r="B8637" s="93" t="s">
        <v>9162</v>
      </c>
      <c r="C8637" s="93" t="s">
        <v>8122</v>
      </c>
      <c r="D8637" s="100">
        <v>12.18</v>
      </c>
    </row>
    <row r="8638" spans="1:4" x14ac:dyDescent="0.2">
      <c r="A8638" s="93">
        <v>11046</v>
      </c>
      <c r="B8638" s="93" t="s">
        <v>9163</v>
      </c>
      <c r="C8638" s="93" t="s">
        <v>8122</v>
      </c>
      <c r="D8638" s="100">
        <v>11.67</v>
      </c>
    </row>
    <row r="8639" spans="1:4" x14ac:dyDescent="0.2">
      <c r="A8639" s="93">
        <v>11047</v>
      </c>
      <c r="B8639" s="93" t="s">
        <v>9164</v>
      </c>
      <c r="C8639" s="93" t="s">
        <v>8122</v>
      </c>
      <c r="D8639" s="100">
        <v>12.72</v>
      </c>
    </row>
    <row r="8640" spans="1:4" x14ac:dyDescent="0.2">
      <c r="A8640" s="93">
        <v>43668</v>
      </c>
      <c r="B8640" s="93" t="s">
        <v>9165</v>
      </c>
      <c r="C8640" s="93" t="s">
        <v>8122</v>
      </c>
      <c r="D8640" s="100">
        <v>11.23</v>
      </c>
    </row>
    <row r="8641" spans="1:4" x14ac:dyDescent="0.2">
      <c r="A8641" s="93">
        <v>11049</v>
      </c>
      <c r="B8641" s="93" t="s">
        <v>9166</v>
      </c>
      <c r="C8641" s="93" t="s">
        <v>8122</v>
      </c>
      <c r="D8641" s="100">
        <v>12.16</v>
      </c>
    </row>
    <row r="8642" spans="1:4" x14ac:dyDescent="0.2">
      <c r="A8642" s="93">
        <v>43106</v>
      </c>
      <c r="B8642" s="93" t="s">
        <v>9167</v>
      </c>
      <c r="C8642" s="93" t="s">
        <v>8122</v>
      </c>
      <c r="D8642" s="100">
        <v>12.23</v>
      </c>
    </row>
    <row r="8643" spans="1:4" x14ac:dyDescent="0.2">
      <c r="A8643" s="93">
        <v>11051</v>
      </c>
      <c r="B8643" s="93" t="s">
        <v>9168</v>
      </c>
      <c r="C8643" s="93" t="s">
        <v>8122</v>
      </c>
      <c r="D8643" s="100">
        <v>12.76</v>
      </c>
    </row>
    <row r="8644" spans="1:4" x14ac:dyDescent="0.2">
      <c r="A8644" s="93">
        <v>11061</v>
      </c>
      <c r="B8644" s="93" t="s">
        <v>9169</v>
      </c>
      <c r="C8644" s="93" t="s">
        <v>8122</v>
      </c>
      <c r="D8644" s="100">
        <v>15.32</v>
      </c>
    </row>
    <row r="8645" spans="1:4" x14ac:dyDescent="0.2">
      <c r="A8645" s="93">
        <v>43667</v>
      </c>
      <c r="B8645" s="93" t="s">
        <v>9170</v>
      </c>
      <c r="C8645" s="93" t="s">
        <v>8122</v>
      </c>
      <c r="D8645" s="100">
        <v>11.13</v>
      </c>
    </row>
    <row r="8646" spans="1:4" x14ac:dyDescent="0.2">
      <c r="A8646" s="93">
        <v>1333</v>
      </c>
      <c r="B8646" s="93" t="s">
        <v>9171</v>
      </c>
      <c r="C8646" s="93" t="s">
        <v>8122</v>
      </c>
      <c r="D8646" s="100">
        <v>9.27</v>
      </c>
    </row>
    <row r="8647" spans="1:4" x14ac:dyDescent="0.2">
      <c r="A8647" s="93">
        <v>1330</v>
      </c>
      <c r="B8647" s="93" t="s">
        <v>9172</v>
      </c>
      <c r="C8647" s="93" t="s">
        <v>8122</v>
      </c>
      <c r="D8647" s="100">
        <v>9.18</v>
      </c>
    </row>
    <row r="8648" spans="1:4" x14ac:dyDescent="0.2">
      <c r="A8648" s="93">
        <v>10957</v>
      </c>
      <c r="B8648" s="93" t="s">
        <v>9173</v>
      </c>
      <c r="C8648" s="93" t="s">
        <v>8122</v>
      </c>
      <c r="D8648" s="100">
        <v>10.59</v>
      </c>
    </row>
    <row r="8649" spans="1:4" x14ac:dyDescent="0.2">
      <c r="A8649" s="93">
        <v>1332</v>
      </c>
      <c r="B8649" s="93" t="s">
        <v>9174</v>
      </c>
      <c r="C8649" s="93" t="s">
        <v>8122</v>
      </c>
      <c r="D8649" s="100">
        <v>9.42</v>
      </c>
    </row>
    <row r="8650" spans="1:4" x14ac:dyDescent="0.2">
      <c r="A8650" s="93">
        <v>1334</v>
      </c>
      <c r="B8650" s="93" t="s">
        <v>9175</v>
      </c>
      <c r="C8650" s="93" t="s">
        <v>8122</v>
      </c>
      <c r="D8650" s="100">
        <v>10.44</v>
      </c>
    </row>
    <row r="8651" spans="1:4" x14ac:dyDescent="0.2">
      <c r="A8651" s="93">
        <v>1335</v>
      </c>
      <c r="B8651" s="93" t="s">
        <v>9176</v>
      </c>
      <c r="C8651" s="93" t="s">
        <v>8122</v>
      </c>
      <c r="D8651" s="100">
        <v>10.79</v>
      </c>
    </row>
    <row r="8652" spans="1:4" x14ac:dyDescent="0.2">
      <c r="A8652" s="93">
        <v>40425</v>
      </c>
      <c r="B8652" s="93" t="s">
        <v>9177</v>
      </c>
      <c r="C8652" s="93" t="s">
        <v>8122</v>
      </c>
      <c r="D8652" s="100">
        <v>9.24</v>
      </c>
    </row>
    <row r="8653" spans="1:4" x14ac:dyDescent="0.2">
      <c r="A8653" s="93">
        <v>1337</v>
      </c>
      <c r="B8653" s="93" t="s">
        <v>9178</v>
      </c>
      <c r="C8653" s="93" t="s">
        <v>8122</v>
      </c>
      <c r="D8653" s="100">
        <v>10.59</v>
      </c>
    </row>
    <row r="8654" spans="1:4" x14ac:dyDescent="0.2">
      <c r="A8654" s="93">
        <v>1338</v>
      </c>
      <c r="B8654" s="93" t="s">
        <v>9179</v>
      </c>
      <c r="C8654" s="93" t="s">
        <v>8480</v>
      </c>
      <c r="D8654" s="100">
        <v>62.14</v>
      </c>
    </row>
    <row r="8655" spans="1:4" x14ac:dyDescent="0.2">
      <c r="A8655" s="93">
        <v>1340</v>
      </c>
      <c r="B8655" s="93" t="s">
        <v>9180</v>
      </c>
      <c r="C8655" s="93" t="s">
        <v>8480</v>
      </c>
      <c r="D8655" s="100">
        <v>71.84</v>
      </c>
    </row>
    <row r="8656" spans="1:4" x14ac:dyDescent="0.2">
      <c r="A8656" s="93">
        <v>1341</v>
      </c>
      <c r="B8656" s="93" t="s">
        <v>9181</v>
      </c>
      <c r="C8656" s="93" t="s">
        <v>8480</v>
      </c>
      <c r="D8656" s="100">
        <v>69.19</v>
      </c>
    </row>
    <row r="8657" spans="1:4" x14ac:dyDescent="0.2">
      <c r="A8657" s="93">
        <v>34659</v>
      </c>
      <c r="B8657" s="93" t="s">
        <v>9182</v>
      </c>
      <c r="C8657" s="93" t="s">
        <v>8480</v>
      </c>
      <c r="D8657" s="100">
        <v>40.79</v>
      </c>
    </row>
    <row r="8658" spans="1:4" x14ac:dyDescent="0.2">
      <c r="A8658" s="93">
        <v>34514</v>
      </c>
      <c r="B8658" s="93" t="s">
        <v>9183</v>
      </c>
      <c r="C8658" s="93" t="s">
        <v>8480</v>
      </c>
      <c r="D8658" s="100">
        <v>45.18</v>
      </c>
    </row>
    <row r="8659" spans="1:4" x14ac:dyDescent="0.2">
      <c r="A8659" s="93">
        <v>34660</v>
      </c>
      <c r="B8659" s="93" t="s">
        <v>9184</v>
      </c>
      <c r="C8659" s="93" t="s">
        <v>8480</v>
      </c>
      <c r="D8659" s="100">
        <v>57.34</v>
      </c>
    </row>
    <row r="8660" spans="1:4" x14ac:dyDescent="0.2">
      <c r="A8660" s="93">
        <v>34661</v>
      </c>
      <c r="B8660" s="93" t="s">
        <v>9185</v>
      </c>
      <c r="C8660" s="93" t="s">
        <v>8480</v>
      </c>
      <c r="D8660" s="100">
        <v>82.35</v>
      </c>
    </row>
    <row r="8661" spans="1:4" x14ac:dyDescent="0.2">
      <c r="A8661" s="93">
        <v>34667</v>
      </c>
      <c r="B8661" s="93" t="s">
        <v>9186</v>
      </c>
      <c r="C8661" s="93" t="s">
        <v>8480</v>
      </c>
      <c r="D8661" s="100">
        <v>29.82</v>
      </c>
    </row>
    <row r="8662" spans="1:4" x14ac:dyDescent="0.2">
      <c r="A8662" s="93">
        <v>34668</v>
      </c>
      <c r="B8662" s="93" t="s">
        <v>9187</v>
      </c>
      <c r="C8662" s="93" t="s">
        <v>8480</v>
      </c>
      <c r="D8662" s="100">
        <v>38.97</v>
      </c>
    </row>
    <row r="8663" spans="1:4" x14ac:dyDescent="0.2">
      <c r="A8663" s="93">
        <v>34741</v>
      </c>
      <c r="B8663" s="93" t="s">
        <v>9188</v>
      </c>
      <c r="C8663" s="93" t="s">
        <v>8480</v>
      </c>
      <c r="D8663" s="100">
        <v>42.88</v>
      </c>
    </row>
    <row r="8664" spans="1:4" x14ac:dyDescent="0.2">
      <c r="A8664" s="93">
        <v>34664</v>
      </c>
      <c r="B8664" s="93" t="s">
        <v>9189</v>
      </c>
      <c r="C8664" s="93" t="s">
        <v>8480</v>
      </c>
      <c r="D8664" s="100">
        <v>46.79</v>
      </c>
    </row>
    <row r="8665" spans="1:4" x14ac:dyDescent="0.2">
      <c r="A8665" s="93">
        <v>34665</v>
      </c>
      <c r="B8665" s="93" t="s">
        <v>9190</v>
      </c>
      <c r="C8665" s="93" t="s">
        <v>8480</v>
      </c>
      <c r="D8665" s="100">
        <v>58.09</v>
      </c>
    </row>
    <row r="8666" spans="1:4" x14ac:dyDescent="0.2">
      <c r="A8666" s="93">
        <v>34666</v>
      </c>
      <c r="B8666" s="93" t="s">
        <v>206</v>
      </c>
      <c r="C8666" s="93" t="s">
        <v>8480</v>
      </c>
      <c r="D8666" s="100">
        <v>87.74</v>
      </c>
    </row>
    <row r="8667" spans="1:4" x14ac:dyDescent="0.2">
      <c r="A8667" s="93">
        <v>34669</v>
      </c>
      <c r="B8667" s="93" t="s">
        <v>9191</v>
      </c>
      <c r="C8667" s="93" t="s">
        <v>8480</v>
      </c>
      <c r="D8667" s="100">
        <v>32.17</v>
      </c>
    </row>
    <row r="8668" spans="1:4" x14ac:dyDescent="0.2">
      <c r="A8668" s="93">
        <v>34670</v>
      </c>
      <c r="B8668" s="93" t="s">
        <v>9192</v>
      </c>
      <c r="C8668" s="93" t="s">
        <v>8480</v>
      </c>
      <c r="D8668" s="100">
        <v>39.340000000000003</v>
      </c>
    </row>
    <row r="8669" spans="1:4" x14ac:dyDescent="0.2">
      <c r="A8669" s="93">
        <v>34671</v>
      </c>
      <c r="B8669" s="93" t="s">
        <v>9193</v>
      </c>
      <c r="C8669" s="93" t="s">
        <v>8480</v>
      </c>
      <c r="D8669" s="100">
        <v>32.840000000000003</v>
      </c>
    </row>
    <row r="8670" spans="1:4" x14ac:dyDescent="0.2">
      <c r="A8670" s="93">
        <v>34672</v>
      </c>
      <c r="B8670" s="93" t="s">
        <v>9194</v>
      </c>
      <c r="C8670" s="93" t="s">
        <v>8480</v>
      </c>
      <c r="D8670" s="100">
        <v>34.630000000000003</v>
      </c>
    </row>
    <row r="8671" spans="1:4" x14ac:dyDescent="0.2">
      <c r="A8671" s="93">
        <v>34673</v>
      </c>
      <c r="B8671" s="93" t="s">
        <v>9195</v>
      </c>
      <c r="C8671" s="93" t="s">
        <v>8480</v>
      </c>
      <c r="D8671" s="100">
        <v>42.26</v>
      </c>
    </row>
    <row r="8672" spans="1:4" x14ac:dyDescent="0.2">
      <c r="A8672" s="93">
        <v>34674</v>
      </c>
      <c r="B8672" s="93" t="s">
        <v>9196</v>
      </c>
      <c r="C8672" s="93" t="s">
        <v>8480</v>
      </c>
      <c r="D8672" s="100">
        <v>56.18</v>
      </c>
    </row>
    <row r="8673" spans="1:4" x14ac:dyDescent="0.2">
      <c r="A8673" s="93">
        <v>34675</v>
      </c>
      <c r="B8673" s="93" t="s">
        <v>9197</v>
      </c>
      <c r="C8673" s="93" t="s">
        <v>8480</v>
      </c>
      <c r="D8673" s="100">
        <v>68.5</v>
      </c>
    </row>
    <row r="8674" spans="1:4" x14ac:dyDescent="0.2">
      <c r="A8674" s="93">
        <v>34676</v>
      </c>
      <c r="B8674" s="93" t="s">
        <v>9198</v>
      </c>
      <c r="C8674" s="93" t="s">
        <v>8480</v>
      </c>
      <c r="D8674" s="100">
        <v>19.72</v>
      </c>
    </row>
    <row r="8675" spans="1:4" x14ac:dyDescent="0.2">
      <c r="A8675" s="93">
        <v>34677</v>
      </c>
      <c r="B8675" s="93" t="s">
        <v>9199</v>
      </c>
      <c r="C8675" s="93" t="s">
        <v>8480</v>
      </c>
      <c r="D8675" s="100">
        <v>26.51</v>
      </c>
    </row>
    <row r="8676" spans="1:4" x14ac:dyDescent="0.2">
      <c r="A8676" s="93">
        <v>43126</v>
      </c>
      <c r="B8676" s="93" t="s">
        <v>9200</v>
      </c>
      <c r="C8676" s="93" t="s">
        <v>8480</v>
      </c>
      <c r="D8676" s="100">
        <v>112.43</v>
      </c>
    </row>
    <row r="8677" spans="1:4" x14ac:dyDescent="0.2">
      <c r="A8677" s="93">
        <v>43124</v>
      </c>
      <c r="B8677" s="93" t="s">
        <v>9201</v>
      </c>
      <c r="C8677" s="93" t="s">
        <v>8480</v>
      </c>
      <c r="D8677" s="100">
        <v>131.28</v>
      </c>
    </row>
    <row r="8678" spans="1:4" x14ac:dyDescent="0.2">
      <c r="A8678" s="93">
        <v>43125</v>
      </c>
      <c r="B8678" s="93" t="s">
        <v>9202</v>
      </c>
      <c r="C8678" s="93" t="s">
        <v>8480</v>
      </c>
      <c r="D8678" s="100">
        <v>170.26</v>
      </c>
    </row>
    <row r="8679" spans="1:4" x14ac:dyDescent="0.2">
      <c r="A8679" s="93">
        <v>40623</v>
      </c>
      <c r="B8679" s="93" t="s">
        <v>9203</v>
      </c>
      <c r="C8679" s="93" t="s">
        <v>8494</v>
      </c>
      <c r="D8679" s="100">
        <v>103.14</v>
      </c>
    </row>
    <row r="8680" spans="1:4" x14ac:dyDescent="0.2">
      <c r="A8680" s="93">
        <v>43701</v>
      </c>
      <c r="B8680" s="93" t="s">
        <v>9204</v>
      </c>
      <c r="C8680" s="93" t="s">
        <v>8122</v>
      </c>
      <c r="D8680" s="100">
        <v>35</v>
      </c>
    </row>
    <row r="8681" spans="1:4" x14ac:dyDescent="0.2">
      <c r="A8681" s="93">
        <v>1345</v>
      </c>
      <c r="B8681" s="93" t="s">
        <v>9205</v>
      </c>
      <c r="C8681" s="93" t="s">
        <v>8480</v>
      </c>
      <c r="D8681" s="100">
        <v>99.96</v>
      </c>
    </row>
    <row r="8682" spans="1:4" x14ac:dyDescent="0.2">
      <c r="A8682" s="93">
        <v>1346</v>
      </c>
      <c r="B8682" s="93" t="s">
        <v>9206</v>
      </c>
      <c r="C8682" s="93" t="s">
        <v>8480</v>
      </c>
      <c r="D8682" s="100">
        <v>58.14</v>
      </c>
    </row>
    <row r="8683" spans="1:4" x14ac:dyDescent="0.2">
      <c r="A8683" s="93">
        <v>1347</v>
      </c>
      <c r="B8683" s="93" t="s">
        <v>9207</v>
      </c>
      <c r="C8683" s="93" t="s">
        <v>8480</v>
      </c>
      <c r="D8683" s="100">
        <v>72.05</v>
      </c>
    </row>
    <row r="8684" spans="1:4" x14ac:dyDescent="0.2">
      <c r="A8684" s="93">
        <v>43678</v>
      </c>
      <c r="B8684" s="93" t="s">
        <v>9208</v>
      </c>
      <c r="C8684" s="93" t="s">
        <v>8480</v>
      </c>
      <c r="D8684" s="100">
        <v>83.57</v>
      </c>
    </row>
    <row r="8685" spans="1:4" x14ac:dyDescent="0.2">
      <c r="A8685" s="93">
        <v>43680</v>
      </c>
      <c r="B8685" s="93" t="s">
        <v>9209</v>
      </c>
      <c r="C8685" s="93" t="s">
        <v>8480</v>
      </c>
      <c r="D8685" s="100">
        <v>120.39</v>
      </c>
    </row>
    <row r="8686" spans="1:4" x14ac:dyDescent="0.2">
      <c r="A8686" s="93">
        <v>43679</v>
      </c>
      <c r="B8686" s="93" t="s">
        <v>9210</v>
      </c>
      <c r="C8686" s="93" t="s">
        <v>8480</v>
      </c>
      <c r="D8686" s="100">
        <v>42.25</v>
      </c>
    </row>
    <row r="8687" spans="1:4" x14ac:dyDescent="0.2">
      <c r="A8687" s="93">
        <v>1355</v>
      </c>
      <c r="B8687" s="93" t="s">
        <v>9211</v>
      </c>
      <c r="C8687" s="93" t="s">
        <v>8480</v>
      </c>
      <c r="D8687" s="100">
        <v>48.08</v>
      </c>
    </row>
    <row r="8688" spans="1:4" x14ac:dyDescent="0.2">
      <c r="A8688" s="93">
        <v>1358</v>
      </c>
      <c r="B8688" s="93" t="s">
        <v>9212</v>
      </c>
      <c r="C8688" s="93" t="s">
        <v>8480</v>
      </c>
      <c r="D8688" s="100">
        <v>59.03</v>
      </c>
    </row>
    <row r="8689" spans="1:4" x14ac:dyDescent="0.2">
      <c r="A8689" s="93">
        <v>43681</v>
      </c>
      <c r="B8689" s="93" t="s">
        <v>9213</v>
      </c>
      <c r="C8689" s="93" t="s">
        <v>8480</v>
      </c>
      <c r="D8689" s="100">
        <v>37.19</v>
      </c>
    </row>
    <row r="8690" spans="1:4" x14ac:dyDescent="0.2">
      <c r="A8690" s="93">
        <v>43677</v>
      </c>
      <c r="B8690" s="93" t="s">
        <v>9214</v>
      </c>
      <c r="C8690" s="93" t="s">
        <v>8480</v>
      </c>
      <c r="D8690" s="100">
        <v>73.23</v>
      </c>
    </row>
    <row r="8691" spans="1:4" x14ac:dyDescent="0.2">
      <c r="A8691" s="93">
        <v>43682</v>
      </c>
      <c r="B8691" s="93" t="s">
        <v>9215</v>
      </c>
      <c r="C8691" s="93" t="s">
        <v>8480</v>
      </c>
      <c r="D8691" s="100">
        <v>22.45</v>
      </c>
    </row>
    <row r="8692" spans="1:4" x14ac:dyDescent="0.2">
      <c r="A8692" s="93">
        <v>20971</v>
      </c>
      <c r="B8692" s="93" t="s">
        <v>9216</v>
      </c>
      <c r="C8692" s="93" t="s">
        <v>8074</v>
      </c>
      <c r="D8692" s="100">
        <v>17.61</v>
      </c>
    </row>
    <row r="8693" spans="1:4" x14ac:dyDescent="0.2">
      <c r="A8693" s="93">
        <v>39746</v>
      </c>
      <c r="B8693" s="93" t="s">
        <v>9217</v>
      </c>
      <c r="C8693" s="93" t="s">
        <v>8074</v>
      </c>
      <c r="D8693" s="100">
        <v>113.33</v>
      </c>
    </row>
    <row r="8694" spans="1:4" x14ac:dyDescent="0.2">
      <c r="A8694" s="93">
        <v>13279</v>
      </c>
      <c r="B8694" s="93" t="s">
        <v>9218</v>
      </c>
      <c r="C8694" s="93" t="s">
        <v>8122</v>
      </c>
      <c r="D8694" s="100">
        <v>28.69</v>
      </c>
    </row>
    <row r="8695" spans="1:4" x14ac:dyDescent="0.2">
      <c r="A8695" s="93">
        <v>11977</v>
      </c>
      <c r="B8695" s="93" t="s">
        <v>9219</v>
      </c>
      <c r="C8695" s="93" t="s">
        <v>8074</v>
      </c>
      <c r="D8695" s="100">
        <v>14.86</v>
      </c>
    </row>
    <row r="8696" spans="1:4" x14ac:dyDescent="0.2">
      <c r="A8696" s="93">
        <v>11975</v>
      </c>
      <c r="B8696" s="93" t="s">
        <v>9220</v>
      </c>
      <c r="C8696" s="93" t="s">
        <v>8074</v>
      </c>
      <c r="D8696" s="100">
        <v>32.58</v>
      </c>
    </row>
    <row r="8697" spans="1:4" x14ac:dyDescent="0.2">
      <c r="A8697" s="93">
        <v>11976</v>
      </c>
      <c r="B8697" s="93" t="s">
        <v>9221</v>
      </c>
      <c r="C8697" s="93" t="s">
        <v>8074</v>
      </c>
      <c r="D8697" s="100">
        <v>1.66</v>
      </c>
    </row>
    <row r="8698" spans="1:4" x14ac:dyDescent="0.2">
      <c r="A8698" s="93">
        <v>1368</v>
      </c>
      <c r="B8698" s="93" t="s">
        <v>9222</v>
      </c>
      <c r="C8698" s="93" t="s">
        <v>8074</v>
      </c>
      <c r="D8698" s="100">
        <v>78.5</v>
      </c>
    </row>
    <row r="8699" spans="1:4" x14ac:dyDescent="0.2">
      <c r="A8699" s="93">
        <v>1367</v>
      </c>
      <c r="B8699" s="93" t="s">
        <v>9223</v>
      </c>
      <c r="C8699" s="93" t="s">
        <v>8074</v>
      </c>
      <c r="D8699" s="100">
        <v>253.92</v>
      </c>
    </row>
    <row r="8700" spans="1:4" x14ac:dyDescent="0.2">
      <c r="A8700" s="93">
        <v>1380</v>
      </c>
      <c r="B8700" s="93" t="s">
        <v>9224</v>
      </c>
      <c r="C8700" s="93" t="s">
        <v>8122</v>
      </c>
      <c r="D8700" s="100">
        <v>5.35</v>
      </c>
    </row>
    <row r="8701" spans="1:4" x14ac:dyDescent="0.2">
      <c r="A8701" s="93">
        <v>1375</v>
      </c>
      <c r="B8701" s="93" t="s">
        <v>9225</v>
      </c>
      <c r="C8701" s="93" t="s">
        <v>8122</v>
      </c>
      <c r="D8701" s="100">
        <v>18.91</v>
      </c>
    </row>
    <row r="8702" spans="1:4" x14ac:dyDescent="0.2">
      <c r="A8702" s="93">
        <v>1379</v>
      </c>
      <c r="B8702" s="93" t="s">
        <v>9226</v>
      </c>
      <c r="C8702" s="93" t="s">
        <v>8122</v>
      </c>
      <c r="D8702" s="100">
        <v>0.8</v>
      </c>
    </row>
    <row r="8703" spans="1:4" x14ac:dyDescent="0.2">
      <c r="A8703" s="93">
        <v>13284</v>
      </c>
      <c r="B8703" s="93" t="s">
        <v>9227</v>
      </c>
      <c r="C8703" s="93" t="s">
        <v>8122</v>
      </c>
      <c r="D8703" s="100">
        <v>0.72</v>
      </c>
    </row>
    <row r="8704" spans="1:4" x14ac:dyDescent="0.2">
      <c r="A8704" s="93">
        <v>44528</v>
      </c>
      <c r="B8704" s="93" t="s">
        <v>9228</v>
      </c>
      <c r="C8704" s="93" t="s">
        <v>8122</v>
      </c>
      <c r="D8704" s="100">
        <v>4.26</v>
      </c>
    </row>
    <row r="8705" spans="1:4" x14ac:dyDescent="0.2">
      <c r="A8705" s="93">
        <v>34753</v>
      </c>
      <c r="B8705" s="93" t="s">
        <v>9229</v>
      </c>
      <c r="C8705" s="93" t="s">
        <v>8122</v>
      </c>
      <c r="D8705" s="100">
        <v>0.77</v>
      </c>
    </row>
    <row r="8706" spans="1:4" x14ac:dyDescent="0.2">
      <c r="A8706" s="93">
        <v>420</v>
      </c>
      <c r="B8706" s="93" t="s">
        <v>9230</v>
      </c>
      <c r="C8706" s="93" t="s">
        <v>8074</v>
      </c>
      <c r="D8706" s="100">
        <v>50.22</v>
      </c>
    </row>
    <row r="8707" spans="1:4" x14ac:dyDescent="0.2">
      <c r="A8707" s="93">
        <v>12327</v>
      </c>
      <c r="B8707" s="93" t="s">
        <v>9231</v>
      </c>
      <c r="C8707" s="93" t="s">
        <v>8074</v>
      </c>
      <c r="D8707" s="100">
        <v>59.82</v>
      </c>
    </row>
    <row r="8708" spans="1:4" x14ac:dyDescent="0.2">
      <c r="A8708" s="93">
        <v>36148</v>
      </c>
      <c r="B8708" s="93" t="s">
        <v>9232</v>
      </c>
      <c r="C8708" s="93" t="s">
        <v>8074</v>
      </c>
      <c r="D8708" s="100">
        <v>62.4</v>
      </c>
    </row>
    <row r="8709" spans="1:4" x14ac:dyDescent="0.2">
      <c r="A8709" s="93">
        <v>12329</v>
      </c>
      <c r="B8709" s="93" t="s">
        <v>9233</v>
      </c>
      <c r="C8709" s="93" t="s">
        <v>8122</v>
      </c>
      <c r="D8709" s="100">
        <v>113.37</v>
      </c>
    </row>
    <row r="8710" spans="1:4" x14ac:dyDescent="0.2">
      <c r="A8710" s="93">
        <v>1339</v>
      </c>
      <c r="B8710" s="93" t="s">
        <v>9234</v>
      </c>
      <c r="C8710" s="93" t="s">
        <v>8122</v>
      </c>
      <c r="D8710" s="100">
        <v>62.3</v>
      </c>
    </row>
    <row r="8711" spans="1:4" x14ac:dyDescent="0.2">
      <c r="A8711" s="93">
        <v>44396</v>
      </c>
      <c r="B8711" s="93" t="s">
        <v>9235</v>
      </c>
      <c r="C8711" s="93" t="s">
        <v>8122</v>
      </c>
      <c r="D8711" s="100">
        <v>34.54</v>
      </c>
    </row>
    <row r="8712" spans="1:4" x14ac:dyDescent="0.2">
      <c r="A8712" s="93">
        <v>44327</v>
      </c>
      <c r="B8712" s="93" t="s">
        <v>9236</v>
      </c>
      <c r="C8712" s="93" t="s">
        <v>8123</v>
      </c>
      <c r="D8712" s="100">
        <v>117.47</v>
      </c>
    </row>
    <row r="8713" spans="1:4" x14ac:dyDescent="0.2">
      <c r="A8713" s="93">
        <v>37418</v>
      </c>
      <c r="B8713" s="93" t="s">
        <v>9237</v>
      </c>
      <c r="C8713" s="93" t="s">
        <v>8074</v>
      </c>
      <c r="D8713" s="100">
        <v>15.92</v>
      </c>
    </row>
    <row r="8714" spans="1:4" x14ac:dyDescent="0.2">
      <c r="A8714" s="93">
        <v>37419</v>
      </c>
      <c r="B8714" s="93" t="s">
        <v>9238</v>
      </c>
      <c r="C8714" s="93" t="s">
        <v>8074</v>
      </c>
      <c r="D8714" s="100">
        <v>16.350000000000001</v>
      </c>
    </row>
    <row r="8715" spans="1:4" x14ac:dyDescent="0.2">
      <c r="A8715" s="93">
        <v>1427</v>
      </c>
      <c r="B8715" s="93" t="s">
        <v>9239</v>
      </c>
      <c r="C8715" s="93" t="s">
        <v>8074</v>
      </c>
      <c r="D8715" s="100">
        <v>15.68</v>
      </c>
    </row>
    <row r="8716" spans="1:4" x14ac:dyDescent="0.2">
      <c r="A8716" s="93">
        <v>1402</v>
      </c>
      <c r="B8716" s="93" t="s">
        <v>9240</v>
      </c>
      <c r="C8716" s="93" t="s">
        <v>8074</v>
      </c>
      <c r="D8716" s="100">
        <v>5.42</v>
      </c>
    </row>
    <row r="8717" spans="1:4" x14ac:dyDescent="0.2">
      <c r="A8717" s="93">
        <v>1420</v>
      </c>
      <c r="B8717" s="93" t="s">
        <v>9241</v>
      </c>
      <c r="C8717" s="93" t="s">
        <v>8074</v>
      </c>
      <c r="D8717" s="100">
        <v>6.97</v>
      </c>
    </row>
    <row r="8718" spans="1:4" x14ac:dyDescent="0.2">
      <c r="A8718" s="93">
        <v>1419</v>
      </c>
      <c r="B8718" s="93" t="s">
        <v>9242</v>
      </c>
      <c r="C8718" s="93" t="s">
        <v>8074</v>
      </c>
      <c r="D8718" s="100">
        <v>8.42</v>
      </c>
    </row>
    <row r="8719" spans="1:4" x14ac:dyDescent="0.2">
      <c r="A8719" s="93">
        <v>1414</v>
      </c>
      <c r="B8719" s="93" t="s">
        <v>9243</v>
      </c>
      <c r="C8719" s="93" t="s">
        <v>8074</v>
      </c>
      <c r="D8719" s="100">
        <v>8.24</v>
      </c>
    </row>
    <row r="8720" spans="1:4" x14ac:dyDescent="0.2">
      <c r="A8720" s="93">
        <v>1413</v>
      </c>
      <c r="B8720" s="93" t="s">
        <v>9244</v>
      </c>
      <c r="C8720" s="93" t="s">
        <v>8074</v>
      </c>
      <c r="D8720" s="100">
        <v>12.18</v>
      </c>
    </row>
    <row r="8721" spans="1:4" x14ac:dyDescent="0.2">
      <c r="A8721" s="93">
        <v>1412</v>
      </c>
      <c r="B8721" s="93" t="s">
        <v>9245</v>
      </c>
      <c r="C8721" s="93" t="s">
        <v>8074</v>
      </c>
      <c r="D8721" s="100">
        <v>10.32</v>
      </c>
    </row>
    <row r="8722" spans="1:4" x14ac:dyDescent="0.2">
      <c r="A8722" s="93">
        <v>1406</v>
      </c>
      <c r="B8722" s="93" t="s">
        <v>9246</v>
      </c>
      <c r="C8722" s="93" t="s">
        <v>8074</v>
      </c>
      <c r="D8722" s="100">
        <v>12.45</v>
      </c>
    </row>
    <row r="8723" spans="1:4" x14ac:dyDescent="0.2">
      <c r="A8723" s="93">
        <v>11281</v>
      </c>
      <c r="B8723" s="93" t="s">
        <v>9247</v>
      </c>
      <c r="C8723" s="93" t="s">
        <v>8074</v>
      </c>
      <c r="D8723" s="101">
        <v>12999.9</v>
      </c>
    </row>
    <row r="8724" spans="1:4" x14ac:dyDescent="0.2">
      <c r="A8724" s="93">
        <v>1442</v>
      </c>
      <c r="B8724" s="93" t="s">
        <v>9248</v>
      </c>
      <c r="C8724" s="93" t="s">
        <v>8074</v>
      </c>
      <c r="D8724" s="101">
        <v>10913.32</v>
      </c>
    </row>
    <row r="8725" spans="1:4" x14ac:dyDescent="0.2">
      <c r="A8725" s="93">
        <v>13457</v>
      </c>
      <c r="B8725" s="93" t="s">
        <v>9249</v>
      </c>
      <c r="C8725" s="93" t="s">
        <v>8074</v>
      </c>
      <c r="D8725" s="101">
        <v>9420.2099999999991</v>
      </c>
    </row>
    <row r="8726" spans="1:4" x14ac:dyDescent="0.2">
      <c r="A8726" s="93">
        <v>40699</v>
      </c>
      <c r="B8726" s="93" t="s">
        <v>9250</v>
      </c>
      <c r="C8726" s="93" t="s">
        <v>8074</v>
      </c>
      <c r="D8726" s="101">
        <v>7282.18</v>
      </c>
    </row>
    <row r="8727" spans="1:4" x14ac:dyDescent="0.2">
      <c r="A8727" s="93">
        <v>40701</v>
      </c>
      <c r="B8727" s="93" t="s">
        <v>9251</v>
      </c>
      <c r="C8727" s="93" t="s">
        <v>8074</v>
      </c>
      <c r="D8727" s="101">
        <v>128759.01</v>
      </c>
    </row>
    <row r="8728" spans="1:4" x14ac:dyDescent="0.2">
      <c r="A8728" s="93">
        <v>40700</v>
      </c>
      <c r="B8728" s="93" t="s">
        <v>9252</v>
      </c>
      <c r="C8728" s="93" t="s">
        <v>8074</v>
      </c>
      <c r="D8728" s="101">
        <v>16951.97</v>
      </c>
    </row>
    <row r="8729" spans="1:4" x14ac:dyDescent="0.2">
      <c r="A8729" s="93">
        <v>13458</v>
      </c>
      <c r="B8729" s="93" t="s">
        <v>9253</v>
      </c>
      <c r="C8729" s="93" t="s">
        <v>8074</v>
      </c>
      <c r="D8729" s="101">
        <v>16108.57</v>
      </c>
    </row>
    <row r="8730" spans="1:4" x14ac:dyDescent="0.2">
      <c r="A8730" s="93">
        <v>11134</v>
      </c>
      <c r="B8730" s="93" t="s">
        <v>9254</v>
      </c>
      <c r="C8730" s="93" t="s">
        <v>8480</v>
      </c>
      <c r="D8730" s="100">
        <v>82.83</v>
      </c>
    </row>
    <row r="8731" spans="1:4" x14ac:dyDescent="0.2">
      <c r="A8731" s="93">
        <v>11135</v>
      </c>
      <c r="B8731" s="93" t="s">
        <v>9255</v>
      </c>
      <c r="C8731" s="93" t="s">
        <v>8480</v>
      </c>
      <c r="D8731" s="100">
        <v>89.43</v>
      </c>
    </row>
    <row r="8732" spans="1:4" x14ac:dyDescent="0.2">
      <c r="A8732" s="93">
        <v>11136</v>
      </c>
      <c r="B8732" s="93" t="s">
        <v>9256</v>
      </c>
      <c r="C8732" s="93" t="s">
        <v>8480</v>
      </c>
      <c r="D8732" s="100">
        <v>102.4</v>
      </c>
    </row>
    <row r="8733" spans="1:4" x14ac:dyDescent="0.2">
      <c r="A8733" s="93">
        <v>34743</v>
      </c>
      <c r="B8733" s="93" t="s">
        <v>9257</v>
      </c>
      <c r="C8733" s="93" t="s">
        <v>8480</v>
      </c>
      <c r="D8733" s="100">
        <v>123.56</v>
      </c>
    </row>
    <row r="8734" spans="1:4" x14ac:dyDescent="0.2">
      <c r="A8734" s="93">
        <v>11137</v>
      </c>
      <c r="B8734" s="93" t="s">
        <v>9258</v>
      </c>
      <c r="C8734" s="93" t="s">
        <v>8480</v>
      </c>
      <c r="D8734" s="100">
        <v>140.33000000000001</v>
      </c>
    </row>
    <row r="8735" spans="1:4" x14ac:dyDescent="0.2">
      <c r="A8735" s="93">
        <v>34745</v>
      </c>
      <c r="B8735" s="93" t="s">
        <v>210</v>
      </c>
      <c r="C8735" s="93" t="s">
        <v>8480</v>
      </c>
      <c r="D8735" s="100">
        <v>166.88</v>
      </c>
    </row>
    <row r="8736" spans="1:4" x14ac:dyDescent="0.2">
      <c r="A8736" s="93">
        <v>34746</v>
      </c>
      <c r="B8736" s="93" t="s">
        <v>9259</v>
      </c>
      <c r="C8736" s="93" t="s">
        <v>8480</v>
      </c>
      <c r="D8736" s="100">
        <v>45.51</v>
      </c>
    </row>
    <row r="8737" spans="1:4" x14ac:dyDescent="0.2">
      <c r="A8737" s="93">
        <v>1360</v>
      </c>
      <c r="B8737" s="93" t="s">
        <v>9260</v>
      </c>
      <c r="C8737" s="93" t="s">
        <v>8480</v>
      </c>
      <c r="D8737" s="100">
        <v>53.1</v>
      </c>
    </row>
    <row r="8738" spans="1:4" x14ac:dyDescent="0.2">
      <c r="A8738" s="93">
        <v>36524</v>
      </c>
      <c r="B8738" s="93" t="s">
        <v>9261</v>
      </c>
      <c r="C8738" s="93" t="s">
        <v>8074</v>
      </c>
      <c r="D8738" s="101">
        <v>183803.46</v>
      </c>
    </row>
    <row r="8739" spans="1:4" x14ac:dyDescent="0.2">
      <c r="A8739" s="93">
        <v>36526</v>
      </c>
      <c r="B8739" s="93" t="s">
        <v>9262</v>
      </c>
      <c r="C8739" s="93" t="s">
        <v>8074</v>
      </c>
      <c r="D8739" s="101">
        <v>148116.31</v>
      </c>
    </row>
    <row r="8740" spans="1:4" x14ac:dyDescent="0.2">
      <c r="A8740" s="93">
        <v>36523</v>
      </c>
      <c r="B8740" s="93" t="s">
        <v>9263</v>
      </c>
      <c r="C8740" s="93" t="s">
        <v>8074</v>
      </c>
      <c r="D8740" s="101">
        <v>317097.03000000003</v>
      </c>
    </row>
    <row r="8741" spans="1:4" x14ac:dyDescent="0.2">
      <c r="A8741" s="93">
        <v>36527</v>
      </c>
      <c r="B8741" s="93" t="s">
        <v>9264</v>
      </c>
      <c r="C8741" s="93" t="s">
        <v>8074</v>
      </c>
      <c r="D8741" s="101">
        <v>344432.69</v>
      </c>
    </row>
    <row r="8742" spans="1:4" x14ac:dyDescent="0.2">
      <c r="A8742" s="93">
        <v>38642</v>
      </c>
      <c r="B8742" s="93" t="s">
        <v>9265</v>
      </c>
      <c r="C8742" s="93" t="s">
        <v>8074</v>
      </c>
      <c r="D8742" s="101">
        <v>80192.77</v>
      </c>
    </row>
    <row r="8743" spans="1:4" x14ac:dyDescent="0.2">
      <c r="A8743" s="93">
        <v>36522</v>
      </c>
      <c r="B8743" s="93" t="s">
        <v>9266</v>
      </c>
      <c r="C8743" s="93" t="s">
        <v>8074</v>
      </c>
      <c r="D8743" s="101">
        <v>93263.23</v>
      </c>
    </row>
    <row r="8744" spans="1:4" x14ac:dyDescent="0.2">
      <c r="A8744" s="93">
        <v>36525</v>
      </c>
      <c r="B8744" s="93" t="s">
        <v>9267</v>
      </c>
      <c r="C8744" s="93" t="s">
        <v>8074</v>
      </c>
      <c r="D8744" s="101">
        <v>124901.25</v>
      </c>
    </row>
    <row r="8745" spans="1:4" x14ac:dyDescent="0.2">
      <c r="A8745" s="93">
        <v>13803</v>
      </c>
      <c r="B8745" s="93" t="s">
        <v>9268</v>
      </c>
      <c r="C8745" s="93" t="s">
        <v>8074</v>
      </c>
      <c r="D8745" s="101">
        <v>124543.86</v>
      </c>
    </row>
    <row r="8746" spans="1:4" x14ac:dyDescent="0.2">
      <c r="A8746" s="93">
        <v>34348</v>
      </c>
      <c r="B8746" s="93" t="s">
        <v>9269</v>
      </c>
      <c r="C8746" s="93" t="s">
        <v>8118</v>
      </c>
      <c r="D8746" s="100">
        <v>20.28</v>
      </c>
    </row>
    <row r="8747" spans="1:4" x14ac:dyDescent="0.2">
      <c r="A8747" s="93">
        <v>34347</v>
      </c>
      <c r="B8747" s="93" t="s">
        <v>9270</v>
      </c>
      <c r="C8747" s="93" t="s">
        <v>8118</v>
      </c>
      <c r="D8747" s="100">
        <v>14.49</v>
      </c>
    </row>
    <row r="8748" spans="1:4" x14ac:dyDescent="0.2">
      <c r="A8748" s="93">
        <v>11146</v>
      </c>
      <c r="B8748" s="93" t="s">
        <v>9271</v>
      </c>
      <c r="C8748" s="93" t="s">
        <v>8219</v>
      </c>
      <c r="D8748" s="100">
        <v>613.26</v>
      </c>
    </row>
    <row r="8749" spans="1:4" x14ac:dyDescent="0.2">
      <c r="A8749" s="93">
        <v>11147</v>
      </c>
      <c r="B8749" s="93" t="s">
        <v>9272</v>
      </c>
      <c r="C8749" s="93" t="s">
        <v>8219</v>
      </c>
      <c r="D8749" s="100">
        <v>637.26</v>
      </c>
    </row>
    <row r="8750" spans="1:4" x14ac:dyDescent="0.2">
      <c r="A8750" s="93">
        <v>34872</v>
      </c>
      <c r="B8750" s="93" t="s">
        <v>9273</v>
      </c>
      <c r="C8750" s="93" t="s">
        <v>8219</v>
      </c>
      <c r="D8750" s="100">
        <v>644.41</v>
      </c>
    </row>
    <row r="8751" spans="1:4" x14ac:dyDescent="0.2">
      <c r="A8751" s="93">
        <v>34491</v>
      </c>
      <c r="B8751" s="93" t="s">
        <v>9274</v>
      </c>
      <c r="C8751" s="93" t="s">
        <v>8219</v>
      </c>
      <c r="D8751" s="100">
        <v>663.09</v>
      </c>
    </row>
    <row r="8752" spans="1:4" x14ac:dyDescent="0.2">
      <c r="A8752" s="93">
        <v>34770</v>
      </c>
      <c r="B8752" s="93" t="s">
        <v>9275</v>
      </c>
      <c r="C8752" s="93" t="s">
        <v>9132</v>
      </c>
      <c r="D8752" s="100">
        <v>588.53</v>
      </c>
    </row>
    <row r="8753" spans="1:4" x14ac:dyDescent="0.2">
      <c r="A8753" s="93">
        <v>1518</v>
      </c>
      <c r="B8753" s="93" t="s">
        <v>9276</v>
      </c>
      <c r="C8753" s="93" t="s">
        <v>9132</v>
      </c>
      <c r="D8753" s="100">
        <v>600</v>
      </c>
    </row>
    <row r="8754" spans="1:4" x14ac:dyDescent="0.2">
      <c r="A8754" s="93">
        <v>41965</v>
      </c>
      <c r="B8754" s="93" t="s">
        <v>9277</v>
      </c>
      <c r="C8754" s="93" t="s">
        <v>9132</v>
      </c>
      <c r="D8754" s="100">
        <v>526.1</v>
      </c>
    </row>
    <row r="8755" spans="1:4" x14ac:dyDescent="0.2">
      <c r="A8755" s="93">
        <v>1524</v>
      </c>
      <c r="B8755" s="93" t="s">
        <v>9278</v>
      </c>
      <c r="C8755" s="93" t="s">
        <v>8219</v>
      </c>
      <c r="D8755" s="100">
        <v>588.38</v>
      </c>
    </row>
    <row r="8756" spans="1:4" x14ac:dyDescent="0.2">
      <c r="A8756" s="93">
        <v>34492</v>
      </c>
      <c r="B8756" s="93" t="s">
        <v>9279</v>
      </c>
      <c r="C8756" s="93" t="s">
        <v>8219</v>
      </c>
      <c r="D8756" s="100">
        <v>545</v>
      </c>
    </row>
    <row r="8757" spans="1:4" x14ac:dyDescent="0.2">
      <c r="A8757" s="93">
        <v>38404</v>
      </c>
      <c r="B8757" s="93" t="s">
        <v>9280</v>
      </c>
      <c r="C8757" s="93" t="s">
        <v>8219</v>
      </c>
      <c r="D8757" s="100">
        <v>564.51</v>
      </c>
    </row>
    <row r="8758" spans="1:4" x14ac:dyDescent="0.2">
      <c r="A8758" s="93">
        <v>39849</v>
      </c>
      <c r="B8758" s="93" t="s">
        <v>9281</v>
      </c>
      <c r="C8758" s="93" t="s">
        <v>8219</v>
      </c>
      <c r="D8758" s="100">
        <v>646.92999999999995</v>
      </c>
    </row>
    <row r="8759" spans="1:4" x14ac:dyDescent="0.2">
      <c r="A8759" s="93">
        <v>38464</v>
      </c>
      <c r="B8759" s="93" t="s">
        <v>9282</v>
      </c>
      <c r="C8759" s="93" t="s">
        <v>8219</v>
      </c>
      <c r="D8759" s="100">
        <v>656.32</v>
      </c>
    </row>
    <row r="8760" spans="1:4" x14ac:dyDescent="0.2">
      <c r="A8760" s="93">
        <v>1527</v>
      </c>
      <c r="B8760" s="93" t="s">
        <v>9283</v>
      </c>
      <c r="C8760" s="93" t="s">
        <v>8219</v>
      </c>
      <c r="D8760" s="100">
        <v>607.05999999999995</v>
      </c>
    </row>
    <row r="8761" spans="1:4" x14ac:dyDescent="0.2">
      <c r="A8761" s="93">
        <v>34493</v>
      </c>
      <c r="B8761" s="93" t="s">
        <v>9284</v>
      </c>
      <c r="C8761" s="93" t="s">
        <v>8219</v>
      </c>
      <c r="D8761" s="100">
        <v>560.36</v>
      </c>
    </row>
    <row r="8762" spans="1:4" x14ac:dyDescent="0.2">
      <c r="A8762" s="93">
        <v>38405</v>
      </c>
      <c r="B8762" s="93" t="s">
        <v>9285</v>
      </c>
      <c r="C8762" s="93" t="s">
        <v>8219</v>
      </c>
      <c r="D8762" s="100">
        <v>581.91999999999996</v>
      </c>
    </row>
    <row r="8763" spans="1:4" x14ac:dyDescent="0.2">
      <c r="A8763" s="93">
        <v>38408</v>
      </c>
      <c r="B8763" s="93" t="s">
        <v>9286</v>
      </c>
      <c r="C8763" s="93" t="s">
        <v>8219</v>
      </c>
      <c r="D8763" s="100">
        <v>644.13</v>
      </c>
    </row>
    <row r="8764" spans="1:4" x14ac:dyDescent="0.2">
      <c r="A8764" s="93">
        <v>1525</v>
      </c>
      <c r="B8764" s="93" t="s">
        <v>9287</v>
      </c>
      <c r="C8764" s="93" t="s">
        <v>8219</v>
      </c>
      <c r="D8764" s="100">
        <v>625.73</v>
      </c>
    </row>
    <row r="8765" spans="1:4" x14ac:dyDescent="0.2">
      <c r="A8765" s="93">
        <v>34494</v>
      </c>
      <c r="B8765" s="93" t="s">
        <v>9288</v>
      </c>
      <c r="C8765" s="93" t="s">
        <v>8219</v>
      </c>
      <c r="D8765" s="100">
        <v>579.04</v>
      </c>
    </row>
    <row r="8766" spans="1:4" x14ac:dyDescent="0.2">
      <c r="A8766" s="93">
        <v>38406</v>
      </c>
      <c r="B8766" s="93" t="s">
        <v>9289</v>
      </c>
      <c r="C8766" s="93" t="s">
        <v>8219</v>
      </c>
      <c r="D8766" s="100">
        <v>614.47</v>
      </c>
    </row>
    <row r="8767" spans="1:4" x14ac:dyDescent="0.2">
      <c r="A8767" s="93">
        <v>38409</v>
      </c>
      <c r="B8767" s="93" t="s">
        <v>9290</v>
      </c>
      <c r="C8767" s="93" t="s">
        <v>8219</v>
      </c>
      <c r="D8767" s="100">
        <v>648.52</v>
      </c>
    </row>
    <row r="8768" spans="1:4" x14ac:dyDescent="0.2">
      <c r="A8768" s="93">
        <v>43360</v>
      </c>
      <c r="B8768" s="93" t="s">
        <v>9291</v>
      </c>
      <c r="C8768" s="93" t="s">
        <v>8219</v>
      </c>
      <c r="D8768" s="100">
        <v>676.22</v>
      </c>
    </row>
    <row r="8769" spans="1:4" x14ac:dyDescent="0.2">
      <c r="A8769" s="93">
        <v>11145</v>
      </c>
      <c r="B8769" s="93" t="s">
        <v>9292</v>
      </c>
      <c r="C8769" s="93" t="s">
        <v>8219</v>
      </c>
      <c r="D8769" s="100">
        <v>644.41</v>
      </c>
    </row>
    <row r="8770" spans="1:4" x14ac:dyDescent="0.2">
      <c r="A8770" s="93">
        <v>34495</v>
      </c>
      <c r="B8770" s="93" t="s">
        <v>9293</v>
      </c>
      <c r="C8770" s="93" t="s">
        <v>8219</v>
      </c>
      <c r="D8770" s="100">
        <v>597.71</v>
      </c>
    </row>
    <row r="8771" spans="1:4" x14ac:dyDescent="0.2">
      <c r="A8771" s="93">
        <v>34479</v>
      </c>
      <c r="B8771" s="93" t="s">
        <v>9294</v>
      </c>
      <c r="C8771" s="93" t="s">
        <v>8219</v>
      </c>
      <c r="D8771" s="100">
        <v>663.09</v>
      </c>
    </row>
    <row r="8772" spans="1:4" x14ac:dyDescent="0.2">
      <c r="A8772" s="93">
        <v>34496</v>
      </c>
      <c r="B8772" s="93" t="s">
        <v>9295</v>
      </c>
      <c r="C8772" s="93" t="s">
        <v>8219</v>
      </c>
      <c r="D8772" s="100">
        <v>623.52</v>
      </c>
    </row>
    <row r="8773" spans="1:4" x14ac:dyDescent="0.2">
      <c r="A8773" s="93">
        <v>34481</v>
      </c>
      <c r="B8773" s="93" t="s">
        <v>9296</v>
      </c>
      <c r="C8773" s="93" t="s">
        <v>8219</v>
      </c>
      <c r="D8773" s="100">
        <v>692.85</v>
      </c>
    </row>
    <row r="8774" spans="1:4" x14ac:dyDescent="0.2">
      <c r="A8774" s="93">
        <v>34483</v>
      </c>
      <c r="B8774" s="93" t="s">
        <v>9297</v>
      </c>
      <c r="C8774" s="93" t="s">
        <v>8219</v>
      </c>
      <c r="D8774" s="100">
        <v>740.26</v>
      </c>
    </row>
    <row r="8775" spans="1:4" x14ac:dyDescent="0.2">
      <c r="A8775" s="93">
        <v>34485</v>
      </c>
      <c r="B8775" s="93" t="s">
        <v>9298</v>
      </c>
      <c r="C8775" s="93" t="s">
        <v>8219</v>
      </c>
      <c r="D8775" s="100">
        <v>791.63</v>
      </c>
    </row>
    <row r="8776" spans="1:4" x14ac:dyDescent="0.2">
      <c r="A8776" s="93">
        <v>14041</v>
      </c>
      <c r="B8776" s="93" t="s">
        <v>9299</v>
      </c>
      <c r="C8776" s="93" t="s">
        <v>8219</v>
      </c>
      <c r="D8776" s="100">
        <v>514.59</v>
      </c>
    </row>
    <row r="8777" spans="1:4" x14ac:dyDescent="0.2">
      <c r="A8777" s="93">
        <v>1523</v>
      </c>
      <c r="B8777" s="93" t="s">
        <v>9300</v>
      </c>
      <c r="C8777" s="93" t="s">
        <v>8219</v>
      </c>
      <c r="D8777" s="100">
        <v>523</v>
      </c>
    </row>
    <row r="8778" spans="1:4" x14ac:dyDescent="0.2">
      <c r="A8778" s="93">
        <v>14052</v>
      </c>
      <c r="B8778" s="93" t="s">
        <v>9301</v>
      </c>
      <c r="C8778" s="93" t="s">
        <v>8074</v>
      </c>
      <c r="D8778" s="100">
        <v>9.1999999999999993</v>
      </c>
    </row>
    <row r="8779" spans="1:4" x14ac:dyDescent="0.2">
      <c r="A8779" s="93">
        <v>14054</v>
      </c>
      <c r="B8779" s="93" t="s">
        <v>9302</v>
      </c>
      <c r="C8779" s="93" t="s">
        <v>8074</v>
      </c>
      <c r="D8779" s="100">
        <v>11.96</v>
      </c>
    </row>
    <row r="8780" spans="1:4" x14ac:dyDescent="0.2">
      <c r="A8780" s="93">
        <v>14053</v>
      </c>
      <c r="B8780" s="93" t="s">
        <v>9303</v>
      </c>
      <c r="C8780" s="93" t="s">
        <v>8074</v>
      </c>
      <c r="D8780" s="100">
        <v>9.34</v>
      </c>
    </row>
    <row r="8781" spans="1:4" x14ac:dyDescent="0.2">
      <c r="A8781" s="93">
        <v>2558</v>
      </c>
      <c r="B8781" s="93" t="s">
        <v>9304</v>
      </c>
      <c r="C8781" s="93" t="s">
        <v>8074</v>
      </c>
      <c r="D8781" s="100">
        <v>7.03</v>
      </c>
    </row>
    <row r="8782" spans="1:4" x14ac:dyDescent="0.2">
      <c r="A8782" s="93">
        <v>2560</v>
      </c>
      <c r="B8782" s="93" t="s">
        <v>9305</v>
      </c>
      <c r="C8782" s="93" t="s">
        <v>8074</v>
      </c>
      <c r="D8782" s="100">
        <v>12.38</v>
      </c>
    </row>
    <row r="8783" spans="1:4" x14ac:dyDescent="0.2">
      <c r="A8783" s="93">
        <v>2559</v>
      </c>
      <c r="B8783" s="93" t="s">
        <v>9306</v>
      </c>
      <c r="C8783" s="93" t="s">
        <v>8074</v>
      </c>
      <c r="D8783" s="100">
        <v>9.9</v>
      </c>
    </row>
    <row r="8784" spans="1:4" x14ac:dyDescent="0.2">
      <c r="A8784" s="93">
        <v>2592</v>
      </c>
      <c r="B8784" s="93" t="s">
        <v>9307</v>
      </c>
      <c r="C8784" s="93" t="s">
        <v>8074</v>
      </c>
      <c r="D8784" s="100">
        <v>164.12</v>
      </c>
    </row>
    <row r="8785" spans="1:4" x14ac:dyDescent="0.2">
      <c r="A8785" s="93">
        <v>2566</v>
      </c>
      <c r="B8785" s="93" t="s">
        <v>9308</v>
      </c>
      <c r="C8785" s="93" t="s">
        <v>8074</v>
      </c>
      <c r="D8785" s="100">
        <v>16.510000000000002</v>
      </c>
    </row>
    <row r="8786" spans="1:4" x14ac:dyDescent="0.2">
      <c r="A8786" s="93">
        <v>2589</v>
      </c>
      <c r="B8786" s="93" t="s">
        <v>9309</v>
      </c>
      <c r="C8786" s="93" t="s">
        <v>8074</v>
      </c>
      <c r="D8786" s="100">
        <v>21.95</v>
      </c>
    </row>
    <row r="8787" spans="1:4" x14ac:dyDescent="0.2">
      <c r="A8787" s="93">
        <v>2591</v>
      </c>
      <c r="B8787" s="93" t="s">
        <v>9310</v>
      </c>
      <c r="C8787" s="93" t="s">
        <v>8074</v>
      </c>
      <c r="D8787" s="100">
        <v>8</v>
      </c>
    </row>
    <row r="8788" spans="1:4" x14ac:dyDescent="0.2">
      <c r="A8788" s="93">
        <v>2590</v>
      </c>
      <c r="B8788" s="93" t="s">
        <v>9311</v>
      </c>
      <c r="C8788" s="93" t="s">
        <v>8074</v>
      </c>
      <c r="D8788" s="100">
        <v>13.47</v>
      </c>
    </row>
    <row r="8789" spans="1:4" x14ac:dyDescent="0.2">
      <c r="A8789" s="93">
        <v>2567</v>
      </c>
      <c r="B8789" s="93" t="s">
        <v>9312</v>
      </c>
      <c r="C8789" s="93" t="s">
        <v>8074</v>
      </c>
      <c r="D8789" s="100">
        <v>32.200000000000003</v>
      </c>
    </row>
    <row r="8790" spans="1:4" x14ac:dyDescent="0.2">
      <c r="A8790" s="93">
        <v>2565</v>
      </c>
      <c r="B8790" s="93" t="s">
        <v>9313</v>
      </c>
      <c r="C8790" s="93" t="s">
        <v>8074</v>
      </c>
      <c r="D8790" s="100">
        <v>8.02</v>
      </c>
    </row>
    <row r="8791" spans="1:4" x14ac:dyDescent="0.2">
      <c r="A8791" s="93">
        <v>2568</v>
      </c>
      <c r="B8791" s="93" t="s">
        <v>9314</v>
      </c>
      <c r="C8791" s="93" t="s">
        <v>8074</v>
      </c>
      <c r="D8791" s="100">
        <v>89.41</v>
      </c>
    </row>
    <row r="8792" spans="1:4" x14ac:dyDescent="0.2">
      <c r="A8792" s="93">
        <v>2594</v>
      </c>
      <c r="B8792" s="93" t="s">
        <v>9315</v>
      </c>
      <c r="C8792" s="93" t="s">
        <v>8074</v>
      </c>
      <c r="D8792" s="100">
        <v>148.96</v>
      </c>
    </row>
    <row r="8793" spans="1:4" x14ac:dyDescent="0.2">
      <c r="A8793" s="93">
        <v>2587</v>
      </c>
      <c r="B8793" s="93" t="s">
        <v>9316</v>
      </c>
      <c r="C8793" s="93" t="s">
        <v>8074</v>
      </c>
      <c r="D8793" s="100">
        <v>25.38</v>
      </c>
    </row>
    <row r="8794" spans="1:4" x14ac:dyDescent="0.2">
      <c r="A8794" s="93">
        <v>2588</v>
      </c>
      <c r="B8794" s="93" t="s">
        <v>9317</v>
      </c>
      <c r="C8794" s="93" t="s">
        <v>8074</v>
      </c>
      <c r="D8794" s="100">
        <v>20.16</v>
      </c>
    </row>
    <row r="8795" spans="1:4" x14ac:dyDescent="0.2">
      <c r="A8795" s="93">
        <v>2569</v>
      </c>
      <c r="B8795" s="93" t="s">
        <v>9318</v>
      </c>
      <c r="C8795" s="93" t="s">
        <v>8074</v>
      </c>
      <c r="D8795" s="100">
        <v>7.77</v>
      </c>
    </row>
    <row r="8796" spans="1:4" x14ac:dyDescent="0.2">
      <c r="A8796" s="93">
        <v>2570</v>
      </c>
      <c r="B8796" s="93" t="s">
        <v>9319</v>
      </c>
      <c r="C8796" s="93" t="s">
        <v>8074</v>
      </c>
      <c r="D8796" s="100">
        <v>13.02</v>
      </c>
    </row>
    <row r="8797" spans="1:4" x14ac:dyDescent="0.2">
      <c r="A8797" s="93">
        <v>2571</v>
      </c>
      <c r="B8797" s="93" t="s">
        <v>9320</v>
      </c>
      <c r="C8797" s="93" t="s">
        <v>8074</v>
      </c>
      <c r="D8797" s="100">
        <v>38.659999999999997</v>
      </c>
    </row>
    <row r="8798" spans="1:4" x14ac:dyDescent="0.2">
      <c r="A8798" s="93">
        <v>2593</v>
      </c>
      <c r="B8798" s="93" t="s">
        <v>9321</v>
      </c>
      <c r="C8798" s="93" t="s">
        <v>8074</v>
      </c>
      <c r="D8798" s="100">
        <v>8.2799999999999994</v>
      </c>
    </row>
    <row r="8799" spans="1:4" x14ac:dyDescent="0.2">
      <c r="A8799" s="93">
        <v>2572</v>
      </c>
      <c r="B8799" s="93" t="s">
        <v>9322</v>
      </c>
      <c r="C8799" s="93" t="s">
        <v>8074</v>
      </c>
      <c r="D8799" s="100">
        <v>114.35</v>
      </c>
    </row>
    <row r="8800" spans="1:4" x14ac:dyDescent="0.2">
      <c r="A8800" s="93">
        <v>2595</v>
      </c>
      <c r="B8800" s="93" t="s">
        <v>9323</v>
      </c>
      <c r="C8800" s="93" t="s">
        <v>8074</v>
      </c>
      <c r="D8800" s="100">
        <v>178.4</v>
      </c>
    </row>
    <row r="8801" spans="1:4" x14ac:dyDescent="0.2">
      <c r="A8801" s="93">
        <v>2576</v>
      </c>
      <c r="B8801" s="93" t="s">
        <v>9324</v>
      </c>
      <c r="C8801" s="93" t="s">
        <v>8074</v>
      </c>
      <c r="D8801" s="100">
        <v>30.41</v>
      </c>
    </row>
    <row r="8802" spans="1:4" x14ac:dyDescent="0.2">
      <c r="A8802" s="93">
        <v>2575</v>
      </c>
      <c r="B8802" s="93" t="s">
        <v>9325</v>
      </c>
      <c r="C8802" s="93" t="s">
        <v>8074</v>
      </c>
      <c r="D8802" s="100">
        <v>22.86</v>
      </c>
    </row>
    <row r="8803" spans="1:4" x14ac:dyDescent="0.2">
      <c r="A8803" s="93">
        <v>2573</v>
      </c>
      <c r="B8803" s="93" t="s">
        <v>9326</v>
      </c>
      <c r="C8803" s="93" t="s">
        <v>8074</v>
      </c>
      <c r="D8803" s="100">
        <v>9.49</v>
      </c>
    </row>
    <row r="8804" spans="1:4" x14ac:dyDescent="0.2">
      <c r="A8804" s="93">
        <v>2586</v>
      </c>
      <c r="B8804" s="93" t="s">
        <v>9327</v>
      </c>
      <c r="C8804" s="93" t="s">
        <v>8074</v>
      </c>
      <c r="D8804" s="100">
        <v>15.39</v>
      </c>
    </row>
    <row r="8805" spans="1:4" x14ac:dyDescent="0.2">
      <c r="A8805" s="93">
        <v>2577</v>
      </c>
      <c r="B8805" s="93" t="s">
        <v>9328</v>
      </c>
      <c r="C8805" s="93" t="s">
        <v>8074</v>
      </c>
      <c r="D8805" s="100">
        <v>41.21</v>
      </c>
    </row>
    <row r="8806" spans="1:4" x14ac:dyDescent="0.2">
      <c r="A8806" s="93">
        <v>2574</v>
      </c>
      <c r="B8806" s="93" t="s">
        <v>9329</v>
      </c>
      <c r="C8806" s="93" t="s">
        <v>8074</v>
      </c>
      <c r="D8806" s="100">
        <v>9.5500000000000007</v>
      </c>
    </row>
    <row r="8807" spans="1:4" x14ac:dyDescent="0.2">
      <c r="A8807" s="93">
        <v>2578</v>
      </c>
      <c r="B8807" s="93" t="s">
        <v>9330</v>
      </c>
      <c r="C8807" s="93" t="s">
        <v>8074</v>
      </c>
      <c r="D8807" s="100">
        <v>128.66</v>
      </c>
    </row>
    <row r="8808" spans="1:4" x14ac:dyDescent="0.2">
      <c r="A8808" s="93">
        <v>2585</v>
      </c>
      <c r="B8808" s="93" t="s">
        <v>9331</v>
      </c>
      <c r="C8808" s="93" t="s">
        <v>8074</v>
      </c>
      <c r="D8808" s="100">
        <v>176.55</v>
      </c>
    </row>
    <row r="8809" spans="1:4" x14ac:dyDescent="0.2">
      <c r="A8809" s="93">
        <v>12008</v>
      </c>
      <c r="B8809" s="93" t="s">
        <v>9332</v>
      </c>
      <c r="C8809" s="93" t="s">
        <v>8074</v>
      </c>
      <c r="D8809" s="100">
        <v>94.73</v>
      </c>
    </row>
    <row r="8810" spans="1:4" x14ac:dyDescent="0.2">
      <c r="A8810" s="93">
        <v>2582</v>
      </c>
      <c r="B8810" s="93" t="s">
        <v>9333</v>
      </c>
      <c r="C8810" s="93" t="s">
        <v>8074</v>
      </c>
      <c r="D8810" s="100">
        <v>28.21</v>
      </c>
    </row>
    <row r="8811" spans="1:4" x14ac:dyDescent="0.2">
      <c r="A8811" s="93">
        <v>2597</v>
      </c>
      <c r="B8811" s="93" t="s">
        <v>9334</v>
      </c>
      <c r="C8811" s="93" t="s">
        <v>8074</v>
      </c>
      <c r="D8811" s="100">
        <v>24.17</v>
      </c>
    </row>
    <row r="8812" spans="1:4" x14ac:dyDescent="0.2">
      <c r="A8812" s="93">
        <v>2579</v>
      </c>
      <c r="B8812" s="93" t="s">
        <v>9335</v>
      </c>
      <c r="C8812" s="93" t="s">
        <v>8074</v>
      </c>
      <c r="D8812" s="100">
        <v>11.51</v>
      </c>
    </row>
    <row r="8813" spans="1:4" x14ac:dyDescent="0.2">
      <c r="A8813" s="93">
        <v>2581</v>
      </c>
      <c r="B8813" s="93" t="s">
        <v>9336</v>
      </c>
      <c r="C8813" s="93" t="s">
        <v>8074</v>
      </c>
      <c r="D8813" s="100">
        <v>14.73</v>
      </c>
    </row>
    <row r="8814" spans="1:4" x14ac:dyDescent="0.2">
      <c r="A8814" s="93">
        <v>2596</v>
      </c>
      <c r="B8814" s="93" t="s">
        <v>9337</v>
      </c>
      <c r="C8814" s="93" t="s">
        <v>8074</v>
      </c>
      <c r="D8814" s="100">
        <v>43.56</v>
      </c>
    </row>
    <row r="8815" spans="1:4" x14ac:dyDescent="0.2">
      <c r="A8815" s="93">
        <v>2580</v>
      </c>
      <c r="B8815" s="93" t="s">
        <v>9338</v>
      </c>
      <c r="C8815" s="93" t="s">
        <v>8074</v>
      </c>
      <c r="D8815" s="100">
        <v>12.61</v>
      </c>
    </row>
    <row r="8816" spans="1:4" x14ac:dyDescent="0.2">
      <c r="A8816" s="93">
        <v>2583</v>
      </c>
      <c r="B8816" s="93" t="s">
        <v>9339</v>
      </c>
      <c r="C8816" s="93" t="s">
        <v>8074</v>
      </c>
      <c r="D8816" s="100">
        <v>105.95</v>
      </c>
    </row>
    <row r="8817" spans="1:4" x14ac:dyDescent="0.2">
      <c r="A8817" s="93">
        <v>2584</v>
      </c>
      <c r="B8817" s="93" t="s">
        <v>9340</v>
      </c>
      <c r="C8817" s="93" t="s">
        <v>8074</v>
      </c>
      <c r="D8817" s="100">
        <v>176.37</v>
      </c>
    </row>
    <row r="8818" spans="1:4" x14ac:dyDescent="0.2">
      <c r="A8818" s="93">
        <v>12010</v>
      </c>
      <c r="B8818" s="93" t="s">
        <v>9341</v>
      </c>
      <c r="C8818" s="93" t="s">
        <v>8074</v>
      </c>
      <c r="D8818" s="100">
        <v>7.93</v>
      </c>
    </row>
    <row r="8819" spans="1:4" x14ac:dyDescent="0.2">
      <c r="A8819" s="93">
        <v>39329</v>
      </c>
      <c r="B8819" s="93" t="s">
        <v>9342</v>
      </c>
      <c r="C8819" s="93" t="s">
        <v>8074</v>
      </c>
      <c r="D8819" s="100">
        <v>8.3000000000000007</v>
      </c>
    </row>
    <row r="8820" spans="1:4" x14ac:dyDescent="0.2">
      <c r="A8820" s="93">
        <v>39330</v>
      </c>
      <c r="B8820" s="93" t="s">
        <v>9343</v>
      </c>
      <c r="C8820" s="93" t="s">
        <v>8074</v>
      </c>
      <c r="D8820" s="100">
        <v>8.73</v>
      </c>
    </row>
    <row r="8821" spans="1:4" x14ac:dyDescent="0.2">
      <c r="A8821" s="93">
        <v>39332</v>
      </c>
      <c r="B8821" s="93" t="s">
        <v>9344</v>
      </c>
      <c r="C8821" s="93" t="s">
        <v>8074</v>
      </c>
      <c r="D8821" s="100">
        <v>9.76</v>
      </c>
    </row>
    <row r="8822" spans="1:4" x14ac:dyDescent="0.2">
      <c r="A8822" s="93">
        <v>39331</v>
      </c>
      <c r="B8822" s="93" t="s">
        <v>9345</v>
      </c>
      <c r="C8822" s="93" t="s">
        <v>8074</v>
      </c>
      <c r="D8822" s="100">
        <v>7.76</v>
      </c>
    </row>
    <row r="8823" spans="1:4" x14ac:dyDescent="0.2">
      <c r="A8823" s="93">
        <v>39333</v>
      </c>
      <c r="B8823" s="93" t="s">
        <v>9346</v>
      </c>
      <c r="C8823" s="93" t="s">
        <v>8074</v>
      </c>
      <c r="D8823" s="100">
        <v>7.57</v>
      </c>
    </row>
    <row r="8824" spans="1:4" x14ac:dyDescent="0.2">
      <c r="A8824" s="93">
        <v>39335</v>
      </c>
      <c r="B8824" s="93" t="s">
        <v>9347</v>
      </c>
      <c r="C8824" s="93" t="s">
        <v>8074</v>
      </c>
      <c r="D8824" s="100">
        <v>8.76</v>
      </c>
    </row>
    <row r="8825" spans="1:4" x14ac:dyDescent="0.2">
      <c r="A8825" s="93">
        <v>39334</v>
      </c>
      <c r="B8825" s="93" t="s">
        <v>9348</v>
      </c>
      <c r="C8825" s="93" t="s">
        <v>8074</v>
      </c>
      <c r="D8825" s="100">
        <v>6.96</v>
      </c>
    </row>
    <row r="8826" spans="1:4" x14ac:dyDescent="0.2">
      <c r="A8826" s="93">
        <v>12016</v>
      </c>
      <c r="B8826" s="93" t="s">
        <v>9349</v>
      </c>
      <c r="C8826" s="93" t="s">
        <v>8074</v>
      </c>
      <c r="D8826" s="100">
        <v>8.74</v>
      </c>
    </row>
    <row r="8827" spans="1:4" x14ac:dyDescent="0.2">
      <c r="A8827" s="93">
        <v>12015</v>
      </c>
      <c r="B8827" s="93" t="s">
        <v>9350</v>
      </c>
      <c r="C8827" s="93" t="s">
        <v>8074</v>
      </c>
      <c r="D8827" s="100">
        <v>10.18</v>
      </c>
    </row>
    <row r="8828" spans="1:4" x14ac:dyDescent="0.2">
      <c r="A8828" s="93">
        <v>12020</v>
      </c>
      <c r="B8828" s="93" t="s">
        <v>9351</v>
      </c>
      <c r="C8828" s="93" t="s">
        <v>8074</v>
      </c>
      <c r="D8828" s="100">
        <v>8.74</v>
      </c>
    </row>
    <row r="8829" spans="1:4" x14ac:dyDescent="0.2">
      <c r="A8829" s="93">
        <v>12019</v>
      </c>
      <c r="B8829" s="93" t="s">
        <v>9352</v>
      </c>
      <c r="C8829" s="93" t="s">
        <v>8074</v>
      </c>
      <c r="D8829" s="100">
        <v>10.18</v>
      </c>
    </row>
    <row r="8830" spans="1:4" x14ac:dyDescent="0.2">
      <c r="A8830" s="93">
        <v>39336</v>
      </c>
      <c r="B8830" s="93" t="s">
        <v>9353</v>
      </c>
      <c r="C8830" s="93" t="s">
        <v>8074</v>
      </c>
      <c r="D8830" s="100">
        <v>8.73</v>
      </c>
    </row>
    <row r="8831" spans="1:4" x14ac:dyDescent="0.2">
      <c r="A8831" s="93">
        <v>39338</v>
      </c>
      <c r="B8831" s="93" t="s">
        <v>9354</v>
      </c>
      <c r="C8831" s="93" t="s">
        <v>8074</v>
      </c>
      <c r="D8831" s="100">
        <v>9.76</v>
      </c>
    </row>
    <row r="8832" spans="1:4" x14ac:dyDescent="0.2">
      <c r="A8832" s="93">
        <v>39337</v>
      </c>
      <c r="B8832" s="93" t="s">
        <v>9355</v>
      </c>
      <c r="C8832" s="93" t="s">
        <v>8074</v>
      </c>
      <c r="D8832" s="100">
        <v>7.76</v>
      </c>
    </row>
    <row r="8833" spans="1:4" x14ac:dyDescent="0.2">
      <c r="A8833" s="93">
        <v>39341</v>
      </c>
      <c r="B8833" s="93" t="s">
        <v>9356</v>
      </c>
      <c r="C8833" s="93" t="s">
        <v>8074</v>
      </c>
      <c r="D8833" s="100">
        <v>12.72</v>
      </c>
    </row>
    <row r="8834" spans="1:4" x14ac:dyDescent="0.2">
      <c r="A8834" s="93">
        <v>39340</v>
      </c>
      <c r="B8834" s="93" t="s">
        <v>9357</v>
      </c>
      <c r="C8834" s="93" t="s">
        <v>8074</v>
      </c>
      <c r="D8834" s="100">
        <v>9.34</v>
      </c>
    </row>
    <row r="8835" spans="1:4" x14ac:dyDescent="0.2">
      <c r="A8835" s="93">
        <v>12025</v>
      </c>
      <c r="B8835" s="93" t="s">
        <v>9358</v>
      </c>
      <c r="C8835" s="93" t="s">
        <v>8074</v>
      </c>
      <c r="D8835" s="100">
        <v>9.64</v>
      </c>
    </row>
    <row r="8836" spans="1:4" x14ac:dyDescent="0.2">
      <c r="A8836" s="93">
        <v>39342</v>
      </c>
      <c r="B8836" s="93" t="s">
        <v>9359</v>
      </c>
      <c r="C8836" s="93" t="s">
        <v>8074</v>
      </c>
      <c r="D8836" s="100">
        <v>12.72</v>
      </c>
    </row>
    <row r="8837" spans="1:4" x14ac:dyDescent="0.2">
      <c r="A8837" s="93">
        <v>39343</v>
      </c>
      <c r="B8837" s="93" t="s">
        <v>9360</v>
      </c>
      <c r="C8837" s="93" t="s">
        <v>8074</v>
      </c>
      <c r="D8837" s="100">
        <v>10.74</v>
      </c>
    </row>
    <row r="8838" spans="1:4" x14ac:dyDescent="0.2">
      <c r="A8838" s="93">
        <v>39345</v>
      </c>
      <c r="B8838" s="93" t="s">
        <v>9361</v>
      </c>
      <c r="C8838" s="93" t="s">
        <v>8074</v>
      </c>
      <c r="D8838" s="100">
        <v>14.53</v>
      </c>
    </row>
    <row r="8839" spans="1:4" x14ac:dyDescent="0.2">
      <c r="A8839" s="93">
        <v>39344</v>
      </c>
      <c r="B8839" s="93" t="s">
        <v>9362</v>
      </c>
      <c r="C8839" s="93" t="s">
        <v>8074</v>
      </c>
      <c r="D8839" s="100">
        <v>10.38</v>
      </c>
    </row>
    <row r="8840" spans="1:4" x14ac:dyDescent="0.2">
      <c r="A8840" s="93">
        <v>12623</v>
      </c>
      <c r="B8840" s="93" t="s">
        <v>9363</v>
      </c>
      <c r="C8840" s="93" t="s">
        <v>8118</v>
      </c>
      <c r="D8840" s="100">
        <v>50.07</v>
      </c>
    </row>
    <row r="8841" spans="1:4" x14ac:dyDescent="0.2">
      <c r="A8841" s="93">
        <v>34498</v>
      </c>
      <c r="B8841" s="93" t="s">
        <v>9364</v>
      </c>
      <c r="C8841" s="93" t="s">
        <v>8074</v>
      </c>
      <c r="D8841" s="100">
        <v>123.29</v>
      </c>
    </row>
    <row r="8842" spans="1:4" x14ac:dyDescent="0.2">
      <c r="A8842" s="93">
        <v>13244</v>
      </c>
      <c r="B8842" s="93" t="s">
        <v>9365</v>
      </c>
      <c r="C8842" s="93" t="s">
        <v>8074</v>
      </c>
      <c r="D8842" s="100">
        <v>51.9</v>
      </c>
    </row>
    <row r="8843" spans="1:4" x14ac:dyDescent="0.2">
      <c r="A8843" s="93">
        <v>38998</v>
      </c>
      <c r="B8843" s="93" t="s">
        <v>9366</v>
      </c>
      <c r="C8843" s="93" t="s">
        <v>8074</v>
      </c>
      <c r="D8843" s="100">
        <v>9.9700000000000006</v>
      </c>
    </row>
    <row r="8844" spans="1:4" x14ac:dyDescent="0.2">
      <c r="A8844" s="93">
        <v>38999</v>
      </c>
      <c r="B8844" s="93" t="s">
        <v>9367</v>
      </c>
      <c r="C8844" s="93" t="s">
        <v>8074</v>
      </c>
      <c r="D8844" s="100">
        <v>25.2</v>
      </c>
    </row>
    <row r="8845" spans="1:4" x14ac:dyDescent="0.2">
      <c r="A8845" s="93">
        <v>38996</v>
      </c>
      <c r="B8845" s="93" t="s">
        <v>9368</v>
      </c>
      <c r="C8845" s="93" t="s">
        <v>8074</v>
      </c>
      <c r="D8845" s="100">
        <v>17.809999999999999</v>
      </c>
    </row>
    <row r="8846" spans="1:4" x14ac:dyDescent="0.2">
      <c r="A8846" s="93">
        <v>44173</v>
      </c>
      <c r="B8846" s="93" t="s">
        <v>9369</v>
      </c>
      <c r="C8846" s="93" t="s">
        <v>8074</v>
      </c>
      <c r="D8846" s="100">
        <v>17.32</v>
      </c>
    </row>
    <row r="8847" spans="1:4" x14ac:dyDescent="0.2">
      <c r="A8847" s="93">
        <v>44174</v>
      </c>
      <c r="B8847" s="93" t="s">
        <v>9370</v>
      </c>
      <c r="C8847" s="93" t="s">
        <v>8074</v>
      </c>
      <c r="D8847" s="100">
        <v>28.36</v>
      </c>
    </row>
    <row r="8848" spans="1:4" x14ac:dyDescent="0.2">
      <c r="A8848" s="93">
        <v>38997</v>
      </c>
      <c r="B8848" s="93" t="s">
        <v>9371</v>
      </c>
      <c r="C8848" s="93" t="s">
        <v>8074</v>
      </c>
      <c r="D8848" s="100">
        <v>25.48</v>
      </c>
    </row>
    <row r="8849" spans="1:4" x14ac:dyDescent="0.2">
      <c r="A8849" s="93">
        <v>39600</v>
      </c>
      <c r="B8849" s="93" t="s">
        <v>9372</v>
      </c>
      <c r="C8849" s="93" t="s">
        <v>8074</v>
      </c>
      <c r="D8849" s="100">
        <v>18.399999999999999</v>
      </c>
    </row>
    <row r="8850" spans="1:4" x14ac:dyDescent="0.2">
      <c r="A8850" s="93">
        <v>39601</v>
      </c>
      <c r="B8850" s="93" t="s">
        <v>9373</v>
      </c>
      <c r="C8850" s="93" t="s">
        <v>8074</v>
      </c>
      <c r="D8850" s="100">
        <v>39.04</v>
      </c>
    </row>
    <row r="8851" spans="1:4" x14ac:dyDescent="0.2">
      <c r="A8851" s="93">
        <v>39862</v>
      </c>
      <c r="B8851" s="93" t="s">
        <v>9374</v>
      </c>
      <c r="C8851" s="93" t="s">
        <v>8074</v>
      </c>
      <c r="D8851" s="100">
        <v>12.78</v>
      </c>
    </row>
    <row r="8852" spans="1:4" x14ac:dyDescent="0.2">
      <c r="A8852" s="93">
        <v>39863</v>
      </c>
      <c r="B8852" s="93" t="s">
        <v>9375</v>
      </c>
      <c r="C8852" s="93" t="s">
        <v>8074</v>
      </c>
      <c r="D8852" s="100">
        <v>12.96</v>
      </c>
    </row>
    <row r="8853" spans="1:4" x14ac:dyDescent="0.2">
      <c r="A8853" s="93">
        <v>39864</v>
      </c>
      <c r="B8853" s="93" t="s">
        <v>9376</v>
      </c>
      <c r="C8853" s="93" t="s">
        <v>8074</v>
      </c>
      <c r="D8853" s="100">
        <v>16.079999999999998</v>
      </c>
    </row>
    <row r="8854" spans="1:4" x14ac:dyDescent="0.2">
      <c r="A8854" s="93">
        <v>39865</v>
      </c>
      <c r="B8854" s="93" t="s">
        <v>9377</v>
      </c>
      <c r="C8854" s="93" t="s">
        <v>8074</v>
      </c>
      <c r="D8854" s="100">
        <v>22.67</v>
      </c>
    </row>
    <row r="8855" spans="1:4" x14ac:dyDescent="0.2">
      <c r="A8855" s="93">
        <v>2517</v>
      </c>
      <c r="B8855" s="93" t="s">
        <v>9378</v>
      </c>
      <c r="C8855" s="93" t="s">
        <v>8074</v>
      </c>
      <c r="D8855" s="100">
        <v>17.57</v>
      </c>
    </row>
    <row r="8856" spans="1:4" x14ac:dyDescent="0.2">
      <c r="A8856" s="93">
        <v>2522</v>
      </c>
      <c r="B8856" s="93" t="s">
        <v>9379</v>
      </c>
      <c r="C8856" s="93" t="s">
        <v>8074</v>
      </c>
      <c r="D8856" s="100">
        <v>11.35</v>
      </c>
    </row>
    <row r="8857" spans="1:4" x14ac:dyDescent="0.2">
      <c r="A8857" s="93">
        <v>2548</v>
      </c>
      <c r="B8857" s="93" t="s">
        <v>9380</v>
      </c>
      <c r="C8857" s="93" t="s">
        <v>8074</v>
      </c>
      <c r="D8857" s="100">
        <v>6.98</v>
      </c>
    </row>
    <row r="8858" spans="1:4" x14ac:dyDescent="0.2">
      <c r="A8858" s="93">
        <v>2516</v>
      </c>
      <c r="B8858" s="93" t="s">
        <v>9381</v>
      </c>
      <c r="C8858" s="93" t="s">
        <v>8074</v>
      </c>
      <c r="D8858" s="100">
        <v>9.1199999999999992</v>
      </c>
    </row>
    <row r="8859" spans="1:4" x14ac:dyDescent="0.2">
      <c r="A8859" s="93">
        <v>2518</v>
      </c>
      <c r="B8859" s="93" t="s">
        <v>9382</v>
      </c>
      <c r="C8859" s="93" t="s">
        <v>8074</v>
      </c>
      <c r="D8859" s="100">
        <v>83.64</v>
      </c>
    </row>
    <row r="8860" spans="1:4" x14ac:dyDescent="0.2">
      <c r="A8860" s="93">
        <v>2521</v>
      </c>
      <c r="B8860" s="93" t="s">
        <v>9383</v>
      </c>
      <c r="C8860" s="93" t="s">
        <v>8074</v>
      </c>
      <c r="D8860" s="100">
        <v>35.6</v>
      </c>
    </row>
    <row r="8861" spans="1:4" x14ac:dyDescent="0.2">
      <c r="A8861" s="93">
        <v>2515</v>
      </c>
      <c r="B8861" s="93" t="s">
        <v>9384</v>
      </c>
      <c r="C8861" s="93" t="s">
        <v>8074</v>
      </c>
      <c r="D8861" s="100">
        <v>7.59</v>
      </c>
    </row>
    <row r="8862" spans="1:4" x14ac:dyDescent="0.2">
      <c r="A8862" s="93">
        <v>2519</v>
      </c>
      <c r="B8862" s="93" t="s">
        <v>9385</v>
      </c>
      <c r="C8862" s="93" t="s">
        <v>8074</v>
      </c>
      <c r="D8862" s="100">
        <v>100.86</v>
      </c>
    </row>
    <row r="8863" spans="1:4" x14ac:dyDescent="0.2">
      <c r="A8863" s="93">
        <v>2520</v>
      </c>
      <c r="B8863" s="93" t="s">
        <v>9386</v>
      </c>
      <c r="C8863" s="93" t="s">
        <v>8074</v>
      </c>
      <c r="D8863" s="100">
        <v>185.63</v>
      </c>
    </row>
    <row r="8864" spans="1:4" x14ac:dyDescent="0.2">
      <c r="A8864" s="93">
        <v>1602</v>
      </c>
      <c r="B8864" s="93" t="s">
        <v>9387</v>
      </c>
      <c r="C8864" s="93" t="s">
        <v>8074</v>
      </c>
      <c r="D8864" s="100">
        <v>51.71</v>
      </c>
    </row>
    <row r="8865" spans="1:4" x14ac:dyDescent="0.2">
      <c r="A8865" s="93">
        <v>1601</v>
      </c>
      <c r="B8865" s="93" t="s">
        <v>9388</v>
      </c>
      <c r="C8865" s="93" t="s">
        <v>8074</v>
      </c>
      <c r="D8865" s="100">
        <v>46.08</v>
      </c>
    </row>
    <row r="8866" spans="1:4" x14ac:dyDescent="0.2">
      <c r="A8866" s="93">
        <v>1598</v>
      </c>
      <c r="B8866" s="93" t="s">
        <v>9389</v>
      </c>
      <c r="C8866" s="93" t="s">
        <v>8074</v>
      </c>
      <c r="D8866" s="100">
        <v>13.64</v>
      </c>
    </row>
    <row r="8867" spans="1:4" x14ac:dyDescent="0.2">
      <c r="A8867" s="93">
        <v>1600</v>
      </c>
      <c r="B8867" s="93" t="s">
        <v>9390</v>
      </c>
      <c r="C8867" s="93" t="s">
        <v>8074</v>
      </c>
      <c r="D8867" s="100">
        <v>20.13</v>
      </c>
    </row>
    <row r="8868" spans="1:4" x14ac:dyDescent="0.2">
      <c r="A8868" s="93">
        <v>1603</v>
      </c>
      <c r="B8868" s="93" t="s">
        <v>9391</v>
      </c>
      <c r="C8868" s="93" t="s">
        <v>8074</v>
      </c>
      <c r="D8868" s="100">
        <v>78.069999999999993</v>
      </c>
    </row>
    <row r="8869" spans="1:4" x14ac:dyDescent="0.2">
      <c r="A8869" s="93">
        <v>1599</v>
      </c>
      <c r="B8869" s="93" t="s">
        <v>9392</v>
      </c>
      <c r="C8869" s="93" t="s">
        <v>8074</v>
      </c>
      <c r="D8869" s="100">
        <v>15.82</v>
      </c>
    </row>
    <row r="8870" spans="1:4" x14ac:dyDescent="0.2">
      <c r="A8870" s="93">
        <v>1597</v>
      </c>
      <c r="B8870" s="93" t="s">
        <v>9393</v>
      </c>
      <c r="C8870" s="93" t="s">
        <v>8074</v>
      </c>
      <c r="D8870" s="100">
        <v>12.82</v>
      </c>
    </row>
    <row r="8871" spans="1:4" x14ac:dyDescent="0.2">
      <c r="A8871" s="93">
        <v>39602</v>
      </c>
      <c r="B8871" s="93" t="s">
        <v>9394</v>
      </c>
      <c r="C8871" s="93" t="s">
        <v>8074</v>
      </c>
      <c r="D8871" s="100">
        <v>1.95</v>
      </c>
    </row>
    <row r="8872" spans="1:4" x14ac:dyDescent="0.2">
      <c r="A8872" s="93">
        <v>39603</v>
      </c>
      <c r="B8872" s="93" t="s">
        <v>9395</v>
      </c>
      <c r="C8872" s="93" t="s">
        <v>8074</v>
      </c>
      <c r="D8872" s="100">
        <v>4.16</v>
      </c>
    </row>
    <row r="8873" spans="1:4" x14ac:dyDescent="0.2">
      <c r="A8873" s="93">
        <v>11821</v>
      </c>
      <c r="B8873" s="93" t="s">
        <v>9396</v>
      </c>
      <c r="C8873" s="93" t="s">
        <v>8074</v>
      </c>
      <c r="D8873" s="100">
        <v>10.53</v>
      </c>
    </row>
    <row r="8874" spans="1:4" x14ac:dyDescent="0.2">
      <c r="A8874" s="93">
        <v>1562</v>
      </c>
      <c r="B8874" s="93" t="s">
        <v>9397</v>
      </c>
      <c r="C8874" s="93" t="s">
        <v>8074</v>
      </c>
      <c r="D8874" s="100">
        <v>17.25</v>
      </c>
    </row>
    <row r="8875" spans="1:4" x14ac:dyDescent="0.2">
      <c r="A8875" s="93">
        <v>1563</v>
      </c>
      <c r="B8875" s="93" t="s">
        <v>9398</v>
      </c>
      <c r="C8875" s="93" t="s">
        <v>8074</v>
      </c>
      <c r="D8875" s="100">
        <v>23.14</v>
      </c>
    </row>
    <row r="8876" spans="1:4" x14ac:dyDescent="0.2">
      <c r="A8876" s="93">
        <v>11856</v>
      </c>
      <c r="B8876" s="93" t="s">
        <v>9399</v>
      </c>
      <c r="C8876" s="93" t="s">
        <v>8074</v>
      </c>
      <c r="D8876" s="100">
        <v>6.9</v>
      </c>
    </row>
    <row r="8877" spans="1:4" x14ac:dyDescent="0.2">
      <c r="A8877" s="93">
        <v>11857</v>
      </c>
      <c r="B8877" s="93" t="s">
        <v>9400</v>
      </c>
      <c r="C8877" s="93" t="s">
        <v>8074</v>
      </c>
      <c r="D8877" s="100">
        <v>36.31</v>
      </c>
    </row>
    <row r="8878" spans="1:4" x14ac:dyDescent="0.2">
      <c r="A8878" s="93">
        <v>11858</v>
      </c>
      <c r="B8878" s="93" t="s">
        <v>9401</v>
      </c>
      <c r="C8878" s="93" t="s">
        <v>8074</v>
      </c>
      <c r="D8878" s="100">
        <v>45.07</v>
      </c>
    </row>
    <row r="8879" spans="1:4" x14ac:dyDescent="0.2">
      <c r="A8879" s="93">
        <v>1539</v>
      </c>
      <c r="B8879" s="93" t="s">
        <v>9402</v>
      </c>
      <c r="C8879" s="93" t="s">
        <v>8074</v>
      </c>
      <c r="D8879" s="100">
        <v>8.11</v>
      </c>
    </row>
    <row r="8880" spans="1:4" x14ac:dyDescent="0.2">
      <c r="A8880" s="93">
        <v>11859</v>
      </c>
      <c r="B8880" s="93" t="s">
        <v>9403</v>
      </c>
      <c r="C8880" s="93" t="s">
        <v>8074</v>
      </c>
      <c r="D8880" s="100">
        <v>61.32</v>
      </c>
    </row>
    <row r="8881" spans="1:4" x14ac:dyDescent="0.2">
      <c r="A8881" s="93">
        <v>1550</v>
      </c>
      <c r="B8881" s="93" t="s">
        <v>9404</v>
      </c>
      <c r="C8881" s="93" t="s">
        <v>8074</v>
      </c>
      <c r="D8881" s="100">
        <v>8.5500000000000007</v>
      </c>
    </row>
    <row r="8882" spans="1:4" x14ac:dyDescent="0.2">
      <c r="A8882" s="93">
        <v>11854</v>
      </c>
      <c r="B8882" s="93" t="s">
        <v>9405</v>
      </c>
      <c r="C8882" s="93" t="s">
        <v>8074</v>
      </c>
      <c r="D8882" s="100">
        <v>10.69</v>
      </c>
    </row>
    <row r="8883" spans="1:4" x14ac:dyDescent="0.2">
      <c r="A8883" s="93">
        <v>11862</v>
      </c>
      <c r="B8883" s="93" t="s">
        <v>9406</v>
      </c>
      <c r="C8883" s="93" t="s">
        <v>8074</v>
      </c>
      <c r="D8883" s="100">
        <v>14.99</v>
      </c>
    </row>
    <row r="8884" spans="1:4" x14ac:dyDescent="0.2">
      <c r="A8884" s="93">
        <v>11863</v>
      </c>
      <c r="B8884" s="93" t="s">
        <v>9407</v>
      </c>
      <c r="C8884" s="93" t="s">
        <v>8074</v>
      </c>
      <c r="D8884" s="100">
        <v>6.05</v>
      </c>
    </row>
    <row r="8885" spans="1:4" x14ac:dyDescent="0.2">
      <c r="A8885" s="93">
        <v>11855</v>
      </c>
      <c r="B8885" s="93" t="s">
        <v>9408</v>
      </c>
      <c r="C8885" s="93" t="s">
        <v>8074</v>
      </c>
      <c r="D8885" s="100">
        <v>22.38</v>
      </c>
    </row>
    <row r="8886" spans="1:4" x14ac:dyDescent="0.2">
      <c r="A8886" s="93">
        <v>11864</v>
      </c>
      <c r="B8886" s="93" t="s">
        <v>9409</v>
      </c>
      <c r="C8886" s="93" t="s">
        <v>8074</v>
      </c>
      <c r="D8886" s="100">
        <v>33.840000000000003</v>
      </c>
    </row>
    <row r="8887" spans="1:4" x14ac:dyDescent="0.2">
      <c r="A8887" s="93">
        <v>2527</v>
      </c>
      <c r="B8887" s="93" t="s">
        <v>9410</v>
      </c>
      <c r="C8887" s="93" t="s">
        <v>8074</v>
      </c>
      <c r="D8887" s="100">
        <v>6.29</v>
      </c>
    </row>
    <row r="8888" spans="1:4" x14ac:dyDescent="0.2">
      <c r="A8888" s="93">
        <v>2526</v>
      </c>
      <c r="B8888" s="93" t="s">
        <v>9411</v>
      </c>
      <c r="C8888" s="93" t="s">
        <v>8074</v>
      </c>
      <c r="D8888" s="100">
        <v>4.03</v>
      </c>
    </row>
    <row r="8889" spans="1:4" x14ac:dyDescent="0.2">
      <c r="A8889" s="93">
        <v>2487</v>
      </c>
      <c r="B8889" s="93" t="s">
        <v>9412</v>
      </c>
      <c r="C8889" s="93" t="s">
        <v>8074</v>
      </c>
      <c r="D8889" s="100">
        <v>1.37</v>
      </c>
    </row>
    <row r="8890" spans="1:4" x14ac:dyDescent="0.2">
      <c r="A8890" s="93">
        <v>2483</v>
      </c>
      <c r="B8890" s="93" t="s">
        <v>9413</v>
      </c>
      <c r="C8890" s="93" t="s">
        <v>8074</v>
      </c>
      <c r="D8890" s="100">
        <v>2.87</v>
      </c>
    </row>
    <row r="8891" spans="1:4" x14ac:dyDescent="0.2">
      <c r="A8891" s="93">
        <v>2528</v>
      </c>
      <c r="B8891" s="93" t="s">
        <v>9414</v>
      </c>
      <c r="C8891" s="93" t="s">
        <v>8074</v>
      </c>
      <c r="D8891" s="100">
        <v>15.83</v>
      </c>
    </row>
    <row r="8892" spans="1:4" x14ac:dyDescent="0.2">
      <c r="A8892" s="93">
        <v>2489</v>
      </c>
      <c r="B8892" s="93" t="s">
        <v>9415</v>
      </c>
      <c r="C8892" s="93" t="s">
        <v>8074</v>
      </c>
      <c r="D8892" s="100">
        <v>6.97</v>
      </c>
    </row>
    <row r="8893" spans="1:4" x14ac:dyDescent="0.2">
      <c r="A8893" s="93">
        <v>2488</v>
      </c>
      <c r="B8893" s="93" t="s">
        <v>9416</v>
      </c>
      <c r="C8893" s="93" t="s">
        <v>8074</v>
      </c>
      <c r="D8893" s="100">
        <v>1.61</v>
      </c>
    </row>
    <row r="8894" spans="1:4" x14ac:dyDescent="0.2">
      <c r="A8894" s="93">
        <v>2484</v>
      </c>
      <c r="B8894" s="93" t="s">
        <v>9417</v>
      </c>
      <c r="C8894" s="93" t="s">
        <v>8074</v>
      </c>
      <c r="D8894" s="100">
        <v>22.99</v>
      </c>
    </row>
    <row r="8895" spans="1:4" x14ac:dyDescent="0.2">
      <c r="A8895" s="93">
        <v>2485</v>
      </c>
      <c r="B8895" s="93" t="s">
        <v>9418</v>
      </c>
      <c r="C8895" s="93" t="s">
        <v>8074</v>
      </c>
      <c r="D8895" s="100">
        <v>36.03</v>
      </c>
    </row>
    <row r="8896" spans="1:4" x14ac:dyDescent="0.2">
      <c r="A8896" s="93">
        <v>39279</v>
      </c>
      <c r="B8896" s="93" t="s">
        <v>9419</v>
      </c>
      <c r="C8896" s="93" t="s">
        <v>8074</v>
      </c>
      <c r="D8896" s="100">
        <v>8.35</v>
      </c>
    </row>
    <row r="8897" spans="1:4" x14ac:dyDescent="0.2">
      <c r="A8897" s="93">
        <v>39280</v>
      </c>
      <c r="B8897" s="93" t="s">
        <v>9420</v>
      </c>
      <c r="C8897" s="93" t="s">
        <v>8074</v>
      </c>
      <c r="D8897" s="100">
        <v>9.36</v>
      </c>
    </row>
    <row r="8898" spans="1:4" x14ac:dyDescent="0.2">
      <c r="A8898" s="93">
        <v>39281</v>
      </c>
      <c r="B8898" s="93" t="s">
        <v>9421</v>
      </c>
      <c r="C8898" s="93" t="s">
        <v>8074</v>
      </c>
      <c r="D8898" s="100">
        <v>12.37</v>
      </c>
    </row>
    <row r="8899" spans="1:4" x14ac:dyDescent="0.2">
      <c r="A8899" s="93">
        <v>39282</v>
      </c>
      <c r="B8899" s="93" t="s">
        <v>9422</v>
      </c>
      <c r="C8899" s="93" t="s">
        <v>8074</v>
      </c>
      <c r="D8899" s="100">
        <v>17.260000000000002</v>
      </c>
    </row>
    <row r="8900" spans="1:4" x14ac:dyDescent="0.2">
      <c r="A8900" s="93">
        <v>38844</v>
      </c>
      <c r="B8900" s="93" t="s">
        <v>9423</v>
      </c>
      <c r="C8900" s="93" t="s">
        <v>8074</v>
      </c>
      <c r="D8900" s="100">
        <v>8.4700000000000006</v>
      </c>
    </row>
    <row r="8901" spans="1:4" x14ac:dyDescent="0.2">
      <c r="A8901" s="93">
        <v>38846</v>
      </c>
      <c r="B8901" s="93" t="s">
        <v>9424</v>
      </c>
      <c r="C8901" s="93" t="s">
        <v>8074</v>
      </c>
      <c r="D8901" s="100">
        <v>8.6199999999999992</v>
      </c>
    </row>
    <row r="8902" spans="1:4" x14ac:dyDescent="0.2">
      <c r="A8902" s="93">
        <v>38847</v>
      </c>
      <c r="B8902" s="93" t="s">
        <v>9425</v>
      </c>
      <c r="C8902" s="93" t="s">
        <v>8074</v>
      </c>
      <c r="D8902" s="100">
        <v>10.09</v>
      </c>
    </row>
    <row r="8903" spans="1:4" x14ac:dyDescent="0.2">
      <c r="A8903" s="93">
        <v>38850</v>
      </c>
      <c r="B8903" s="93" t="s">
        <v>9426</v>
      </c>
      <c r="C8903" s="93" t="s">
        <v>8074</v>
      </c>
      <c r="D8903" s="100">
        <v>18.23</v>
      </c>
    </row>
    <row r="8904" spans="1:4" x14ac:dyDescent="0.2">
      <c r="A8904" s="93">
        <v>38848</v>
      </c>
      <c r="B8904" s="93" t="s">
        <v>9427</v>
      </c>
      <c r="C8904" s="93" t="s">
        <v>8074</v>
      </c>
      <c r="D8904" s="100">
        <v>11.95</v>
      </c>
    </row>
    <row r="8905" spans="1:4" x14ac:dyDescent="0.2">
      <c r="A8905" s="93">
        <v>38851</v>
      </c>
      <c r="B8905" s="93" t="s">
        <v>9428</v>
      </c>
      <c r="C8905" s="93" t="s">
        <v>8074</v>
      </c>
      <c r="D8905" s="100">
        <v>20.61</v>
      </c>
    </row>
    <row r="8906" spans="1:4" x14ac:dyDescent="0.2">
      <c r="A8906" s="93">
        <v>38854</v>
      </c>
      <c r="B8906" s="93" t="s">
        <v>9429</v>
      </c>
      <c r="C8906" s="93" t="s">
        <v>8074</v>
      </c>
      <c r="D8906" s="100">
        <v>8.9499999999999993</v>
      </c>
    </row>
    <row r="8907" spans="1:4" x14ac:dyDescent="0.2">
      <c r="A8907" s="93">
        <v>44247</v>
      </c>
      <c r="B8907" s="93" t="s">
        <v>9430</v>
      </c>
      <c r="C8907" s="93" t="s">
        <v>8074</v>
      </c>
      <c r="D8907" s="101">
        <v>1278.1500000000001</v>
      </c>
    </row>
    <row r="8908" spans="1:4" x14ac:dyDescent="0.2">
      <c r="A8908" s="93">
        <v>38005</v>
      </c>
      <c r="B8908" s="93" t="s">
        <v>9431</v>
      </c>
      <c r="C8908" s="93" t="s">
        <v>8074</v>
      </c>
      <c r="D8908" s="100">
        <v>15.2</v>
      </c>
    </row>
    <row r="8909" spans="1:4" x14ac:dyDescent="0.2">
      <c r="A8909" s="93">
        <v>38006</v>
      </c>
      <c r="B8909" s="93" t="s">
        <v>9432</v>
      </c>
      <c r="C8909" s="93" t="s">
        <v>8074</v>
      </c>
      <c r="D8909" s="100">
        <v>20.190000000000001</v>
      </c>
    </row>
    <row r="8910" spans="1:4" x14ac:dyDescent="0.2">
      <c r="A8910" s="93">
        <v>38428</v>
      </c>
      <c r="B8910" s="93" t="s">
        <v>9433</v>
      </c>
      <c r="C8910" s="93" t="s">
        <v>8074</v>
      </c>
      <c r="D8910" s="100">
        <v>18.079999999999998</v>
      </c>
    </row>
    <row r="8911" spans="1:4" x14ac:dyDescent="0.2">
      <c r="A8911" s="93">
        <v>38007</v>
      </c>
      <c r="B8911" s="93" t="s">
        <v>9434</v>
      </c>
      <c r="C8911" s="93" t="s">
        <v>8074</v>
      </c>
      <c r="D8911" s="100">
        <v>23.3</v>
      </c>
    </row>
    <row r="8912" spans="1:4" x14ac:dyDescent="0.2">
      <c r="A8912" s="93">
        <v>38008</v>
      </c>
      <c r="B8912" s="93" t="s">
        <v>9435</v>
      </c>
      <c r="C8912" s="93" t="s">
        <v>8074</v>
      </c>
      <c r="D8912" s="100">
        <v>37.28</v>
      </c>
    </row>
    <row r="8913" spans="1:4" x14ac:dyDescent="0.2">
      <c r="A8913" s="93">
        <v>38009</v>
      </c>
      <c r="B8913" s="93" t="s">
        <v>9436</v>
      </c>
      <c r="C8913" s="93" t="s">
        <v>8074</v>
      </c>
      <c r="D8913" s="100">
        <v>45.64</v>
      </c>
    </row>
    <row r="8914" spans="1:4" x14ac:dyDescent="0.2">
      <c r="A8914" s="93">
        <v>44248</v>
      </c>
      <c r="B8914" s="93" t="s">
        <v>9437</v>
      </c>
      <c r="C8914" s="93" t="s">
        <v>8074</v>
      </c>
      <c r="D8914" s="100">
        <v>74.400000000000006</v>
      </c>
    </row>
    <row r="8915" spans="1:4" x14ac:dyDescent="0.2">
      <c r="A8915" s="93">
        <v>44249</v>
      </c>
      <c r="B8915" s="93" t="s">
        <v>9438</v>
      </c>
      <c r="C8915" s="93" t="s">
        <v>8074</v>
      </c>
      <c r="D8915" s="100">
        <v>287.05</v>
      </c>
    </row>
    <row r="8916" spans="1:4" x14ac:dyDescent="0.2">
      <c r="A8916" s="93">
        <v>44250</v>
      </c>
      <c r="B8916" s="93" t="s">
        <v>9439</v>
      </c>
      <c r="C8916" s="93" t="s">
        <v>8074</v>
      </c>
      <c r="D8916" s="100">
        <v>416.87</v>
      </c>
    </row>
    <row r="8917" spans="1:4" x14ac:dyDescent="0.2">
      <c r="A8917" s="93">
        <v>3104</v>
      </c>
      <c r="B8917" s="93" t="s">
        <v>9440</v>
      </c>
      <c r="C8917" s="93" t="s">
        <v>9441</v>
      </c>
      <c r="D8917" s="100">
        <v>156.96</v>
      </c>
    </row>
    <row r="8918" spans="1:4" x14ac:dyDescent="0.2">
      <c r="A8918" s="93">
        <v>1607</v>
      </c>
      <c r="B8918" s="93" t="s">
        <v>9442</v>
      </c>
      <c r="C8918" s="93" t="s">
        <v>9441</v>
      </c>
      <c r="D8918" s="100">
        <v>0.2</v>
      </c>
    </row>
    <row r="8919" spans="1:4" x14ac:dyDescent="0.2">
      <c r="A8919" s="93">
        <v>38169</v>
      </c>
      <c r="B8919" s="93" t="s">
        <v>9443</v>
      </c>
      <c r="C8919" s="93" t="s">
        <v>9441</v>
      </c>
      <c r="D8919" s="100">
        <v>86.55</v>
      </c>
    </row>
    <row r="8920" spans="1:4" x14ac:dyDescent="0.2">
      <c r="A8920" s="93">
        <v>6142</v>
      </c>
      <c r="B8920" s="93" t="s">
        <v>9444</v>
      </c>
      <c r="C8920" s="93" t="s">
        <v>8074</v>
      </c>
      <c r="D8920" s="100">
        <v>9.4600000000000009</v>
      </c>
    </row>
    <row r="8921" spans="1:4" x14ac:dyDescent="0.2">
      <c r="A8921" s="93">
        <v>11686</v>
      </c>
      <c r="B8921" s="93" t="s">
        <v>9445</v>
      </c>
      <c r="C8921" s="93" t="s">
        <v>8074</v>
      </c>
      <c r="D8921" s="100">
        <v>13.13</v>
      </c>
    </row>
    <row r="8922" spans="1:4" x14ac:dyDescent="0.2">
      <c r="A8922" s="93">
        <v>37598</v>
      </c>
      <c r="B8922" s="93" t="s">
        <v>9446</v>
      </c>
      <c r="C8922" s="93" t="s">
        <v>8074</v>
      </c>
      <c r="D8922" s="100">
        <v>42.05</v>
      </c>
    </row>
    <row r="8923" spans="1:4" x14ac:dyDescent="0.2">
      <c r="A8923" s="93">
        <v>25398</v>
      </c>
      <c r="B8923" s="93" t="s">
        <v>9447</v>
      </c>
      <c r="C8923" s="93" t="s">
        <v>8074</v>
      </c>
      <c r="D8923" s="101">
        <v>4452.67</v>
      </c>
    </row>
    <row r="8924" spans="1:4" x14ac:dyDescent="0.2">
      <c r="A8924" s="93">
        <v>25399</v>
      </c>
      <c r="B8924" s="93" t="s">
        <v>9448</v>
      </c>
      <c r="C8924" s="93" t="s">
        <v>8074</v>
      </c>
      <c r="D8924" s="101">
        <v>2703.16</v>
      </c>
    </row>
    <row r="8925" spans="1:4" x14ac:dyDescent="0.2">
      <c r="A8925" s="93">
        <v>43440</v>
      </c>
      <c r="B8925" s="93" t="s">
        <v>9449</v>
      </c>
      <c r="C8925" s="93" t="s">
        <v>8074</v>
      </c>
      <c r="D8925" s="100">
        <v>501.26</v>
      </c>
    </row>
    <row r="8926" spans="1:4" x14ac:dyDescent="0.2">
      <c r="A8926" s="93">
        <v>10667</v>
      </c>
      <c r="B8926" s="93" t="s">
        <v>9450</v>
      </c>
      <c r="C8926" s="93" t="s">
        <v>8074</v>
      </c>
      <c r="D8926" s="101">
        <v>22500</v>
      </c>
    </row>
    <row r="8927" spans="1:4" x14ac:dyDescent="0.2">
      <c r="A8927" s="93">
        <v>1613</v>
      </c>
      <c r="B8927" s="93" t="s">
        <v>9451</v>
      </c>
      <c r="C8927" s="93" t="s">
        <v>8074</v>
      </c>
      <c r="D8927" s="101">
        <v>2258.77</v>
      </c>
    </row>
    <row r="8928" spans="1:4" x14ac:dyDescent="0.2">
      <c r="A8928" s="93">
        <v>1626</v>
      </c>
      <c r="B8928" s="93" t="s">
        <v>9452</v>
      </c>
      <c r="C8928" s="93" t="s">
        <v>8074</v>
      </c>
      <c r="D8928" s="101">
        <v>3378.27</v>
      </c>
    </row>
    <row r="8929" spans="1:4" x14ac:dyDescent="0.2">
      <c r="A8929" s="93">
        <v>1625</v>
      </c>
      <c r="B8929" s="93" t="s">
        <v>9453</v>
      </c>
      <c r="C8929" s="93" t="s">
        <v>8074</v>
      </c>
      <c r="D8929" s="100">
        <v>235.96</v>
      </c>
    </row>
    <row r="8930" spans="1:4" x14ac:dyDescent="0.2">
      <c r="A8930" s="93">
        <v>1622</v>
      </c>
      <c r="B8930" s="93" t="s">
        <v>9454</v>
      </c>
      <c r="C8930" s="93" t="s">
        <v>8074</v>
      </c>
      <c r="D8930" s="101">
        <v>7623.37</v>
      </c>
    </row>
    <row r="8931" spans="1:4" x14ac:dyDescent="0.2">
      <c r="A8931" s="93">
        <v>1620</v>
      </c>
      <c r="B8931" s="93" t="s">
        <v>9455</v>
      </c>
      <c r="C8931" s="93" t="s">
        <v>8074</v>
      </c>
      <c r="D8931" s="100">
        <v>497.06</v>
      </c>
    </row>
    <row r="8932" spans="1:4" x14ac:dyDescent="0.2">
      <c r="A8932" s="93">
        <v>1629</v>
      </c>
      <c r="B8932" s="93" t="s">
        <v>9456</v>
      </c>
      <c r="C8932" s="93" t="s">
        <v>8074</v>
      </c>
      <c r="D8932" s="101">
        <v>18553.47</v>
      </c>
    </row>
    <row r="8933" spans="1:4" x14ac:dyDescent="0.2">
      <c r="A8933" s="93">
        <v>1627</v>
      </c>
      <c r="B8933" s="93" t="s">
        <v>9457</v>
      </c>
      <c r="C8933" s="93" t="s">
        <v>8074</v>
      </c>
      <c r="D8933" s="100">
        <v>950.11</v>
      </c>
    </row>
    <row r="8934" spans="1:4" x14ac:dyDescent="0.2">
      <c r="A8934" s="93">
        <v>1623</v>
      </c>
      <c r="B8934" s="93" t="s">
        <v>9458</v>
      </c>
      <c r="C8934" s="93" t="s">
        <v>8074</v>
      </c>
      <c r="D8934" s="100">
        <v>192.43</v>
      </c>
    </row>
    <row r="8935" spans="1:4" x14ac:dyDescent="0.2">
      <c r="A8935" s="93">
        <v>1619</v>
      </c>
      <c r="B8935" s="93" t="s">
        <v>9459</v>
      </c>
      <c r="C8935" s="93" t="s">
        <v>8074</v>
      </c>
      <c r="D8935" s="100">
        <v>264.70999999999998</v>
      </c>
    </row>
    <row r="8936" spans="1:4" x14ac:dyDescent="0.2">
      <c r="A8936" s="93">
        <v>1630</v>
      </c>
      <c r="B8936" s="93" t="s">
        <v>9460</v>
      </c>
      <c r="C8936" s="93" t="s">
        <v>8074</v>
      </c>
      <c r="D8936" s="101">
        <v>5828.22</v>
      </c>
    </row>
    <row r="8937" spans="1:4" x14ac:dyDescent="0.2">
      <c r="A8937" s="93">
        <v>1616</v>
      </c>
      <c r="B8937" s="93" t="s">
        <v>9461</v>
      </c>
      <c r="C8937" s="93" t="s">
        <v>8074</v>
      </c>
      <c r="D8937" s="101">
        <v>8963.91</v>
      </c>
    </row>
    <row r="8938" spans="1:4" x14ac:dyDescent="0.2">
      <c r="A8938" s="93">
        <v>1614</v>
      </c>
      <c r="B8938" s="93" t="s">
        <v>9462</v>
      </c>
      <c r="C8938" s="93" t="s">
        <v>8074</v>
      </c>
      <c r="D8938" s="100">
        <v>409.68</v>
      </c>
    </row>
    <row r="8939" spans="1:4" x14ac:dyDescent="0.2">
      <c r="A8939" s="93">
        <v>1617</v>
      </c>
      <c r="B8939" s="93" t="s">
        <v>9463</v>
      </c>
      <c r="C8939" s="93" t="s">
        <v>8074</v>
      </c>
      <c r="D8939" s="101">
        <v>10700.97</v>
      </c>
    </row>
    <row r="8940" spans="1:4" x14ac:dyDescent="0.2">
      <c r="A8940" s="93">
        <v>1621</v>
      </c>
      <c r="B8940" s="93" t="s">
        <v>9464</v>
      </c>
      <c r="C8940" s="93" t="s">
        <v>8074</v>
      </c>
      <c r="D8940" s="100">
        <v>732.71</v>
      </c>
    </row>
    <row r="8941" spans="1:4" x14ac:dyDescent="0.2">
      <c r="A8941" s="93">
        <v>1624</v>
      </c>
      <c r="B8941" s="93" t="s">
        <v>9465</v>
      </c>
      <c r="C8941" s="93" t="s">
        <v>8074</v>
      </c>
      <c r="D8941" s="101">
        <v>26303.51</v>
      </c>
    </row>
    <row r="8942" spans="1:4" x14ac:dyDescent="0.2">
      <c r="A8942" s="93">
        <v>1615</v>
      </c>
      <c r="B8942" s="93" t="s">
        <v>9466</v>
      </c>
      <c r="C8942" s="93" t="s">
        <v>8074</v>
      </c>
      <c r="D8942" s="101">
        <v>1375.91</v>
      </c>
    </row>
    <row r="8943" spans="1:4" x14ac:dyDescent="0.2">
      <c r="A8943" s="93">
        <v>1612</v>
      </c>
      <c r="B8943" s="93" t="s">
        <v>9467</v>
      </c>
      <c r="C8943" s="93" t="s">
        <v>8074</v>
      </c>
      <c r="D8943" s="100">
        <v>181.22</v>
      </c>
    </row>
    <row r="8944" spans="1:4" x14ac:dyDescent="0.2">
      <c r="A8944" s="93">
        <v>1618</v>
      </c>
      <c r="B8944" s="93" t="s">
        <v>9468</v>
      </c>
      <c r="C8944" s="93" t="s">
        <v>8074</v>
      </c>
      <c r="D8944" s="101">
        <v>1890.7</v>
      </c>
    </row>
    <row r="8945" spans="1:4" x14ac:dyDescent="0.2">
      <c r="A8945" s="93">
        <v>14211</v>
      </c>
      <c r="B8945" s="93" t="s">
        <v>9469</v>
      </c>
      <c r="C8945" s="93" t="s">
        <v>8074</v>
      </c>
      <c r="D8945" s="100">
        <v>62.08</v>
      </c>
    </row>
    <row r="8946" spans="1:4" x14ac:dyDescent="0.2">
      <c r="A8946" s="93">
        <v>43657</v>
      </c>
      <c r="B8946" s="93" t="s">
        <v>9470</v>
      </c>
      <c r="C8946" s="93" t="s">
        <v>8118</v>
      </c>
      <c r="D8946" s="100">
        <v>9.81</v>
      </c>
    </row>
    <row r="8947" spans="1:4" x14ac:dyDescent="0.2">
      <c r="A8947" s="93">
        <v>34500</v>
      </c>
      <c r="B8947" s="93" t="s">
        <v>9471</v>
      </c>
      <c r="C8947" s="93" t="s">
        <v>8221</v>
      </c>
      <c r="D8947" s="100">
        <v>138.51</v>
      </c>
    </row>
    <row r="8948" spans="1:4" x14ac:dyDescent="0.2">
      <c r="A8948" s="93">
        <v>40934</v>
      </c>
      <c r="B8948" s="93" t="s">
        <v>9472</v>
      </c>
      <c r="C8948" s="93" t="s">
        <v>8223</v>
      </c>
      <c r="D8948" s="101">
        <v>24215.65</v>
      </c>
    </row>
    <row r="8949" spans="1:4" x14ac:dyDescent="0.2">
      <c r="A8949" s="93">
        <v>38200</v>
      </c>
      <c r="B8949" s="93" t="s">
        <v>9473</v>
      </c>
      <c r="C8949" s="93" t="s">
        <v>9474</v>
      </c>
      <c r="D8949" s="100">
        <v>554.87</v>
      </c>
    </row>
    <row r="8950" spans="1:4" x14ac:dyDescent="0.2">
      <c r="A8950" s="93">
        <v>39269</v>
      </c>
      <c r="B8950" s="93" t="s">
        <v>9475</v>
      </c>
      <c r="C8950" s="93" t="s">
        <v>8118</v>
      </c>
      <c r="D8950" s="100">
        <v>1.19</v>
      </c>
    </row>
    <row r="8951" spans="1:4" x14ac:dyDescent="0.2">
      <c r="A8951" s="93">
        <v>11889</v>
      </c>
      <c r="B8951" s="93" t="s">
        <v>9476</v>
      </c>
      <c r="C8951" s="93" t="s">
        <v>8118</v>
      </c>
      <c r="D8951" s="100">
        <v>1.64</v>
      </c>
    </row>
    <row r="8952" spans="1:4" x14ac:dyDescent="0.2">
      <c r="A8952" s="93">
        <v>39270</v>
      </c>
      <c r="B8952" s="93" t="s">
        <v>9477</v>
      </c>
      <c r="C8952" s="93" t="s">
        <v>8118</v>
      </c>
      <c r="D8952" s="100">
        <v>2.13</v>
      </c>
    </row>
    <row r="8953" spans="1:4" x14ac:dyDescent="0.2">
      <c r="A8953" s="93">
        <v>11890</v>
      </c>
      <c r="B8953" s="93" t="s">
        <v>9478</v>
      </c>
      <c r="C8953" s="93" t="s">
        <v>8118</v>
      </c>
      <c r="D8953" s="100">
        <v>2.9</v>
      </c>
    </row>
    <row r="8954" spans="1:4" x14ac:dyDescent="0.2">
      <c r="A8954" s="93">
        <v>11891</v>
      </c>
      <c r="B8954" s="93" t="s">
        <v>9479</v>
      </c>
      <c r="C8954" s="93" t="s">
        <v>8118</v>
      </c>
      <c r="D8954" s="100">
        <v>4.7</v>
      </c>
    </row>
    <row r="8955" spans="1:4" x14ac:dyDescent="0.2">
      <c r="A8955" s="93">
        <v>11892</v>
      </c>
      <c r="B8955" s="93" t="s">
        <v>9480</v>
      </c>
      <c r="C8955" s="93" t="s">
        <v>8118</v>
      </c>
      <c r="D8955" s="100">
        <v>7.69</v>
      </c>
    </row>
    <row r="8956" spans="1:4" x14ac:dyDescent="0.2">
      <c r="A8956" s="93">
        <v>37601</v>
      </c>
      <c r="B8956" s="93" t="s">
        <v>9481</v>
      </c>
      <c r="C8956" s="93" t="s">
        <v>8118</v>
      </c>
      <c r="D8956" s="100">
        <v>9.34</v>
      </c>
    </row>
    <row r="8957" spans="1:4" x14ac:dyDescent="0.2">
      <c r="A8957" s="93">
        <v>1634</v>
      </c>
      <c r="B8957" s="93" t="s">
        <v>9482</v>
      </c>
      <c r="C8957" s="93" t="s">
        <v>8118</v>
      </c>
      <c r="D8957" s="100">
        <v>9.65</v>
      </c>
    </row>
    <row r="8958" spans="1:4" x14ac:dyDescent="0.2">
      <c r="A8958" s="93">
        <v>5086</v>
      </c>
      <c r="B8958" s="93" t="s">
        <v>9483</v>
      </c>
      <c r="C8958" s="93" t="s">
        <v>8122</v>
      </c>
      <c r="D8958" s="100">
        <v>35.83</v>
      </c>
    </row>
    <row r="8959" spans="1:4" x14ac:dyDescent="0.2">
      <c r="A8959" s="93">
        <v>11280</v>
      </c>
      <c r="B8959" s="93" t="s">
        <v>9484</v>
      </c>
      <c r="C8959" s="93" t="s">
        <v>8074</v>
      </c>
      <c r="D8959" s="101">
        <v>15991.09</v>
      </c>
    </row>
    <row r="8960" spans="1:4" x14ac:dyDescent="0.2">
      <c r="A8960" s="93">
        <v>40519</v>
      </c>
      <c r="B8960" s="93" t="s">
        <v>9485</v>
      </c>
      <c r="C8960" s="93" t="s">
        <v>8074</v>
      </c>
      <c r="D8960" s="101">
        <v>131825.13</v>
      </c>
    </row>
    <row r="8961" spans="1:4" x14ac:dyDescent="0.2">
      <c r="A8961" s="93">
        <v>39869</v>
      </c>
      <c r="B8961" s="93" t="s">
        <v>9486</v>
      </c>
      <c r="C8961" s="93" t="s">
        <v>8074</v>
      </c>
      <c r="D8961" s="100">
        <v>12.69</v>
      </c>
    </row>
    <row r="8962" spans="1:4" x14ac:dyDescent="0.2">
      <c r="A8962" s="93">
        <v>39870</v>
      </c>
      <c r="B8962" s="93" t="s">
        <v>9487</v>
      </c>
      <c r="C8962" s="93" t="s">
        <v>8074</v>
      </c>
      <c r="D8962" s="100">
        <v>19.420000000000002</v>
      </c>
    </row>
    <row r="8963" spans="1:4" x14ac:dyDescent="0.2">
      <c r="A8963" s="93">
        <v>39871</v>
      </c>
      <c r="B8963" s="93" t="s">
        <v>9488</v>
      </c>
      <c r="C8963" s="93" t="s">
        <v>8074</v>
      </c>
      <c r="D8963" s="100">
        <v>21.77</v>
      </c>
    </row>
    <row r="8964" spans="1:4" x14ac:dyDescent="0.2">
      <c r="A8964" s="93">
        <v>12722</v>
      </c>
      <c r="B8964" s="93" t="s">
        <v>9489</v>
      </c>
      <c r="C8964" s="93" t="s">
        <v>8074</v>
      </c>
      <c r="D8964" s="100">
        <v>728.37</v>
      </c>
    </row>
    <row r="8965" spans="1:4" x14ac:dyDescent="0.2">
      <c r="A8965" s="93">
        <v>12714</v>
      </c>
      <c r="B8965" s="93" t="s">
        <v>9490</v>
      </c>
      <c r="C8965" s="93" t="s">
        <v>8074</v>
      </c>
      <c r="D8965" s="100">
        <v>4.75</v>
      </c>
    </row>
    <row r="8966" spans="1:4" x14ac:dyDescent="0.2">
      <c r="A8966" s="93">
        <v>12715</v>
      </c>
      <c r="B8966" s="93" t="s">
        <v>9491</v>
      </c>
      <c r="C8966" s="93" t="s">
        <v>8074</v>
      </c>
      <c r="D8966" s="100">
        <v>10.73</v>
      </c>
    </row>
    <row r="8967" spans="1:4" x14ac:dyDescent="0.2">
      <c r="A8967" s="93">
        <v>12716</v>
      </c>
      <c r="B8967" s="93" t="s">
        <v>9492</v>
      </c>
      <c r="C8967" s="93" t="s">
        <v>8074</v>
      </c>
      <c r="D8967" s="100">
        <v>18.43</v>
      </c>
    </row>
    <row r="8968" spans="1:4" x14ac:dyDescent="0.2">
      <c r="A8968" s="93">
        <v>12717</v>
      </c>
      <c r="B8968" s="93" t="s">
        <v>9493</v>
      </c>
      <c r="C8968" s="93" t="s">
        <v>8074</v>
      </c>
      <c r="D8968" s="100">
        <v>36.229999999999997</v>
      </c>
    </row>
    <row r="8969" spans="1:4" x14ac:dyDescent="0.2">
      <c r="A8969" s="93">
        <v>12718</v>
      </c>
      <c r="B8969" s="93" t="s">
        <v>9494</v>
      </c>
      <c r="C8969" s="93" t="s">
        <v>8074</v>
      </c>
      <c r="D8969" s="100">
        <v>55.61</v>
      </c>
    </row>
    <row r="8970" spans="1:4" x14ac:dyDescent="0.2">
      <c r="A8970" s="93">
        <v>12719</v>
      </c>
      <c r="B8970" s="93" t="s">
        <v>9495</v>
      </c>
      <c r="C8970" s="93" t="s">
        <v>8074</v>
      </c>
      <c r="D8970" s="100">
        <v>88.28</v>
      </c>
    </row>
    <row r="8971" spans="1:4" x14ac:dyDescent="0.2">
      <c r="A8971" s="93">
        <v>12720</v>
      </c>
      <c r="B8971" s="93" t="s">
        <v>9496</v>
      </c>
      <c r="C8971" s="93" t="s">
        <v>8074</v>
      </c>
      <c r="D8971" s="100">
        <v>307.39</v>
      </c>
    </row>
    <row r="8972" spans="1:4" x14ac:dyDescent="0.2">
      <c r="A8972" s="93">
        <v>12721</v>
      </c>
      <c r="B8972" s="93" t="s">
        <v>9497</v>
      </c>
      <c r="C8972" s="93" t="s">
        <v>8074</v>
      </c>
      <c r="D8972" s="100">
        <v>294.77</v>
      </c>
    </row>
    <row r="8973" spans="1:4" x14ac:dyDescent="0.2">
      <c r="A8973" s="93">
        <v>3468</v>
      </c>
      <c r="B8973" s="93" t="s">
        <v>9498</v>
      </c>
      <c r="C8973" s="93" t="s">
        <v>8074</v>
      </c>
      <c r="D8973" s="100">
        <v>34.450000000000003</v>
      </c>
    </row>
    <row r="8974" spans="1:4" x14ac:dyDescent="0.2">
      <c r="A8974" s="93">
        <v>3465</v>
      </c>
      <c r="B8974" s="93" t="s">
        <v>9499</v>
      </c>
      <c r="C8974" s="93" t="s">
        <v>8074</v>
      </c>
      <c r="D8974" s="100">
        <v>34.43</v>
      </c>
    </row>
    <row r="8975" spans="1:4" x14ac:dyDescent="0.2">
      <c r="A8975" s="93">
        <v>12403</v>
      </c>
      <c r="B8975" s="93" t="s">
        <v>9500</v>
      </c>
      <c r="C8975" s="93" t="s">
        <v>8074</v>
      </c>
      <c r="D8975" s="100">
        <v>24.54</v>
      </c>
    </row>
    <row r="8976" spans="1:4" x14ac:dyDescent="0.2">
      <c r="A8976" s="93">
        <v>3463</v>
      </c>
      <c r="B8976" s="93" t="s">
        <v>9501</v>
      </c>
      <c r="C8976" s="93" t="s">
        <v>8074</v>
      </c>
      <c r="D8976" s="100">
        <v>14.34</v>
      </c>
    </row>
    <row r="8977" spans="1:4" x14ac:dyDescent="0.2">
      <c r="A8977" s="93">
        <v>3464</v>
      </c>
      <c r="B8977" s="93" t="s">
        <v>9502</v>
      </c>
      <c r="C8977" s="93" t="s">
        <v>8074</v>
      </c>
      <c r="D8977" s="100">
        <v>14.34</v>
      </c>
    </row>
    <row r="8978" spans="1:4" x14ac:dyDescent="0.2">
      <c r="A8978" s="93">
        <v>3466</v>
      </c>
      <c r="B8978" s="93" t="s">
        <v>9503</v>
      </c>
      <c r="C8978" s="93" t="s">
        <v>8074</v>
      </c>
      <c r="D8978" s="100">
        <v>87.46</v>
      </c>
    </row>
    <row r="8979" spans="1:4" x14ac:dyDescent="0.2">
      <c r="A8979" s="93">
        <v>3467</v>
      </c>
      <c r="B8979" s="93" t="s">
        <v>9504</v>
      </c>
      <c r="C8979" s="93" t="s">
        <v>8074</v>
      </c>
      <c r="D8979" s="100">
        <v>49.39</v>
      </c>
    </row>
    <row r="8980" spans="1:4" x14ac:dyDescent="0.2">
      <c r="A8980" s="93">
        <v>3462</v>
      </c>
      <c r="B8980" s="93" t="s">
        <v>9505</v>
      </c>
      <c r="C8980" s="93" t="s">
        <v>8074</v>
      </c>
      <c r="D8980" s="100">
        <v>9.4600000000000009</v>
      </c>
    </row>
    <row r="8981" spans="1:4" x14ac:dyDescent="0.2">
      <c r="A8981" s="93">
        <v>3446</v>
      </c>
      <c r="B8981" s="93" t="s">
        <v>9506</v>
      </c>
      <c r="C8981" s="93" t="s">
        <v>8074</v>
      </c>
      <c r="D8981" s="100">
        <v>29.12</v>
      </c>
    </row>
    <row r="8982" spans="1:4" x14ac:dyDescent="0.2">
      <c r="A8982" s="93">
        <v>3445</v>
      </c>
      <c r="B8982" s="93" t="s">
        <v>9507</v>
      </c>
      <c r="C8982" s="93" t="s">
        <v>8074</v>
      </c>
      <c r="D8982" s="100">
        <v>23.77</v>
      </c>
    </row>
    <row r="8983" spans="1:4" x14ac:dyDescent="0.2">
      <c r="A8983" s="93">
        <v>3441</v>
      </c>
      <c r="B8983" s="93" t="s">
        <v>9508</v>
      </c>
      <c r="C8983" s="93" t="s">
        <v>8074</v>
      </c>
      <c r="D8983" s="100">
        <v>6.71</v>
      </c>
    </row>
    <row r="8984" spans="1:4" x14ac:dyDescent="0.2">
      <c r="A8984" s="93">
        <v>3444</v>
      </c>
      <c r="B8984" s="93" t="s">
        <v>9509</v>
      </c>
      <c r="C8984" s="93" t="s">
        <v>8074</v>
      </c>
      <c r="D8984" s="100">
        <v>14.63</v>
      </c>
    </row>
    <row r="8985" spans="1:4" x14ac:dyDescent="0.2">
      <c r="A8985" s="93">
        <v>12402</v>
      </c>
      <c r="B8985" s="93" t="s">
        <v>9510</v>
      </c>
      <c r="C8985" s="93" t="s">
        <v>8074</v>
      </c>
      <c r="D8985" s="100">
        <v>81.849999999999994</v>
      </c>
    </row>
    <row r="8986" spans="1:4" x14ac:dyDescent="0.2">
      <c r="A8986" s="93">
        <v>3447</v>
      </c>
      <c r="B8986" s="93" t="s">
        <v>9511</v>
      </c>
      <c r="C8986" s="93" t="s">
        <v>8074</v>
      </c>
      <c r="D8986" s="100">
        <v>42.35</v>
      </c>
    </row>
    <row r="8987" spans="1:4" x14ac:dyDescent="0.2">
      <c r="A8987" s="93">
        <v>3442</v>
      </c>
      <c r="B8987" s="93" t="s">
        <v>9512</v>
      </c>
      <c r="C8987" s="93" t="s">
        <v>8074</v>
      </c>
      <c r="D8987" s="100">
        <v>10.029999999999999</v>
      </c>
    </row>
    <row r="8988" spans="1:4" x14ac:dyDescent="0.2">
      <c r="A8988" s="93">
        <v>3448</v>
      </c>
      <c r="B8988" s="93" t="s">
        <v>9513</v>
      </c>
      <c r="C8988" s="93" t="s">
        <v>8074</v>
      </c>
      <c r="D8988" s="100">
        <v>119.67</v>
      </c>
    </row>
    <row r="8989" spans="1:4" x14ac:dyDescent="0.2">
      <c r="A8989" s="93">
        <v>3449</v>
      </c>
      <c r="B8989" s="93" t="s">
        <v>9514</v>
      </c>
      <c r="C8989" s="93" t="s">
        <v>8074</v>
      </c>
      <c r="D8989" s="100">
        <v>209.69</v>
      </c>
    </row>
    <row r="8990" spans="1:4" x14ac:dyDescent="0.2">
      <c r="A8990" s="93">
        <v>37438</v>
      </c>
      <c r="B8990" s="93" t="s">
        <v>9515</v>
      </c>
      <c r="C8990" s="93" t="s">
        <v>8074</v>
      </c>
      <c r="D8990" s="100">
        <v>243.4</v>
      </c>
    </row>
    <row r="8991" spans="1:4" x14ac:dyDescent="0.2">
      <c r="A8991" s="93">
        <v>37439</v>
      </c>
      <c r="B8991" s="93" t="s">
        <v>9516</v>
      </c>
      <c r="C8991" s="93" t="s">
        <v>8074</v>
      </c>
      <c r="D8991" s="101">
        <v>1591.32</v>
      </c>
    </row>
    <row r="8992" spans="1:4" x14ac:dyDescent="0.2">
      <c r="A8992" s="93">
        <v>37435</v>
      </c>
      <c r="B8992" s="93" t="s">
        <v>9517</v>
      </c>
      <c r="C8992" s="93" t="s">
        <v>8074</v>
      </c>
      <c r="D8992" s="100">
        <v>28.6</v>
      </c>
    </row>
    <row r="8993" spans="1:4" x14ac:dyDescent="0.2">
      <c r="A8993" s="93">
        <v>37436</v>
      </c>
      <c r="B8993" s="93" t="s">
        <v>9518</v>
      </c>
      <c r="C8993" s="93" t="s">
        <v>8074</v>
      </c>
      <c r="D8993" s="100">
        <v>33.76</v>
      </c>
    </row>
    <row r="8994" spans="1:4" x14ac:dyDescent="0.2">
      <c r="A8994" s="93">
        <v>37437</v>
      </c>
      <c r="B8994" s="93" t="s">
        <v>9519</v>
      </c>
      <c r="C8994" s="93" t="s">
        <v>8074</v>
      </c>
      <c r="D8994" s="100">
        <v>48.82</v>
      </c>
    </row>
    <row r="8995" spans="1:4" x14ac:dyDescent="0.2">
      <c r="A8995" s="93">
        <v>3473</v>
      </c>
      <c r="B8995" s="93" t="s">
        <v>9520</v>
      </c>
      <c r="C8995" s="93" t="s">
        <v>8074</v>
      </c>
      <c r="D8995" s="100">
        <v>32.92</v>
      </c>
    </row>
    <row r="8996" spans="1:4" x14ac:dyDescent="0.2">
      <c r="A8996" s="93">
        <v>3474</v>
      </c>
      <c r="B8996" s="93" t="s">
        <v>9521</v>
      </c>
      <c r="C8996" s="93" t="s">
        <v>8074</v>
      </c>
      <c r="D8996" s="100">
        <v>27.14</v>
      </c>
    </row>
    <row r="8997" spans="1:4" x14ac:dyDescent="0.2">
      <c r="A8997" s="93">
        <v>3450</v>
      </c>
      <c r="B8997" s="93" t="s">
        <v>9522</v>
      </c>
      <c r="C8997" s="93" t="s">
        <v>8074</v>
      </c>
      <c r="D8997" s="100">
        <v>7.86</v>
      </c>
    </row>
    <row r="8998" spans="1:4" x14ac:dyDescent="0.2">
      <c r="A8998" s="93">
        <v>3443</v>
      </c>
      <c r="B8998" s="93" t="s">
        <v>9523</v>
      </c>
      <c r="C8998" s="93" t="s">
        <v>8074</v>
      </c>
      <c r="D8998" s="100">
        <v>16.88</v>
      </c>
    </row>
    <row r="8999" spans="1:4" x14ac:dyDescent="0.2">
      <c r="A8999" s="93">
        <v>3453</v>
      </c>
      <c r="B8999" s="93" t="s">
        <v>9524</v>
      </c>
      <c r="C8999" s="93" t="s">
        <v>8074</v>
      </c>
      <c r="D8999" s="100">
        <v>96.1</v>
      </c>
    </row>
    <row r="9000" spans="1:4" x14ac:dyDescent="0.2">
      <c r="A9000" s="93">
        <v>3452</v>
      </c>
      <c r="B9000" s="93" t="s">
        <v>9525</v>
      </c>
      <c r="C9000" s="93" t="s">
        <v>8074</v>
      </c>
      <c r="D9000" s="100">
        <v>47.43</v>
      </c>
    </row>
    <row r="9001" spans="1:4" x14ac:dyDescent="0.2">
      <c r="A9001" s="93">
        <v>3451</v>
      </c>
      <c r="B9001" s="93" t="s">
        <v>9526</v>
      </c>
      <c r="C9001" s="93" t="s">
        <v>8074</v>
      </c>
      <c r="D9001" s="100">
        <v>9.41</v>
      </c>
    </row>
    <row r="9002" spans="1:4" x14ac:dyDescent="0.2">
      <c r="A9002" s="93">
        <v>3454</v>
      </c>
      <c r="B9002" s="93" t="s">
        <v>9527</v>
      </c>
      <c r="C9002" s="93" t="s">
        <v>8074</v>
      </c>
      <c r="D9002" s="100">
        <v>146.16999999999999</v>
      </c>
    </row>
    <row r="9003" spans="1:4" x14ac:dyDescent="0.2">
      <c r="A9003" s="93">
        <v>3458</v>
      </c>
      <c r="B9003" s="93" t="s">
        <v>9528</v>
      </c>
      <c r="C9003" s="93" t="s">
        <v>8074</v>
      </c>
      <c r="D9003" s="100">
        <v>26.39</v>
      </c>
    </row>
    <row r="9004" spans="1:4" x14ac:dyDescent="0.2">
      <c r="A9004" s="93">
        <v>3457</v>
      </c>
      <c r="B9004" s="93" t="s">
        <v>9529</v>
      </c>
      <c r="C9004" s="93" t="s">
        <v>8074</v>
      </c>
      <c r="D9004" s="100">
        <v>19.809999999999999</v>
      </c>
    </row>
    <row r="9005" spans="1:4" x14ac:dyDescent="0.2">
      <c r="A9005" s="93">
        <v>3455</v>
      </c>
      <c r="B9005" s="93" t="s">
        <v>9530</v>
      </c>
      <c r="C9005" s="93" t="s">
        <v>8074</v>
      </c>
      <c r="D9005" s="100">
        <v>5.62</v>
      </c>
    </row>
    <row r="9006" spans="1:4" x14ac:dyDescent="0.2">
      <c r="A9006" s="93">
        <v>3472</v>
      </c>
      <c r="B9006" s="93" t="s">
        <v>9531</v>
      </c>
      <c r="C9006" s="93" t="s">
        <v>8074</v>
      </c>
      <c r="D9006" s="100">
        <v>12.64</v>
      </c>
    </row>
    <row r="9007" spans="1:4" x14ac:dyDescent="0.2">
      <c r="A9007" s="93">
        <v>3470</v>
      </c>
      <c r="B9007" s="93" t="s">
        <v>9532</v>
      </c>
      <c r="C9007" s="93" t="s">
        <v>8074</v>
      </c>
      <c r="D9007" s="100">
        <v>73.69</v>
      </c>
    </row>
    <row r="9008" spans="1:4" x14ac:dyDescent="0.2">
      <c r="A9008" s="93">
        <v>3471</v>
      </c>
      <c r="B9008" s="93" t="s">
        <v>9533</v>
      </c>
      <c r="C9008" s="93" t="s">
        <v>8074</v>
      </c>
      <c r="D9008" s="100">
        <v>40.49</v>
      </c>
    </row>
    <row r="9009" spans="1:4" x14ac:dyDescent="0.2">
      <c r="A9009" s="93">
        <v>3456</v>
      </c>
      <c r="B9009" s="93" t="s">
        <v>9534</v>
      </c>
      <c r="C9009" s="93" t="s">
        <v>8074</v>
      </c>
      <c r="D9009" s="100">
        <v>8.42</v>
      </c>
    </row>
    <row r="9010" spans="1:4" x14ac:dyDescent="0.2">
      <c r="A9010" s="93">
        <v>3459</v>
      </c>
      <c r="B9010" s="93" t="s">
        <v>9535</v>
      </c>
      <c r="C9010" s="93" t="s">
        <v>8074</v>
      </c>
      <c r="D9010" s="100">
        <v>103.94</v>
      </c>
    </row>
    <row r="9011" spans="1:4" x14ac:dyDescent="0.2">
      <c r="A9011" s="93">
        <v>3469</v>
      </c>
      <c r="B9011" s="93" t="s">
        <v>9536</v>
      </c>
      <c r="C9011" s="93" t="s">
        <v>8074</v>
      </c>
      <c r="D9011" s="100">
        <v>197.67</v>
      </c>
    </row>
    <row r="9012" spans="1:4" x14ac:dyDescent="0.2">
      <c r="A9012" s="93">
        <v>3460</v>
      </c>
      <c r="B9012" s="93" t="s">
        <v>9537</v>
      </c>
      <c r="C9012" s="93" t="s">
        <v>8074</v>
      </c>
      <c r="D9012" s="100">
        <v>288.43</v>
      </c>
    </row>
    <row r="9013" spans="1:4" x14ac:dyDescent="0.2">
      <c r="A9013" s="93">
        <v>3461</v>
      </c>
      <c r="B9013" s="93" t="s">
        <v>9538</v>
      </c>
      <c r="C9013" s="93" t="s">
        <v>8074</v>
      </c>
      <c r="D9013" s="100">
        <v>737.21</v>
      </c>
    </row>
    <row r="9014" spans="1:4" x14ac:dyDescent="0.2">
      <c r="A9014" s="93">
        <v>37433</v>
      </c>
      <c r="B9014" s="93" t="s">
        <v>9539</v>
      </c>
      <c r="C9014" s="93" t="s">
        <v>8074</v>
      </c>
      <c r="D9014" s="100">
        <v>243.4</v>
      </c>
    </row>
    <row r="9015" spans="1:4" x14ac:dyDescent="0.2">
      <c r="A9015" s="93">
        <v>37430</v>
      </c>
      <c r="B9015" s="93" t="s">
        <v>9540</v>
      </c>
      <c r="C9015" s="93" t="s">
        <v>8074</v>
      </c>
      <c r="D9015" s="100">
        <v>30.5</v>
      </c>
    </row>
    <row r="9016" spans="1:4" x14ac:dyDescent="0.2">
      <c r="A9016" s="93">
        <v>37434</v>
      </c>
      <c r="B9016" s="93" t="s">
        <v>9541</v>
      </c>
      <c r="C9016" s="93" t="s">
        <v>8074</v>
      </c>
      <c r="D9016" s="101">
        <v>2269.44</v>
      </c>
    </row>
    <row r="9017" spans="1:4" x14ac:dyDescent="0.2">
      <c r="A9017" s="93">
        <v>37431</v>
      </c>
      <c r="B9017" s="93" t="s">
        <v>9542</v>
      </c>
      <c r="C9017" s="93" t="s">
        <v>8074</v>
      </c>
      <c r="D9017" s="100">
        <v>41.38</v>
      </c>
    </row>
    <row r="9018" spans="1:4" x14ac:dyDescent="0.2">
      <c r="A9018" s="93">
        <v>37432</v>
      </c>
      <c r="B9018" s="93" t="s">
        <v>9543</v>
      </c>
      <c r="C9018" s="93" t="s">
        <v>8074</v>
      </c>
      <c r="D9018" s="100">
        <v>76.319999999999993</v>
      </c>
    </row>
    <row r="9019" spans="1:4" x14ac:dyDescent="0.2">
      <c r="A9019" s="93">
        <v>37413</v>
      </c>
      <c r="B9019" s="93" t="s">
        <v>9544</v>
      </c>
      <c r="C9019" s="93" t="s">
        <v>8074</v>
      </c>
      <c r="D9019" s="100">
        <v>3.65</v>
      </c>
    </row>
    <row r="9020" spans="1:4" x14ac:dyDescent="0.2">
      <c r="A9020" s="93">
        <v>37414</v>
      </c>
      <c r="B9020" s="93" t="s">
        <v>9545</v>
      </c>
      <c r="C9020" s="93" t="s">
        <v>8074</v>
      </c>
      <c r="D9020" s="100">
        <v>4.1399999999999997</v>
      </c>
    </row>
    <row r="9021" spans="1:4" x14ac:dyDescent="0.2">
      <c r="A9021" s="93">
        <v>37415</v>
      </c>
      <c r="B9021" s="93" t="s">
        <v>9546</v>
      </c>
      <c r="C9021" s="93" t="s">
        <v>8074</v>
      </c>
      <c r="D9021" s="100">
        <v>7.52</v>
      </c>
    </row>
    <row r="9022" spans="1:4" x14ac:dyDescent="0.2">
      <c r="A9022" s="93">
        <v>37416</v>
      </c>
      <c r="B9022" s="93" t="s">
        <v>9547</v>
      </c>
      <c r="C9022" s="93" t="s">
        <v>8074</v>
      </c>
      <c r="D9022" s="100">
        <v>3.41</v>
      </c>
    </row>
    <row r="9023" spans="1:4" x14ac:dyDescent="0.2">
      <c r="A9023" s="93">
        <v>37417</v>
      </c>
      <c r="B9023" s="93" t="s">
        <v>9548</v>
      </c>
      <c r="C9023" s="93" t="s">
        <v>8074</v>
      </c>
      <c r="D9023" s="100">
        <v>4.9000000000000004</v>
      </c>
    </row>
    <row r="9024" spans="1:4" x14ac:dyDescent="0.2">
      <c r="A9024" s="93">
        <v>43590</v>
      </c>
      <c r="B9024" s="93" t="s">
        <v>9549</v>
      </c>
      <c r="C9024" s="93" t="s">
        <v>8074</v>
      </c>
      <c r="D9024" s="100">
        <v>166.58</v>
      </c>
    </row>
    <row r="9025" spans="1:4" x14ac:dyDescent="0.2">
      <c r="A9025" s="93">
        <v>43589</v>
      </c>
      <c r="B9025" s="93" t="s">
        <v>9550</v>
      </c>
      <c r="C9025" s="93" t="s">
        <v>8074</v>
      </c>
      <c r="D9025" s="100">
        <v>30.14</v>
      </c>
    </row>
    <row r="9026" spans="1:4" x14ac:dyDescent="0.2">
      <c r="A9026" s="93">
        <v>34519</v>
      </c>
      <c r="B9026" s="93" t="s">
        <v>9551</v>
      </c>
      <c r="C9026" s="93" t="s">
        <v>8074</v>
      </c>
      <c r="D9026" s="100">
        <v>106.29</v>
      </c>
    </row>
    <row r="9027" spans="1:4" x14ac:dyDescent="0.2">
      <c r="A9027" s="93">
        <v>1649</v>
      </c>
      <c r="B9027" s="93" t="s">
        <v>9552</v>
      </c>
      <c r="C9027" s="93" t="s">
        <v>8074</v>
      </c>
      <c r="D9027" s="100">
        <v>62.23</v>
      </c>
    </row>
    <row r="9028" spans="1:4" x14ac:dyDescent="0.2">
      <c r="A9028" s="93">
        <v>1653</v>
      </c>
      <c r="B9028" s="93" t="s">
        <v>9553</v>
      </c>
      <c r="C9028" s="93" t="s">
        <v>8074</v>
      </c>
      <c r="D9028" s="100">
        <v>48.75</v>
      </c>
    </row>
    <row r="9029" spans="1:4" x14ac:dyDescent="0.2">
      <c r="A9029" s="93">
        <v>1647</v>
      </c>
      <c r="B9029" s="93" t="s">
        <v>9554</v>
      </c>
      <c r="C9029" s="93" t="s">
        <v>8074</v>
      </c>
      <c r="D9029" s="100">
        <v>17.45</v>
      </c>
    </row>
    <row r="9030" spans="1:4" x14ac:dyDescent="0.2">
      <c r="A9030" s="93">
        <v>1648</v>
      </c>
      <c r="B9030" s="93" t="s">
        <v>9555</v>
      </c>
      <c r="C9030" s="93" t="s">
        <v>8074</v>
      </c>
      <c r="D9030" s="100">
        <v>33.520000000000003</v>
      </c>
    </row>
    <row r="9031" spans="1:4" x14ac:dyDescent="0.2">
      <c r="A9031" s="93">
        <v>1651</v>
      </c>
      <c r="B9031" s="93" t="s">
        <v>9556</v>
      </c>
      <c r="C9031" s="93" t="s">
        <v>8074</v>
      </c>
      <c r="D9031" s="100">
        <v>155.49</v>
      </c>
    </row>
    <row r="9032" spans="1:4" x14ac:dyDescent="0.2">
      <c r="A9032" s="93">
        <v>1650</v>
      </c>
      <c r="B9032" s="93" t="s">
        <v>9557</v>
      </c>
      <c r="C9032" s="93" t="s">
        <v>8074</v>
      </c>
      <c r="D9032" s="100">
        <v>85.95</v>
      </c>
    </row>
    <row r="9033" spans="1:4" x14ac:dyDescent="0.2">
      <c r="A9033" s="93">
        <v>1654</v>
      </c>
      <c r="B9033" s="93" t="s">
        <v>9558</v>
      </c>
      <c r="C9033" s="93" t="s">
        <v>8074</v>
      </c>
      <c r="D9033" s="100">
        <v>23.96</v>
      </c>
    </row>
    <row r="9034" spans="1:4" x14ac:dyDescent="0.2">
      <c r="A9034" s="93">
        <v>1652</v>
      </c>
      <c r="B9034" s="93" t="s">
        <v>9559</v>
      </c>
      <c r="C9034" s="93" t="s">
        <v>8074</v>
      </c>
      <c r="D9034" s="100">
        <v>223.18</v>
      </c>
    </row>
    <row r="9035" spans="1:4" x14ac:dyDescent="0.2">
      <c r="A9035" s="93">
        <v>10510</v>
      </c>
      <c r="B9035" s="93" t="s">
        <v>9560</v>
      </c>
      <c r="C9035" s="93" t="s">
        <v>8074</v>
      </c>
      <c r="D9035" s="100">
        <v>183.07</v>
      </c>
    </row>
    <row r="9036" spans="1:4" x14ac:dyDescent="0.2">
      <c r="A9036" s="93">
        <v>1747</v>
      </c>
      <c r="B9036" s="93" t="s">
        <v>9561</v>
      </c>
      <c r="C9036" s="93" t="s">
        <v>8074</v>
      </c>
      <c r="D9036" s="100">
        <v>195.35</v>
      </c>
    </row>
    <row r="9037" spans="1:4" x14ac:dyDescent="0.2">
      <c r="A9037" s="93">
        <v>1744</v>
      </c>
      <c r="B9037" s="93" t="s">
        <v>9562</v>
      </c>
      <c r="C9037" s="93" t="s">
        <v>8074</v>
      </c>
      <c r="D9037" s="100">
        <v>135.31</v>
      </c>
    </row>
    <row r="9038" spans="1:4" x14ac:dyDescent="0.2">
      <c r="A9038" s="93">
        <v>1743</v>
      </c>
      <c r="B9038" s="93" t="s">
        <v>9563</v>
      </c>
      <c r="C9038" s="93" t="s">
        <v>8074</v>
      </c>
      <c r="D9038" s="100">
        <v>177.68</v>
      </c>
    </row>
    <row r="9039" spans="1:4" x14ac:dyDescent="0.2">
      <c r="A9039" s="93">
        <v>39640</v>
      </c>
      <c r="B9039" s="93" t="s">
        <v>9564</v>
      </c>
      <c r="C9039" s="93" t="s">
        <v>8074</v>
      </c>
      <c r="D9039" s="100">
        <v>12.55</v>
      </c>
    </row>
    <row r="9040" spans="1:4" x14ac:dyDescent="0.2">
      <c r="A9040" s="93">
        <v>7216</v>
      </c>
      <c r="B9040" s="93" t="s">
        <v>9565</v>
      </c>
      <c r="C9040" s="93" t="s">
        <v>8074</v>
      </c>
      <c r="D9040" s="100">
        <v>67.44</v>
      </c>
    </row>
    <row r="9041" spans="1:4" x14ac:dyDescent="0.2">
      <c r="A9041" s="93">
        <v>20235</v>
      </c>
      <c r="B9041" s="93" t="s">
        <v>9566</v>
      </c>
      <c r="C9041" s="93" t="s">
        <v>8074</v>
      </c>
      <c r="D9041" s="100">
        <v>54.22</v>
      </c>
    </row>
    <row r="9042" spans="1:4" x14ac:dyDescent="0.2">
      <c r="A9042" s="93">
        <v>7181</v>
      </c>
      <c r="B9042" s="93" t="s">
        <v>9567</v>
      </c>
      <c r="C9042" s="93" t="s">
        <v>8074</v>
      </c>
      <c r="D9042" s="100">
        <v>3.59</v>
      </c>
    </row>
    <row r="9043" spans="1:4" x14ac:dyDescent="0.2">
      <c r="A9043" s="93">
        <v>40742</v>
      </c>
      <c r="B9043" s="93" t="s">
        <v>9568</v>
      </c>
      <c r="C9043" s="93" t="s">
        <v>8074</v>
      </c>
      <c r="D9043" s="100">
        <v>11.41</v>
      </c>
    </row>
    <row r="9044" spans="1:4" x14ac:dyDescent="0.2">
      <c r="A9044" s="93">
        <v>7214</v>
      </c>
      <c r="B9044" s="93" t="s">
        <v>9569</v>
      </c>
      <c r="C9044" s="93" t="s">
        <v>8074</v>
      </c>
      <c r="D9044" s="100">
        <v>65.849999999999994</v>
      </c>
    </row>
    <row r="9045" spans="1:4" x14ac:dyDescent="0.2">
      <c r="A9045" s="93">
        <v>7219</v>
      </c>
      <c r="B9045" s="93" t="s">
        <v>9570</v>
      </c>
      <c r="C9045" s="93" t="s">
        <v>8074</v>
      </c>
      <c r="D9045" s="100">
        <v>58.41</v>
      </c>
    </row>
    <row r="9046" spans="1:4" x14ac:dyDescent="0.2">
      <c r="A9046" s="93">
        <v>37971</v>
      </c>
      <c r="B9046" s="93" t="s">
        <v>9571</v>
      </c>
      <c r="C9046" s="93" t="s">
        <v>8074</v>
      </c>
      <c r="D9046" s="100">
        <v>4.13</v>
      </c>
    </row>
    <row r="9047" spans="1:4" x14ac:dyDescent="0.2">
      <c r="A9047" s="93">
        <v>37972</v>
      </c>
      <c r="B9047" s="93" t="s">
        <v>9572</v>
      </c>
      <c r="C9047" s="93" t="s">
        <v>8074</v>
      </c>
      <c r="D9047" s="100">
        <v>5.86</v>
      </c>
    </row>
    <row r="9048" spans="1:4" x14ac:dyDescent="0.2">
      <c r="A9048" s="93">
        <v>37973</v>
      </c>
      <c r="B9048" s="93" t="s">
        <v>9573</v>
      </c>
      <c r="C9048" s="93" t="s">
        <v>8074</v>
      </c>
      <c r="D9048" s="100">
        <v>11.01</v>
      </c>
    </row>
    <row r="9049" spans="1:4" x14ac:dyDescent="0.2">
      <c r="A9049" s="93">
        <v>1926</v>
      </c>
      <c r="B9049" s="93" t="s">
        <v>9574</v>
      </c>
      <c r="C9049" s="93" t="s">
        <v>8074</v>
      </c>
      <c r="D9049" s="100">
        <v>2.67</v>
      </c>
    </row>
    <row r="9050" spans="1:4" x14ac:dyDescent="0.2">
      <c r="A9050" s="93">
        <v>1927</v>
      </c>
      <c r="B9050" s="93" t="s">
        <v>9575</v>
      </c>
      <c r="C9050" s="93" t="s">
        <v>8074</v>
      </c>
      <c r="D9050" s="100">
        <v>3</v>
      </c>
    </row>
    <row r="9051" spans="1:4" x14ac:dyDescent="0.2">
      <c r="A9051" s="93">
        <v>1923</v>
      </c>
      <c r="B9051" s="93" t="s">
        <v>9576</v>
      </c>
      <c r="C9051" s="93" t="s">
        <v>8074</v>
      </c>
      <c r="D9051" s="100">
        <v>5.47</v>
      </c>
    </row>
    <row r="9052" spans="1:4" x14ac:dyDescent="0.2">
      <c r="A9052" s="93">
        <v>1929</v>
      </c>
      <c r="B9052" s="93" t="s">
        <v>9577</v>
      </c>
      <c r="C9052" s="93" t="s">
        <v>8074</v>
      </c>
      <c r="D9052" s="100">
        <v>6.63</v>
      </c>
    </row>
    <row r="9053" spans="1:4" x14ac:dyDescent="0.2">
      <c r="A9053" s="93">
        <v>1930</v>
      </c>
      <c r="B9053" s="93" t="s">
        <v>9578</v>
      </c>
      <c r="C9053" s="93" t="s">
        <v>8074</v>
      </c>
      <c r="D9053" s="100">
        <v>11.34</v>
      </c>
    </row>
    <row r="9054" spans="1:4" x14ac:dyDescent="0.2">
      <c r="A9054" s="93">
        <v>1924</v>
      </c>
      <c r="B9054" s="93" t="s">
        <v>9579</v>
      </c>
      <c r="C9054" s="93" t="s">
        <v>8074</v>
      </c>
      <c r="D9054" s="100">
        <v>18.309999999999999</v>
      </c>
    </row>
    <row r="9055" spans="1:4" x14ac:dyDescent="0.2">
      <c r="A9055" s="93">
        <v>1922</v>
      </c>
      <c r="B9055" s="93" t="s">
        <v>9580</v>
      </c>
      <c r="C9055" s="93" t="s">
        <v>8074</v>
      </c>
      <c r="D9055" s="100">
        <v>37.86</v>
      </c>
    </row>
    <row r="9056" spans="1:4" x14ac:dyDescent="0.2">
      <c r="A9056" s="93">
        <v>1953</v>
      </c>
      <c r="B9056" s="93" t="s">
        <v>9581</v>
      </c>
      <c r="C9056" s="93" t="s">
        <v>8074</v>
      </c>
      <c r="D9056" s="100">
        <v>46.22</v>
      </c>
    </row>
    <row r="9057" spans="1:4" x14ac:dyDescent="0.2">
      <c r="A9057" s="93">
        <v>1962</v>
      </c>
      <c r="B9057" s="93" t="s">
        <v>9582</v>
      </c>
      <c r="C9057" s="93" t="s">
        <v>8074</v>
      </c>
      <c r="D9057" s="100">
        <v>224.57</v>
      </c>
    </row>
    <row r="9058" spans="1:4" x14ac:dyDescent="0.2">
      <c r="A9058" s="93">
        <v>1955</v>
      </c>
      <c r="B9058" s="93" t="s">
        <v>9583</v>
      </c>
      <c r="C9058" s="93" t="s">
        <v>8074</v>
      </c>
      <c r="D9058" s="100">
        <v>2.58</v>
      </c>
    </row>
    <row r="9059" spans="1:4" x14ac:dyDescent="0.2">
      <c r="A9059" s="93">
        <v>1956</v>
      </c>
      <c r="B9059" s="93" t="s">
        <v>9584</v>
      </c>
      <c r="C9059" s="93" t="s">
        <v>8074</v>
      </c>
      <c r="D9059" s="100">
        <v>3.65</v>
      </c>
    </row>
    <row r="9060" spans="1:4" x14ac:dyDescent="0.2">
      <c r="A9060" s="93">
        <v>1957</v>
      </c>
      <c r="B9060" s="93" t="s">
        <v>9585</v>
      </c>
      <c r="C9060" s="93" t="s">
        <v>8074</v>
      </c>
      <c r="D9060" s="100">
        <v>7.9</v>
      </c>
    </row>
    <row r="9061" spans="1:4" x14ac:dyDescent="0.2">
      <c r="A9061" s="93">
        <v>1958</v>
      </c>
      <c r="B9061" s="93" t="s">
        <v>9586</v>
      </c>
      <c r="C9061" s="93" t="s">
        <v>8074</v>
      </c>
      <c r="D9061" s="100">
        <v>14.71</v>
      </c>
    </row>
    <row r="9062" spans="1:4" x14ac:dyDescent="0.2">
      <c r="A9062" s="93">
        <v>1959</v>
      </c>
      <c r="B9062" s="93" t="s">
        <v>9587</v>
      </c>
      <c r="C9062" s="93" t="s">
        <v>8074</v>
      </c>
      <c r="D9062" s="100">
        <v>15.96</v>
      </c>
    </row>
    <row r="9063" spans="1:4" x14ac:dyDescent="0.2">
      <c r="A9063" s="93">
        <v>1925</v>
      </c>
      <c r="B9063" s="93" t="s">
        <v>9588</v>
      </c>
      <c r="C9063" s="93" t="s">
        <v>8074</v>
      </c>
      <c r="D9063" s="100">
        <v>41.7</v>
      </c>
    </row>
    <row r="9064" spans="1:4" x14ac:dyDescent="0.2">
      <c r="A9064" s="93">
        <v>1960</v>
      </c>
      <c r="B9064" s="93" t="s">
        <v>9589</v>
      </c>
      <c r="C9064" s="93" t="s">
        <v>8074</v>
      </c>
      <c r="D9064" s="100">
        <v>64.040000000000006</v>
      </c>
    </row>
    <row r="9065" spans="1:4" x14ac:dyDescent="0.2">
      <c r="A9065" s="93">
        <v>1961</v>
      </c>
      <c r="B9065" s="93" t="s">
        <v>9590</v>
      </c>
      <c r="C9065" s="93" t="s">
        <v>8074</v>
      </c>
      <c r="D9065" s="100">
        <v>82.04</v>
      </c>
    </row>
    <row r="9066" spans="1:4" x14ac:dyDescent="0.2">
      <c r="A9066" s="93">
        <v>38423</v>
      </c>
      <c r="B9066" s="93" t="s">
        <v>9591</v>
      </c>
      <c r="C9066" s="93" t="s">
        <v>8074</v>
      </c>
      <c r="D9066" s="100">
        <v>40.33</v>
      </c>
    </row>
    <row r="9067" spans="1:4" x14ac:dyDescent="0.2">
      <c r="A9067" s="93">
        <v>39866</v>
      </c>
      <c r="B9067" s="93" t="s">
        <v>9592</v>
      </c>
      <c r="C9067" s="93" t="s">
        <v>8074</v>
      </c>
      <c r="D9067" s="100">
        <v>16.809999999999999</v>
      </c>
    </row>
    <row r="9068" spans="1:4" x14ac:dyDescent="0.2">
      <c r="A9068" s="93">
        <v>39867</v>
      </c>
      <c r="B9068" s="93" t="s">
        <v>9593</v>
      </c>
      <c r="C9068" s="93" t="s">
        <v>8074</v>
      </c>
      <c r="D9068" s="100">
        <v>37.380000000000003</v>
      </c>
    </row>
    <row r="9069" spans="1:4" x14ac:dyDescent="0.2">
      <c r="A9069" s="93">
        <v>39868</v>
      </c>
      <c r="B9069" s="93" t="s">
        <v>9594</v>
      </c>
      <c r="C9069" s="93" t="s">
        <v>8074</v>
      </c>
      <c r="D9069" s="100">
        <v>67.34</v>
      </c>
    </row>
    <row r="9070" spans="1:4" x14ac:dyDescent="0.2">
      <c r="A9070" s="93">
        <v>37999</v>
      </c>
      <c r="B9070" s="93" t="s">
        <v>9595</v>
      </c>
      <c r="C9070" s="93" t="s">
        <v>8074</v>
      </c>
      <c r="D9070" s="100">
        <v>6.96</v>
      </c>
    </row>
    <row r="9071" spans="1:4" x14ac:dyDescent="0.2">
      <c r="A9071" s="93">
        <v>38000</v>
      </c>
      <c r="B9071" s="93" t="s">
        <v>9596</v>
      </c>
      <c r="C9071" s="93" t="s">
        <v>8074</v>
      </c>
      <c r="D9071" s="100">
        <v>8.1300000000000008</v>
      </c>
    </row>
    <row r="9072" spans="1:4" x14ac:dyDescent="0.2">
      <c r="A9072" s="93">
        <v>38129</v>
      </c>
      <c r="B9072" s="93" t="s">
        <v>9597</v>
      </c>
      <c r="C9072" s="93" t="s">
        <v>8074</v>
      </c>
      <c r="D9072" s="100">
        <v>6.02</v>
      </c>
    </row>
    <row r="9073" spans="1:4" x14ac:dyDescent="0.2">
      <c r="A9073" s="93">
        <v>38025</v>
      </c>
      <c r="B9073" s="93" t="s">
        <v>9598</v>
      </c>
      <c r="C9073" s="93" t="s">
        <v>8074</v>
      </c>
      <c r="D9073" s="100">
        <v>8.18</v>
      </c>
    </row>
    <row r="9074" spans="1:4" x14ac:dyDescent="0.2">
      <c r="A9074" s="93">
        <v>38026</v>
      </c>
      <c r="B9074" s="93" t="s">
        <v>9599</v>
      </c>
      <c r="C9074" s="93" t="s">
        <v>8074</v>
      </c>
      <c r="D9074" s="100">
        <v>20.18</v>
      </c>
    </row>
    <row r="9075" spans="1:4" x14ac:dyDescent="0.2">
      <c r="A9075" s="93">
        <v>1858</v>
      </c>
      <c r="B9075" s="93" t="s">
        <v>9600</v>
      </c>
      <c r="C9075" s="93" t="s">
        <v>8074</v>
      </c>
      <c r="D9075" s="100">
        <v>62.49</v>
      </c>
    </row>
    <row r="9076" spans="1:4" x14ac:dyDescent="0.2">
      <c r="A9076" s="93">
        <v>1844</v>
      </c>
      <c r="B9076" s="93" t="s">
        <v>9601</v>
      </c>
      <c r="C9076" s="93" t="s">
        <v>8074</v>
      </c>
      <c r="D9076" s="100">
        <v>143.12</v>
      </c>
    </row>
    <row r="9077" spans="1:4" x14ac:dyDescent="0.2">
      <c r="A9077" s="93">
        <v>1863</v>
      </c>
      <c r="B9077" s="93" t="s">
        <v>9602</v>
      </c>
      <c r="C9077" s="93" t="s">
        <v>8074</v>
      </c>
      <c r="D9077" s="100">
        <v>66.5</v>
      </c>
    </row>
    <row r="9078" spans="1:4" x14ac:dyDescent="0.2">
      <c r="A9078" s="93">
        <v>1865</v>
      </c>
      <c r="B9078" s="93" t="s">
        <v>9603</v>
      </c>
      <c r="C9078" s="93" t="s">
        <v>8074</v>
      </c>
      <c r="D9078" s="100">
        <v>173.28</v>
      </c>
    </row>
    <row r="9079" spans="1:4" x14ac:dyDescent="0.2">
      <c r="A9079" s="93">
        <v>36355</v>
      </c>
      <c r="B9079" s="93" t="s">
        <v>9604</v>
      </c>
      <c r="C9079" s="93" t="s">
        <v>8074</v>
      </c>
      <c r="D9079" s="100">
        <v>9.4600000000000009</v>
      </c>
    </row>
    <row r="9080" spans="1:4" x14ac:dyDescent="0.2">
      <c r="A9080" s="93">
        <v>36356</v>
      </c>
      <c r="B9080" s="93" t="s">
        <v>9605</v>
      </c>
      <c r="C9080" s="93" t="s">
        <v>8074</v>
      </c>
      <c r="D9080" s="100">
        <v>15.22</v>
      </c>
    </row>
    <row r="9081" spans="1:4" x14ac:dyDescent="0.2">
      <c r="A9081" s="93">
        <v>1966</v>
      </c>
      <c r="B9081" s="93" t="s">
        <v>9606</v>
      </c>
      <c r="C9081" s="93" t="s">
        <v>8074</v>
      </c>
      <c r="D9081" s="100">
        <v>26.52</v>
      </c>
    </row>
    <row r="9082" spans="1:4" x14ac:dyDescent="0.2">
      <c r="A9082" s="93">
        <v>1933</v>
      </c>
      <c r="B9082" s="93" t="s">
        <v>9607</v>
      </c>
      <c r="C9082" s="93" t="s">
        <v>8074</v>
      </c>
      <c r="D9082" s="100">
        <v>5.71</v>
      </c>
    </row>
    <row r="9083" spans="1:4" x14ac:dyDescent="0.2">
      <c r="A9083" s="93">
        <v>1932</v>
      </c>
      <c r="B9083" s="93" t="s">
        <v>9608</v>
      </c>
      <c r="C9083" s="93" t="s">
        <v>8074</v>
      </c>
      <c r="D9083" s="100">
        <v>13.08</v>
      </c>
    </row>
    <row r="9084" spans="1:4" x14ac:dyDescent="0.2">
      <c r="A9084" s="93">
        <v>1951</v>
      </c>
      <c r="B9084" s="93" t="s">
        <v>9609</v>
      </c>
      <c r="C9084" s="93" t="s">
        <v>8074</v>
      </c>
      <c r="D9084" s="100">
        <v>27.29</v>
      </c>
    </row>
    <row r="9085" spans="1:4" x14ac:dyDescent="0.2">
      <c r="A9085" s="93">
        <v>1970</v>
      </c>
      <c r="B9085" s="93" t="s">
        <v>9610</v>
      </c>
      <c r="C9085" s="93" t="s">
        <v>8074</v>
      </c>
      <c r="D9085" s="100">
        <v>66.290000000000006</v>
      </c>
    </row>
    <row r="9086" spans="1:4" x14ac:dyDescent="0.2">
      <c r="A9086" s="93">
        <v>1967</v>
      </c>
      <c r="B9086" s="93" t="s">
        <v>9611</v>
      </c>
      <c r="C9086" s="93" t="s">
        <v>8074</v>
      </c>
      <c r="D9086" s="100">
        <v>7.87</v>
      </c>
    </row>
    <row r="9087" spans="1:4" x14ac:dyDescent="0.2">
      <c r="A9087" s="93">
        <v>1968</v>
      </c>
      <c r="B9087" s="93" t="s">
        <v>9612</v>
      </c>
      <c r="C9087" s="93" t="s">
        <v>8074</v>
      </c>
      <c r="D9087" s="100">
        <v>15.56</v>
      </c>
    </row>
    <row r="9088" spans="1:4" x14ac:dyDescent="0.2">
      <c r="A9088" s="93">
        <v>1969</v>
      </c>
      <c r="B9088" s="93" t="s">
        <v>9613</v>
      </c>
      <c r="C9088" s="93" t="s">
        <v>8074</v>
      </c>
      <c r="D9088" s="100">
        <v>50.65</v>
      </c>
    </row>
    <row r="9089" spans="1:4" x14ac:dyDescent="0.2">
      <c r="A9089" s="93">
        <v>1827</v>
      </c>
      <c r="B9089" s="93" t="s">
        <v>9614</v>
      </c>
      <c r="C9089" s="93" t="s">
        <v>8074</v>
      </c>
      <c r="D9089" s="100">
        <v>111.25</v>
      </c>
    </row>
    <row r="9090" spans="1:4" x14ac:dyDescent="0.2">
      <c r="A9090" s="93">
        <v>1831</v>
      </c>
      <c r="B9090" s="93" t="s">
        <v>9615</v>
      </c>
      <c r="C9090" s="93" t="s">
        <v>8074</v>
      </c>
      <c r="D9090" s="100">
        <v>24.28</v>
      </c>
    </row>
    <row r="9091" spans="1:4" x14ac:dyDescent="0.2">
      <c r="A9091" s="93">
        <v>1825</v>
      </c>
      <c r="B9091" s="93" t="s">
        <v>9616</v>
      </c>
      <c r="C9091" s="93" t="s">
        <v>8074</v>
      </c>
      <c r="D9091" s="100">
        <v>59.94</v>
      </c>
    </row>
    <row r="9092" spans="1:4" x14ac:dyDescent="0.2">
      <c r="A9092" s="93">
        <v>1828</v>
      </c>
      <c r="B9092" s="93" t="s">
        <v>9617</v>
      </c>
      <c r="C9092" s="93" t="s">
        <v>8074</v>
      </c>
      <c r="D9092" s="100">
        <v>135.76</v>
      </c>
    </row>
    <row r="9093" spans="1:4" x14ac:dyDescent="0.2">
      <c r="A9093" s="93">
        <v>1845</v>
      </c>
      <c r="B9093" s="93" t="s">
        <v>9618</v>
      </c>
      <c r="C9093" s="93" t="s">
        <v>8074</v>
      </c>
      <c r="D9093" s="100">
        <v>30.43</v>
      </c>
    </row>
    <row r="9094" spans="1:4" x14ac:dyDescent="0.2">
      <c r="A9094" s="93">
        <v>1824</v>
      </c>
      <c r="B9094" s="93" t="s">
        <v>9619</v>
      </c>
      <c r="C9094" s="93" t="s">
        <v>8074</v>
      </c>
      <c r="D9094" s="100">
        <v>71.849999999999994</v>
      </c>
    </row>
    <row r="9095" spans="1:4" x14ac:dyDescent="0.2">
      <c r="A9095" s="93">
        <v>1940</v>
      </c>
      <c r="B9095" s="93" t="s">
        <v>9620</v>
      </c>
      <c r="C9095" s="93" t="s">
        <v>8074</v>
      </c>
      <c r="D9095" s="100">
        <v>40.75</v>
      </c>
    </row>
    <row r="9096" spans="1:4" x14ac:dyDescent="0.2">
      <c r="A9096" s="93">
        <v>1937</v>
      </c>
      <c r="B9096" s="93" t="s">
        <v>9621</v>
      </c>
      <c r="C9096" s="93" t="s">
        <v>8074</v>
      </c>
      <c r="D9096" s="100">
        <v>6.88</v>
      </c>
    </row>
    <row r="9097" spans="1:4" x14ac:dyDescent="0.2">
      <c r="A9097" s="93">
        <v>1939</v>
      </c>
      <c r="B9097" s="93" t="s">
        <v>9622</v>
      </c>
      <c r="C9097" s="93" t="s">
        <v>8074</v>
      </c>
      <c r="D9097" s="100">
        <v>11.18</v>
      </c>
    </row>
    <row r="9098" spans="1:4" x14ac:dyDescent="0.2">
      <c r="A9098" s="93">
        <v>1938</v>
      </c>
      <c r="B9098" s="93" t="s">
        <v>9623</v>
      </c>
      <c r="C9098" s="93" t="s">
        <v>8074</v>
      </c>
      <c r="D9098" s="100">
        <v>7.82</v>
      </c>
    </row>
    <row r="9099" spans="1:4" x14ac:dyDescent="0.2">
      <c r="A9099" s="93">
        <v>42693</v>
      </c>
      <c r="B9099" s="93" t="s">
        <v>9624</v>
      </c>
      <c r="C9099" s="93" t="s">
        <v>8074</v>
      </c>
      <c r="D9099" s="100">
        <v>486.77</v>
      </c>
    </row>
    <row r="9100" spans="1:4" x14ac:dyDescent="0.2">
      <c r="A9100" s="93">
        <v>42695</v>
      </c>
      <c r="B9100" s="93" t="s">
        <v>9625</v>
      </c>
      <c r="C9100" s="93" t="s">
        <v>8074</v>
      </c>
      <c r="D9100" s="100">
        <v>340.08</v>
      </c>
    </row>
    <row r="9101" spans="1:4" x14ac:dyDescent="0.2">
      <c r="A9101" s="93">
        <v>42694</v>
      </c>
      <c r="B9101" s="93" t="s">
        <v>9626</v>
      </c>
      <c r="C9101" s="93" t="s">
        <v>8074</v>
      </c>
      <c r="D9101" s="100">
        <v>651.4</v>
      </c>
    </row>
    <row r="9102" spans="1:4" x14ac:dyDescent="0.2">
      <c r="A9102" s="93">
        <v>20097</v>
      </c>
      <c r="B9102" s="93" t="s">
        <v>9627</v>
      </c>
      <c r="C9102" s="93" t="s">
        <v>8074</v>
      </c>
      <c r="D9102" s="100">
        <v>28.24</v>
      </c>
    </row>
    <row r="9103" spans="1:4" x14ac:dyDescent="0.2">
      <c r="A9103" s="93">
        <v>20098</v>
      </c>
      <c r="B9103" s="93" t="s">
        <v>9628</v>
      </c>
      <c r="C9103" s="93" t="s">
        <v>8074</v>
      </c>
      <c r="D9103" s="100">
        <v>115.43</v>
      </c>
    </row>
    <row r="9104" spans="1:4" x14ac:dyDescent="0.2">
      <c r="A9104" s="93">
        <v>20096</v>
      </c>
      <c r="B9104" s="93" t="s">
        <v>9629</v>
      </c>
      <c r="C9104" s="93" t="s">
        <v>8074</v>
      </c>
      <c r="D9104" s="100">
        <v>29.24</v>
      </c>
    </row>
    <row r="9105" spans="1:4" x14ac:dyDescent="0.2">
      <c r="A9105" s="93">
        <v>1880</v>
      </c>
      <c r="B9105" s="93" t="s">
        <v>9630</v>
      </c>
      <c r="C9105" s="93" t="s">
        <v>8074</v>
      </c>
      <c r="D9105" s="100">
        <v>2.59</v>
      </c>
    </row>
    <row r="9106" spans="1:4" x14ac:dyDescent="0.2">
      <c r="A9106" s="93">
        <v>39274</v>
      </c>
      <c r="B9106" s="93" t="s">
        <v>9631</v>
      </c>
      <c r="C9106" s="93" t="s">
        <v>8074</v>
      </c>
      <c r="D9106" s="100">
        <v>2.0099999999999998</v>
      </c>
    </row>
    <row r="9107" spans="1:4" x14ac:dyDescent="0.2">
      <c r="A9107" s="93">
        <v>2628</v>
      </c>
      <c r="B9107" s="93" t="s">
        <v>9632</v>
      </c>
      <c r="C9107" s="93" t="s">
        <v>8074</v>
      </c>
      <c r="D9107" s="100">
        <v>177.8</v>
      </c>
    </row>
    <row r="9108" spans="1:4" x14ac:dyDescent="0.2">
      <c r="A9108" s="93">
        <v>2622</v>
      </c>
      <c r="B9108" s="93" t="s">
        <v>9633</v>
      </c>
      <c r="C9108" s="93" t="s">
        <v>8074</v>
      </c>
      <c r="D9108" s="100">
        <v>4.22</v>
      </c>
    </row>
    <row r="9109" spans="1:4" x14ac:dyDescent="0.2">
      <c r="A9109" s="93">
        <v>2623</v>
      </c>
      <c r="B9109" s="93" t="s">
        <v>9634</v>
      </c>
      <c r="C9109" s="93" t="s">
        <v>8074</v>
      </c>
      <c r="D9109" s="100">
        <v>5.08</v>
      </c>
    </row>
    <row r="9110" spans="1:4" x14ac:dyDescent="0.2">
      <c r="A9110" s="93">
        <v>2624</v>
      </c>
      <c r="B9110" s="93" t="s">
        <v>9635</v>
      </c>
      <c r="C9110" s="93" t="s">
        <v>8074</v>
      </c>
      <c r="D9110" s="100">
        <v>8.08</v>
      </c>
    </row>
    <row r="9111" spans="1:4" x14ac:dyDescent="0.2">
      <c r="A9111" s="93">
        <v>2625</v>
      </c>
      <c r="B9111" s="93" t="s">
        <v>9636</v>
      </c>
      <c r="C9111" s="93" t="s">
        <v>8074</v>
      </c>
      <c r="D9111" s="100">
        <v>17.059999999999999</v>
      </c>
    </row>
    <row r="9112" spans="1:4" x14ac:dyDescent="0.2">
      <c r="A9112" s="93">
        <v>2626</v>
      </c>
      <c r="B9112" s="93" t="s">
        <v>9637</v>
      </c>
      <c r="C9112" s="93" t="s">
        <v>8074</v>
      </c>
      <c r="D9112" s="100">
        <v>25</v>
      </c>
    </row>
    <row r="9113" spans="1:4" x14ac:dyDescent="0.2">
      <c r="A9113" s="93">
        <v>2630</v>
      </c>
      <c r="B9113" s="93" t="s">
        <v>9638</v>
      </c>
      <c r="C9113" s="93" t="s">
        <v>8074</v>
      </c>
      <c r="D9113" s="100">
        <v>38.020000000000003</v>
      </c>
    </row>
    <row r="9114" spans="1:4" x14ac:dyDescent="0.2">
      <c r="A9114" s="93">
        <v>2627</v>
      </c>
      <c r="B9114" s="93" t="s">
        <v>9639</v>
      </c>
      <c r="C9114" s="93" t="s">
        <v>8074</v>
      </c>
      <c r="D9114" s="100">
        <v>66.97</v>
      </c>
    </row>
    <row r="9115" spans="1:4" x14ac:dyDescent="0.2">
      <c r="A9115" s="93">
        <v>2629</v>
      </c>
      <c r="B9115" s="93" t="s">
        <v>9640</v>
      </c>
      <c r="C9115" s="93" t="s">
        <v>8074</v>
      </c>
      <c r="D9115" s="100">
        <v>90.58</v>
      </c>
    </row>
    <row r="9116" spans="1:4" x14ac:dyDescent="0.2">
      <c r="A9116" s="93">
        <v>12033</v>
      </c>
      <c r="B9116" s="93" t="s">
        <v>9641</v>
      </c>
      <c r="C9116" s="93" t="s">
        <v>8074</v>
      </c>
      <c r="D9116" s="100">
        <v>8.2799999999999994</v>
      </c>
    </row>
    <row r="9117" spans="1:4" x14ac:dyDescent="0.2">
      <c r="A9117" s="93">
        <v>40408</v>
      </c>
      <c r="B9117" s="93" t="s">
        <v>9642</v>
      </c>
      <c r="C9117" s="93" t="s">
        <v>8074</v>
      </c>
      <c r="D9117" s="100">
        <v>5.44</v>
      </c>
    </row>
    <row r="9118" spans="1:4" x14ac:dyDescent="0.2">
      <c r="A9118" s="93">
        <v>40409</v>
      </c>
      <c r="B9118" s="93" t="s">
        <v>9643</v>
      </c>
      <c r="C9118" s="93" t="s">
        <v>8074</v>
      </c>
      <c r="D9118" s="100">
        <v>1.92</v>
      </c>
    </row>
    <row r="9119" spans="1:4" x14ac:dyDescent="0.2">
      <c r="A9119" s="93">
        <v>39276</v>
      </c>
      <c r="B9119" s="93" t="s">
        <v>9644</v>
      </c>
      <c r="C9119" s="93" t="s">
        <v>8074</v>
      </c>
      <c r="D9119" s="100">
        <v>4.9000000000000004</v>
      </c>
    </row>
    <row r="9120" spans="1:4" x14ac:dyDescent="0.2">
      <c r="A9120" s="93">
        <v>39277</v>
      </c>
      <c r="B9120" s="93" t="s">
        <v>9645</v>
      </c>
      <c r="C9120" s="93" t="s">
        <v>8074</v>
      </c>
      <c r="D9120" s="100">
        <v>13.24</v>
      </c>
    </row>
    <row r="9121" spans="1:4" x14ac:dyDescent="0.2">
      <c r="A9121" s="93">
        <v>12034</v>
      </c>
      <c r="B9121" s="93" t="s">
        <v>9646</v>
      </c>
      <c r="C9121" s="93" t="s">
        <v>8074</v>
      </c>
      <c r="D9121" s="100">
        <v>3.75</v>
      </c>
    </row>
    <row r="9122" spans="1:4" x14ac:dyDescent="0.2">
      <c r="A9122" s="93">
        <v>39879</v>
      </c>
      <c r="B9122" s="93" t="s">
        <v>9647</v>
      </c>
      <c r="C9122" s="93" t="s">
        <v>8074</v>
      </c>
      <c r="D9122" s="100">
        <v>4.72</v>
      </c>
    </row>
    <row r="9123" spans="1:4" x14ac:dyDescent="0.2">
      <c r="A9123" s="93">
        <v>39880</v>
      </c>
      <c r="B9123" s="93" t="s">
        <v>9648</v>
      </c>
      <c r="C9123" s="93" t="s">
        <v>8074</v>
      </c>
      <c r="D9123" s="100">
        <v>10.46</v>
      </c>
    </row>
    <row r="9124" spans="1:4" x14ac:dyDescent="0.2">
      <c r="A9124" s="93">
        <v>39881</v>
      </c>
      <c r="B9124" s="93" t="s">
        <v>9649</v>
      </c>
      <c r="C9124" s="93" t="s">
        <v>8074</v>
      </c>
      <c r="D9124" s="100">
        <v>16.8</v>
      </c>
    </row>
    <row r="9125" spans="1:4" x14ac:dyDescent="0.2">
      <c r="A9125" s="93">
        <v>39882</v>
      </c>
      <c r="B9125" s="93" t="s">
        <v>9650</v>
      </c>
      <c r="C9125" s="93" t="s">
        <v>8074</v>
      </c>
      <c r="D9125" s="100">
        <v>44.25</v>
      </c>
    </row>
    <row r="9126" spans="1:4" x14ac:dyDescent="0.2">
      <c r="A9126" s="93">
        <v>39883</v>
      </c>
      <c r="B9126" s="93" t="s">
        <v>9651</v>
      </c>
      <c r="C9126" s="93" t="s">
        <v>8074</v>
      </c>
      <c r="D9126" s="100">
        <v>70.66</v>
      </c>
    </row>
    <row r="9127" spans="1:4" x14ac:dyDescent="0.2">
      <c r="A9127" s="93">
        <v>39884</v>
      </c>
      <c r="B9127" s="93" t="s">
        <v>9652</v>
      </c>
      <c r="C9127" s="93" t="s">
        <v>8074</v>
      </c>
      <c r="D9127" s="100">
        <v>104.95</v>
      </c>
    </row>
    <row r="9128" spans="1:4" x14ac:dyDescent="0.2">
      <c r="A9128" s="93">
        <v>39885</v>
      </c>
      <c r="B9128" s="93" t="s">
        <v>9653</v>
      </c>
      <c r="C9128" s="93" t="s">
        <v>8074</v>
      </c>
      <c r="D9128" s="100">
        <v>249.43</v>
      </c>
    </row>
    <row r="9129" spans="1:4" x14ac:dyDescent="0.2">
      <c r="A9129" s="93">
        <v>1777</v>
      </c>
      <c r="B9129" s="93" t="s">
        <v>9654</v>
      </c>
      <c r="C9129" s="93" t="s">
        <v>8074</v>
      </c>
      <c r="D9129" s="100">
        <v>67.099999999999994</v>
      </c>
    </row>
    <row r="9130" spans="1:4" x14ac:dyDescent="0.2">
      <c r="A9130" s="93">
        <v>1819</v>
      </c>
      <c r="B9130" s="93" t="s">
        <v>9655</v>
      </c>
      <c r="C9130" s="93" t="s">
        <v>8074</v>
      </c>
      <c r="D9130" s="100">
        <v>48.82</v>
      </c>
    </row>
    <row r="9131" spans="1:4" x14ac:dyDescent="0.2">
      <c r="A9131" s="93">
        <v>1775</v>
      </c>
      <c r="B9131" s="93" t="s">
        <v>9656</v>
      </c>
      <c r="C9131" s="93" t="s">
        <v>8074</v>
      </c>
      <c r="D9131" s="100">
        <v>14.6</v>
      </c>
    </row>
    <row r="9132" spans="1:4" x14ac:dyDescent="0.2">
      <c r="A9132" s="93">
        <v>1776</v>
      </c>
      <c r="B9132" s="93" t="s">
        <v>9657</v>
      </c>
      <c r="C9132" s="93" t="s">
        <v>8074</v>
      </c>
      <c r="D9132" s="100">
        <v>39.72</v>
      </c>
    </row>
    <row r="9133" spans="1:4" x14ac:dyDescent="0.2">
      <c r="A9133" s="93">
        <v>1778</v>
      </c>
      <c r="B9133" s="93" t="s">
        <v>9658</v>
      </c>
      <c r="C9133" s="93" t="s">
        <v>8074</v>
      </c>
      <c r="D9133" s="100">
        <v>162.43</v>
      </c>
    </row>
    <row r="9134" spans="1:4" x14ac:dyDescent="0.2">
      <c r="A9134" s="93">
        <v>1818</v>
      </c>
      <c r="B9134" s="93" t="s">
        <v>9659</v>
      </c>
      <c r="C9134" s="93" t="s">
        <v>8074</v>
      </c>
      <c r="D9134" s="100">
        <v>107.82</v>
      </c>
    </row>
    <row r="9135" spans="1:4" x14ac:dyDescent="0.2">
      <c r="A9135" s="93">
        <v>1820</v>
      </c>
      <c r="B9135" s="93" t="s">
        <v>9660</v>
      </c>
      <c r="C9135" s="93" t="s">
        <v>8074</v>
      </c>
      <c r="D9135" s="100">
        <v>21.08</v>
      </c>
    </row>
    <row r="9136" spans="1:4" x14ac:dyDescent="0.2">
      <c r="A9136" s="93">
        <v>1779</v>
      </c>
      <c r="B9136" s="93" t="s">
        <v>9661</v>
      </c>
      <c r="C9136" s="93" t="s">
        <v>8074</v>
      </c>
      <c r="D9136" s="100">
        <v>236.23</v>
      </c>
    </row>
    <row r="9137" spans="1:4" x14ac:dyDescent="0.2">
      <c r="A9137" s="93">
        <v>1780</v>
      </c>
      <c r="B9137" s="93" t="s">
        <v>9662</v>
      </c>
      <c r="C9137" s="93" t="s">
        <v>8074</v>
      </c>
      <c r="D9137" s="100">
        <v>486.99</v>
      </c>
    </row>
    <row r="9138" spans="1:4" x14ac:dyDescent="0.2">
      <c r="A9138" s="93">
        <v>1783</v>
      </c>
      <c r="B9138" s="93" t="s">
        <v>9663</v>
      </c>
      <c r="C9138" s="93" t="s">
        <v>8074</v>
      </c>
      <c r="D9138" s="100">
        <v>51.49</v>
      </c>
    </row>
    <row r="9139" spans="1:4" x14ac:dyDescent="0.2">
      <c r="A9139" s="93">
        <v>1782</v>
      </c>
      <c r="B9139" s="93" t="s">
        <v>9664</v>
      </c>
      <c r="C9139" s="93" t="s">
        <v>8074</v>
      </c>
      <c r="D9139" s="100">
        <v>40.71</v>
      </c>
    </row>
    <row r="9140" spans="1:4" x14ac:dyDescent="0.2">
      <c r="A9140" s="93">
        <v>1817</v>
      </c>
      <c r="B9140" s="93" t="s">
        <v>9665</v>
      </c>
      <c r="C9140" s="93" t="s">
        <v>8074</v>
      </c>
      <c r="D9140" s="100">
        <v>12.13</v>
      </c>
    </row>
    <row r="9141" spans="1:4" x14ac:dyDescent="0.2">
      <c r="A9141" s="93">
        <v>1781</v>
      </c>
      <c r="B9141" s="93" t="s">
        <v>9666</v>
      </c>
      <c r="C9141" s="93" t="s">
        <v>8074</v>
      </c>
      <c r="D9141" s="100">
        <v>26.52</v>
      </c>
    </row>
    <row r="9142" spans="1:4" x14ac:dyDescent="0.2">
      <c r="A9142" s="93">
        <v>1784</v>
      </c>
      <c r="B9142" s="93" t="s">
        <v>9667</v>
      </c>
      <c r="C9142" s="93" t="s">
        <v>8074</v>
      </c>
      <c r="D9142" s="100">
        <v>145.38999999999999</v>
      </c>
    </row>
    <row r="9143" spans="1:4" x14ac:dyDescent="0.2">
      <c r="A9143" s="93">
        <v>1810</v>
      </c>
      <c r="B9143" s="93" t="s">
        <v>9668</v>
      </c>
      <c r="C9143" s="93" t="s">
        <v>8074</v>
      </c>
      <c r="D9143" s="100">
        <v>80.64</v>
      </c>
    </row>
    <row r="9144" spans="1:4" x14ac:dyDescent="0.2">
      <c r="A9144" s="93">
        <v>1811</v>
      </c>
      <c r="B9144" s="93" t="s">
        <v>9669</v>
      </c>
      <c r="C9144" s="93" t="s">
        <v>8074</v>
      </c>
      <c r="D9144" s="100">
        <v>17.440000000000001</v>
      </c>
    </row>
    <row r="9145" spans="1:4" x14ac:dyDescent="0.2">
      <c r="A9145" s="93">
        <v>1812</v>
      </c>
      <c r="B9145" s="93" t="s">
        <v>9670</v>
      </c>
      <c r="C9145" s="93" t="s">
        <v>8074</v>
      </c>
      <c r="D9145" s="100">
        <v>203.58</v>
      </c>
    </row>
    <row r="9146" spans="1:4" x14ac:dyDescent="0.2">
      <c r="A9146" s="93">
        <v>40386</v>
      </c>
      <c r="B9146" s="93" t="s">
        <v>9671</v>
      </c>
      <c r="C9146" s="93" t="s">
        <v>8074</v>
      </c>
      <c r="D9146" s="100">
        <v>89.73</v>
      </c>
    </row>
    <row r="9147" spans="1:4" x14ac:dyDescent="0.2">
      <c r="A9147" s="93">
        <v>40384</v>
      </c>
      <c r="B9147" s="93" t="s">
        <v>9672</v>
      </c>
      <c r="C9147" s="93" t="s">
        <v>8074</v>
      </c>
      <c r="D9147" s="100">
        <v>61.43</v>
      </c>
    </row>
    <row r="9148" spans="1:4" x14ac:dyDescent="0.2">
      <c r="A9148" s="93">
        <v>40379</v>
      </c>
      <c r="B9148" s="93" t="s">
        <v>9673</v>
      </c>
      <c r="C9148" s="93" t="s">
        <v>8074</v>
      </c>
      <c r="D9148" s="100">
        <v>21.24</v>
      </c>
    </row>
    <row r="9149" spans="1:4" x14ac:dyDescent="0.2">
      <c r="A9149" s="93">
        <v>40423</v>
      </c>
      <c r="B9149" s="93" t="s">
        <v>9674</v>
      </c>
      <c r="C9149" s="93" t="s">
        <v>8074</v>
      </c>
      <c r="D9149" s="100">
        <v>40.19</v>
      </c>
    </row>
    <row r="9150" spans="1:4" x14ac:dyDescent="0.2">
      <c r="A9150" s="93">
        <v>40389</v>
      </c>
      <c r="B9150" s="93" t="s">
        <v>9675</v>
      </c>
      <c r="C9150" s="93" t="s">
        <v>8074</v>
      </c>
      <c r="D9150" s="100">
        <v>254.88</v>
      </c>
    </row>
    <row r="9151" spans="1:4" x14ac:dyDescent="0.2">
      <c r="A9151" s="93">
        <v>40388</v>
      </c>
      <c r="B9151" s="93" t="s">
        <v>9676</v>
      </c>
      <c r="C9151" s="93" t="s">
        <v>8074</v>
      </c>
      <c r="D9151" s="100">
        <v>127.58</v>
      </c>
    </row>
    <row r="9152" spans="1:4" x14ac:dyDescent="0.2">
      <c r="A9152" s="93">
        <v>40381</v>
      </c>
      <c r="B9152" s="93" t="s">
        <v>9677</v>
      </c>
      <c r="C9152" s="93" t="s">
        <v>8074</v>
      </c>
      <c r="D9152" s="100">
        <v>28.32</v>
      </c>
    </row>
    <row r="9153" spans="1:4" x14ac:dyDescent="0.2">
      <c r="A9153" s="93">
        <v>40391</v>
      </c>
      <c r="B9153" s="93" t="s">
        <v>9678</v>
      </c>
      <c r="C9153" s="93" t="s">
        <v>8074</v>
      </c>
      <c r="D9153" s="100">
        <v>661.54</v>
      </c>
    </row>
    <row r="9154" spans="1:4" x14ac:dyDescent="0.2">
      <c r="A9154" s="93">
        <v>40414</v>
      </c>
      <c r="B9154" s="93" t="s">
        <v>9679</v>
      </c>
      <c r="C9154" s="93" t="s">
        <v>8074</v>
      </c>
      <c r="D9154" s="100">
        <v>20.76</v>
      </c>
    </row>
    <row r="9155" spans="1:4" x14ac:dyDescent="0.2">
      <c r="A9155" s="93">
        <v>40416</v>
      </c>
      <c r="B9155" s="93" t="s">
        <v>9680</v>
      </c>
      <c r="C9155" s="93" t="s">
        <v>8074</v>
      </c>
      <c r="D9155" s="100">
        <v>28.69</v>
      </c>
    </row>
    <row r="9156" spans="1:4" x14ac:dyDescent="0.2">
      <c r="A9156" s="93">
        <v>40418</v>
      </c>
      <c r="B9156" s="93" t="s">
        <v>9681</v>
      </c>
      <c r="C9156" s="93" t="s">
        <v>8074</v>
      </c>
      <c r="D9156" s="100">
        <v>34.22</v>
      </c>
    </row>
    <row r="9157" spans="1:4" x14ac:dyDescent="0.2">
      <c r="A9157" s="93">
        <v>2609</v>
      </c>
      <c r="B9157" s="93" t="s">
        <v>9682</v>
      </c>
      <c r="C9157" s="93" t="s">
        <v>8074</v>
      </c>
      <c r="D9157" s="100">
        <v>3.96</v>
      </c>
    </row>
    <row r="9158" spans="1:4" x14ac:dyDescent="0.2">
      <c r="A9158" s="93">
        <v>2634</v>
      </c>
      <c r="B9158" s="93" t="s">
        <v>9683</v>
      </c>
      <c r="C9158" s="93" t="s">
        <v>8074</v>
      </c>
      <c r="D9158" s="100">
        <v>5.21</v>
      </c>
    </row>
    <row r="9159" spans="1:4" x14ac:dyDescent="0.2">
      <c r="A9159" s="93">
        <v>2611</v>
      </c>
      <c r="B9159" s="93" t="s">
        <v>9684</v>
      </c>
      <c r="C9159" s="93" t="s">
        <v>8074</v>
      </c>
      <c r="D9159" s="100">
        <v>14.68</v>
      </c>
    </row>
    <row r="9160" spans="1:4" x14ac:dyDescent="0.2">
      <c r="A9160" s="93">
        <v>34359</v>
      </c>
      <c r="B9160" s="93" t="s">
        <v>9685</v>
      </c>
      <c r="C9160" s="93" t="s">
        <v>8074</v>
      </c>
      <c r="D9160" s="100">
        <v>18.16</v>
      </c>
    </row>
    <row r="9161" spans="1:4" x14ac:dyDescent="0.2">
      <c r="A9161" s="93">
        <v>1789</v>
      </c>
      <c r="B9161" s="93" t="s">
        <v>9686</v>
      </c>
      <c r="C9161" s="93" t="s">
        <v>8074</v>
      </c>
      <c r="D9161" s="100">
        <v>64.400000000000006</v>
      </c>
    </row>
    <row r="9162" spans="1:4" x14ac:dyDescent="0.2">
      <c r="A9162" s="93">
        <v>1788</v>
      </c>
      <c r="B9162" s="93" t="s">
        <v>9687</v>
      </c>
      <c r="C9162" s="93" t="s">
        <v>8074</v>
      </c>
      <c r="D9162" s="100">
        <v>51.62</v>
      </c>
    </row>
    <row r="9163" spans="1:4" x14ac:dyDescent="0.2">
      <c r="A9163" s="93">
        <v>1786</v>
      </c>
      <c r="B9163" s="93" t="s">
        <v>9688</v>
      </c>
      <c r="C9163" s="93" t="s">
        <v>8074</v>
      </c>
      <c r="D9163" s="100">
        <v>12.82</v>
      </c>
    </row>
    <row r="9164" spans="1:4" x14ac:dyDescent="0.2">
      <c r="A9164" s="93">
        <v>1787</v>
      </c>
      <c r="B9164" s="93" t="s">
        <v>9689</v>
      </c>
      <c r="C9164" s="93" t="s">
        <v>8074</v>
      </c>
      <c r="D9164" s="100">
        <v>30.69</v>
      </c>
    </row>
    <row r="9165" spans="1:4" x14ac:dyDescent="0.2">
      <c r="A9165" s="93">
        <v>1791</v>
      </c>
      <c r="B9165" s="93" t="s">
        <v>9690</v>
      </c>
      <c r="C9165" s="93" t="s">
        <v>8074</v>
      </c>
      <c r="D9165" s="100">
        <v>186.13</v>
      </c>
    </row>
    <row r="9166" spans="1:4" x14ac:dyDescent="0.2">
      <c r="A9166" s="93">
        <v>1790</v>
      </c>
      <c r="B9166" s="93" t="s">
        <v>9691</v>
      </c>
      <c r="C9166" s="93" t="s">
        <v>8074</v>
      </c>
      <c r="D9166" s="100">
        <v>107.25</v>
      </c>
    </row>
    <row r="9167" spans="1:4" x14ac:dyDescent="0.2">
      <c r="A9167" s="93">
        <v>1813</v>
      </c>
      <c r="B9167" s="93" t="s">
        <v>9692</v>
      </c>
      <c r="C9167" s="93" t="s">
        <v>8074</v>
      </c>
      <c r="D9167" s="100">
        <v>20.34</v>
      </c>
    </row>
    <row r="9168" spans="1:4" x14ac:dyDescent="0.2">
      <c r="A9168" s="93">
        <v>1792</v>
      </c>
      <c r="B9168" s="93" t="s">
        <v>9693</v>
      </c>
      <c r="C9168" s="93" t="s">
        <v>8074</v>
      </c>
      <c r="D9168" s="100">
        <v>251.25</v>
      </c>
    </row>
    <row r="9169" spans="1:4" x14ac:dyDescent="0.2">
      <c r="A9169" s="93">
        <v>1793</v>
      </c>
      <c r="B9169" s="93" t="s">
        <v>9694</v>
      </c>
      <c r="C9169" s="93" t="s">
        <v>8074</v>
      </c>
      <c r="D9169" s="100">
        <v>507.69</v>
      </c>
    </row>
    <row r="9170" spans="1:4" x14ac:dyDescent="0.2">
      <c r="A9170" s="93">
        <v>1809</v>
      </c>
      <c r="B9170" s="93" t="s">
        <v>9695</v>
      </c>
      <c r="C9170" s="93" t="s">
        <v>8074</v>
      </c>
      <c r="D9170" s="100">
        <v>60.38</v>
      </c>
    </row>
    <row r="9171" spans="1:4" x14ac:dyDescent="0.2">
      <c r="A9171" s="93">
        <v>1814</v>
      </c>
      <c r="B9171" s="93" t="s">
        <v>9696</v>
      </c>
      <c r="C9171" s="93" t="s">
        <v>8074</v>
      </c>
      <c r="D9171" s="100">
        <v>49.6</v>
      </c>
    </row>
    <row r="9172" spans="1:4" x14ac:dyDescent="0.2">
      <c r="A9172" s="93">
        <v>1803</v>
      </c>
      <c r="B9172" s="93" t="s">
        <v>9697</v>
      </c>
      <c r="C9172" s="93" t="s">
        <v>8074</v>
      </c>
      <c r="D9172" s="100">
        <v>12.53</v>
      </c>
    </row>
    <row r="9173" spans="1:4" x14ac:dyDescent="0.2">
      <c r="A9173" s="93">
        <v>1805</v>
      </c>
      <c r="B9173" s="93" t="s">
        <v>9698</v>
      </c>
      <c r="C9173" s="93" t="s">
        <v>8074</v>
      </c>
      <c r="D9173" s="100">
        <v>28.79</v>
      </c>
    </row>
    <row r="9174" spans="1:4" x14ac:dyDescent="0.2">
      <c r="A9174" s="93">
        <v>1821</v>
      </c>
      <c r="B9174" s="93" t="s">
        <v>9699</v>
      </c>
      <c r="C9174" s="93" t="s">
        <v>8074</v>
      </c>
      <c r="D9174" s="100">
        <v>170.06</v>
      </c>
    </row>
    <row r="9175" spans="1:4" x14ac:dyDescent="0.2">
      <c r="A9175" s="93">
        <v>1806</v>
      </c>
      <c r="B9175" s="93" t="s">
        <v>9700</v>
      </c>
      <c r="C9175" s="93" t="s">
        <v>8074</v>
      </c>
      <c r="D9175" s="100">
        <v>101.22</v>
      </c>
    </row>
    <row r="9176" spans="1:4" x14ac:dyDescent="0.2">
      <c r="A9176" s="93">
        <v>1804</v>
      </c>
      <c r="B9176" s="93" t="s">
        <v>9701</v>
      </c>
      <c r="C9176" s="93" t="s">
        <v>8074</v>
      </c>
      <c r="D9176" s="100">
        <v>17.84</v>
      </c>
    </row>
    <row r="9177" spans="1:4" x14ac:dyDescent="0.2">
      <c r="A9177" s="93">
        <v>1807</v>
      </c>
      <c r="B9177" s="93" t="s">
        <v>9702</v>
      </c>
      <c r="C9177" s="93" t="s">
        <v>8074</v>
      </c>
      <c r="D9177" s="100">
        <v>243.21</v>
      </c>
    </row>
    <row r="9178" spans="1:4" x14ac:dyDescent="0.2">
      <c r="A9178" s="93">
        <v>1808</v>
      </c>
      <c r="B9178" s="93" t="s">
        <v>9703</v>
      </c>
      <c r="C9178" s="93" t="s">
        <v>8074</v>
      </c>
      <c r="D9178" s="100">
        <v>487.59</v>
      </c>
    </row>
    <row r="9179" spans="1:4" x14ac:dyDescent="0.2">
      <c r="A9179" s="93">
        <v>1797</v>
      </c>
      <c r="B9179" s="93" t="s">
        <v>9704</v>
      </c>
      <c r="C9179" s="93" t="s">
        <v>8074</v>
      </c>
      <c r="D9179" s="100">
        <v>73.13</v>
      </c>
    </row>
    <row r="9180" spans="1:4" x14ac:dyDescent="0.2">
      <c r="A9180" s="93">
        <v>1796</v>
      </c>
      <c r="B9180" s="93" t="s">
        <v>9705</v>
      </c>
      <c r="C9180" s="93" t="s">
        <v>8074</v>
      </c>
      <c r="D9180" s="100">
        <v>56.09</v>
      </c>
    </row>
    <row r="9181" spans="1:4" x14ac:dyDescent="0.2">
      <c r="A9181" s="93">
        <v>1794</v>
      </c>
      <c r="B9181" s="93" t="s">
        <v>9706</v>
      </c>
      <c r="C9181" s="93" t="s">
        <v>8074</v>
      </c>
      <c r="D9181" s="100">
        <v>13.39</v>
      </c>
    </row>
    <row r="9182" spans="1:4" x14ac:dyDescent="0.2">
      <c r="A9182" s="93">
        <v>1816</v>
      </c>
      <c r="B9182" s="93" t="s">
        <v>9707</v>
      </c>
      <c r="C9182" s="93" t="s">
        <v>8074</v>
      </c>
      <c r="D9182" s="100">
        <v>30.19</v>
      </c>
    </row>
    <row r="9183" spans="1:4" x14ac:dyDescent="0.2">
      <c r="A9183" s="93">
        <v>1815</v>
      </c>
      <c r="B9183" s="93" t="s">
        <v>9708</v>
      </c>
      <c r="C9183" s="93" t="s">
        <v>8074</v>
      </c>
      <c r="D9183" s="100">
        <v>231.87</v>
      </c>
    </row>
    <row r="9184" spans="1:4" x14ac:dyDescent="0.2">
      <c r="A9184" s="93">
        <v>1798</v>
      </c>
      <c r="B9184" s="93" t="s">
        <v>9709</v>
      </c>
      <c r="C9184" s="93" t="s">
        <v>8074</v>
      </c>
      <c r="D9184" s="100">
        <v>103.75</v>
      </c>
    </row>
    <row r="9185" spans="1:4" x14ac:dyDescent="0.2">
      <c r="A9185" s="93">
        <v>1795</v>
      </c>
      <c r="B9185" s="93" t="s">
        <v>9710</v>
      </c>
      <c r="C9185" s="93" t="s">
        <v>8074</v>
      </c>
      <c r="D9185" s="100">
        <v>18.55</v>
      </c>
    </row>
    <row r="9186" spans="1:4" x14ac:dyDescent="0.2">
      <c r="A9186" s="93">
        <v>1799</v>
      </c>
      <c r="B9186" s="93" t="s">
        <v>9711</v>
      </c>
      <c r="C9186" s="93" t="s">
        <v>8074</v>
      </c>
      <c r="D9186" s="100">
        <v>301.99</v>
      </c>
    </row>
    <row r="9187" spans="1:4" x14ac:dyDescent="0.2">
      <c r="A9187" s="93">
        <v>1800</v>
      </c>
      <c r="B9187" s="93" t="s">
        <v>9712</v>
      </c>
      <c r="C9187" s="93" t="s">
        <v>8074</v>
      </c>
      <c r="D9187" s="100">
        <v>576.54999999999995</v>
      </c>
    </row>
    <row r="9188" spans="1:4" x14ac:dyDescent="0.2">
      <c r="A9188" s="93">
        <v>1802</v>
      </c>
      <c r="B9188" s="93" t="s">
        <v>9713</v>
      </c>
      <c r="C9188" s="93" t="s">
        <v>8074</v>
      </c>
      <c r="D9188" s="101">
        <v>1442.18</v>
      </c>
    </row>
    <row r="9189" spans="1:4" x14ac:dyDescent="0.2">
      <c r="A9189" s="93">
        <v>40385</v>
      </c>
      <c r="B9189" s="93" t="s">
        <v>9714</v>
      </c>
      <c r="C9189" s="93" t="s">
        <v>8074</v>
      </c>
      <c r="D9189" s="100">
        <v>89.73</v>
      </c>
    </row>
    <row r="9190" spans="1:4" x14ac:dyDescent="0.2">
      <c r="A9190" s="93">
        <v>40383</v>
      </c>
      <c r="B9190" s="93" t="s">
        <v>9715</v>
      </c>
      <c r="C9190" s="93" t="s">
        <v>8074</v>
      </c>
      <c r="D9190" s="100">
        <v>61.43</v>
      </c>
    </row>
    <row r="9191" spans="1:4" x14ac:dyDescent="0.2">
      <c r="A9191" s="93">
        <v>40378</v>
      </c>
      <c r="B9191" s="93" t="s">
        <v>9716</v>
      </c>
      <c r="C9191" s="93" t="s">
        <v>8074</v>
      </c>
      <c r="D9191" s="100">
        <v>21.24</v>
      </c>
    </row>
    <row r="9192" spans="1:4" x14ac:dyDescent="0.2">
      <c r="A9192" s="93">
        <v>40382</v>
      </c>
      <c r="B9192" s="93" t="s">
        <v>9717</v>
      </c>
      <c r="C9192" s="93" t="s">
        <v>8074</v>
      </c>
      <c r="D9192" s="100">
        <v>40.19</v>
      </c>
    </row>
    <row r="9193" spans="1:4" x14ac:dyDescent="0.2">
      <c r="A9193" s="93">
        <v>40422</v>
      </c>
      <c r="B9193" s="93" t="s">
        <v>9718</v>
      </c>
      <c r="C9193" s="93" t="s">
        <v>8074</v>
      </c>
      <c r="D9193" s="100">
        <v>273.8</v>
      </c>
    </row>
    <row r="9194" spans="1:4" x14ac:dyDescent="0.2">
      <c r="A9194" s="93">
        <v>40387</v>
      </c>
      <c r="B9194" s="93" t="s">
        <v>9719</v>
      </c>
      <c r="C9194" s="93" t="s">
        <v>8074</v>
      </c>
      <c r="D9194" s="100">
        <v>139.41</v>
      </c>
    </row>
    <row r="9195" spans="1:4" x14ac:dyDescent="0.2">
      <c r="A9195" s="93">
        <v>40380</v>
      </c>
      <c r="B9195" s="93" t="s">
        <v>9720</v>
      </c>
      <c r="C9195" s="93" t="s">
        <v>8074</v>
      </c>
      <c r="D9195" s="100">
        <v>28.32</v>
      </c>
    </row>
    <row r="9196" spans="1:4" x14ac:dyDescent="0.2">
      <c r="A9196" s="93">
        <v>40390</v>
      </c>
      <c r="B9196" s="93" t="s">
        <v>9721</v>
      </c>
      <c r="C9196" s="93" t="s">
        <v>8074</v>
      </c>
      <c r="D9196" s="100">
        <v>576.65</v>
      </c>
    </row>
    <row r="9197" spans="1:4" x14ac:dyDescent="0.2">
      <c r="A9197" s="93">
        <v>40413</v>
      </c>
      <c r="B9197" s="93" t="s">
        <v>9722</v>
      </c>
      <c r="C9197" s="93" t="s">
        <v>8074</v>
      </c>
      <c r="D9197" s="100">
        <v>22.55</v>
      </c>
    </row>
    <row r="9198" spans="1:4" x14ac:dyDescent="0.2">
      <c r="A9198" s="93">
        <v>40415</v>
      </c>
      <c r="B9198" s="93" t="s">
        <v>9723</v>
      </c>
      <c r="C9198" s="93" t="s">
        <v>8074</v>
      </c>
      <c r="D9198" s="100">
        <v>32.130000000000003</v>
      </c>
    </row>
    <row r="9199" spans="1:4" x14ac:dyDescent="0.2">
      <c r="A9199" s="93">
        <v>40417</v>
      </c>
      <c r="B9199" s="93" t="s">
        <v>9724</v>
      </c>
      <c r="C9199" s="93" t="s">
        <v>8074</v>
      </c>
      <c r="D9199" s="100">
        <v>37.9</v>
      </c>
    </row>
    <row r="9200" spans="1:4" x14ac:dyDescent="0.2">
      <c r="A9200" s="93">
        <v>39271</v>
      </c>
      <c r="B9200" s="93" t="s">
        <v>9725</v>
      </c>
      <c r="C9200" s="93" t="s">
        <v>8074</v>
      </c>
      <c r="D9200" s="100">
        <v>1.67</v>
      </c>
    </row>
    <row r="9201" spans="1:4" x14ac:dyDescent="0.2">
      <c r="A9201" s="93">
        <v>39273</v>
      </c>
      <c r="B9201" s="93" t="s">
        <v>9726</v>
      </c>
      <c r="C9201" s="93" t="s">
        <v>8074</v>
      </c>
      <c r="D9201" s="100">
        <v>2.83</v>
      </c>
    </row>
    <row r="9202" spans="1:4" x14ac:dyDescent="0.2">
      <c r="A9202" s="93">
        <v>39272</v>
      </c>
      <c r="B9202" s="93" t="s">
        <v>9727</v>
      </c>
      <c r="C9202" s="93" t="s">
        <v>8074</v>
      </c>
      <c r="D9202" s="100">
        <v>2.0499999999999998</v>
      </c>
    </row>
    <row r="9203" spans="1:4" x14ac:dyDescent="0.2">
      <c r="A9203" s="93">
        <v>1875</v>
      </c>
      <c r="B9203" s="93" t="s">
        <v>9728</v>
      </c>
      <c r="C9203" s="93" t="s">
        <v>8074</v>
      </c>
      <c r="D9203" s="100">
        <v>4.53</v>
      </c>
    </row>
    <row r="9204" spans="1:4" x14ac:dyDescent="0.2">
      <c r="A9204" s="93">
        <v>1874</v>
      </c>
      <c r="B9204" s="93" t="s">
        <v>9729</v>
      </c>
      <c r="C9204" s="93" t="s">
        <v>8074</v>
      </c>
      <c r="D9204" s="100">
        <v>3.74</v>
      </c>
    </row>
    <row r="9205" spans="1:4" x14ac:dyDescent="0.2">
      <c r="A9205" s="93">
        <v>1870</v>
      </c>
      <c r="B9205" s="93" t="s">
        <v>9730</v>
      </c>
      <c r="C9205" s="93" t="s">
        <v>8074</v>
      </c>
      <c r="D9205" s="100">
        <v>2.16</v>
      </c>
    </row>
    <row r="9206" spans="1:4" x14ac:dyDescent="0.2">
      <c r="A9206" s="93">
        <v>1884</v>
      </c>
      <c r="B9206" s="93" t="s">
        <v>9731</v>
      </c>
      <c r="C9206" s="93" t="s">
        <v>8074</v>
      </c>
      <c r="D9206" s="100">
        <v>3.31</v>
      </c>
    </row>
    <row r="9207" spans="1:4" x14ac:dyDescent="0.2">
      <c r="A9207" s="93">
        <v>1887</v>
      </c>
      <c r="B9207" s="93" t="s">
        <v>9732</v>
      </c>
      <c r="C9207" s="93" t="s">
        <v>8074</v>
      </c>
      <c r="D9207" s="100">
        <v>18.78</v>
      </c>
    </row>
    <row r="9208" spans="1:4" x14ac:dyDescent="0.2">
      <c r="A9208" s="93">
        <v>1876</v>
      </c>
      <c r="B9208" s="93" t="s">
        <v>9733</v>
      </c>
      <c r="C9208" s="93" t="s">
        <v>8074</v>
      </c>
      <c r="D9208" s="100">
        <v>7.36</v>
      </c>
    </row>
    <row r="9209" spans="1:4" x14ac:dyDescent="0.2">
      <c r="A9209" s="93">
        <v>1879</v>
      </c>
      <c r="B9209" s="93" t="s">
        <v>9734</v>
      </c>
      <c r="C9209" s="93" t="s">
        <v>8074</v>
      </c>
      <c r="D9209" s="100">
        <v>2.19</v>
      </c>
    </row>
    <row r="9210" spans="1:4" x14ac:dyDescent="0.2">
      <c r="A9210" s="93">
        <v>1877</v>
      </c>
      <c r="B9210" s="93" t="s">
        <v>9735</v>
      </c>
      <c r="C9210" s="93" t="s">
        <v>8074</v>
      </c>
      <c r="D9210" s="100">
        <v>18.8</v>
      </c>
    </row>
    <row r="9211" spans="1:4" x14ac:dyDescent="0.2">
      <c r="A9211" s="93">
        <v>1878</v>
      </c>
      <c r="B9211" s="93" t="s">
        <v>9736</v>
      </c>
      <c r="C9211" s="93" t="s">
        <v>8074</v>
      </c>
      <c r="D9211" s="100">
        <v>37.78</v>
      </c>
    </row>
    <row r="9212" spans="1:4" x14ac:dyDescent="0.2">
      <c r="A9212" s="93">
        <v>2621</v>
      </c>
      <c r="B9212" s="93" t="s">
        <v>9737</v>
      </c>
      <c r="C9212" s="93" t="s">
        <v>8074</v>
      </c>
      <c r="D9212" s="100">
        <v>125.62</v>
      </c>
    </row>
    <row r="9213" spans="1:4" x14ac:dyDescent="0.2">
      <c r="A9213" s="93">
        <v>2616</v>
      </c>
      <c r="B9213" s="93" t="s">
        <v>9738</v>
      </c>
      <c r="C9213" s="93" t="s">
        <v>8074</v>
      </c>
      <c r="D9213" s="100">
        <v>3.55</v>
      </c>
    </row>
    <row r="9214" spans="1:4" x14ac:dyDescent="0.2">
      <c r="A9214" s="93">
        <v>2633</v>
      </c>
      <c r="B9214" s="93" t="s">
        <v>9739</v>
      </c>
      <c r="C9214" s="93" t="s">
        <v>8074</v>
      </c>
      <c r="D9214" s="100">
        <v>4.0199999999999996</v>
      </c>
    </row>
    <row r="9215" spans="1:4" x14ac:dyDescent="0.2">
      <c r="A9215" s="93">
        <v>2617</v>
      </c>
      <c r="B9215" s="93" t="s">
        <v>9740</v>
      </c>
      <c r="C9215" s="93" t="s">
        <v>8074</v>
      </c>
      <c r="D9215" s="100">
        <v>5.46</v>
      </c>
    </row>
    <row r="9216" spans="1:4" x14ac:dyDescent="0.2">
      <c r="A9216" s="93">
        <v>2618</v>
      </c>
      <c r="B9216" s="93" t="s">
        <v>9741</v>
      </c>
      <c r="C9216" s="93" t="s">
        <v>8074</v>
      </c>
      <c r="D9216" s="100">
        <v>12.44</v>
      </c>
    </row>
    <row r="9217" spans="1:4" x14ac:dyDescent="0.2">
      <c r="A9217" s="93">
        <v>2632</v>
      </c>
      <c r="B9217" s="93" t="s">
        <v>9742</v>
      </c>
      <c r="C9217" s="93" t="s">
        <v>8074</v>
      </c>
      <c r="D9217" s="100">
        <v>15.17</v>
      </c>
    </row>
    <row r="9218" spans="1:4" x14ac:dyDescent="0.2">
      <c r="A9218" s="93">
        <v>2631</v>
      </c>
      <c r="B9218" s="93" t="s">
        <v>9743</v>
      </c>
      <c r="C9218" s="93" t="s">
        <v>8074</v>
      </c>
      <c r="D9218" s="100">
        <v>22.28</v>
      </c>
    </row>
    <row r="9219" spans="1:4" x14ac:dyDescent="0.2">
      <c r="A9219" s="93">
        <v>2619</v>
      </c>
      <c r="B9219" s="93" t="s">
        <v>9744</v>
      </c>
      <c r="C9219" s="93" t="s">
        <v>8074</v>
      </c>
      <c r="D9219" s="100">
        <v>56.42</v>
      </c>
    </row>
    <row r="9220" spans="1:4" x14ac:dyDescent="0.2">
      <c r="A9220" s="93">
        <v>2620</v>
      </c>
      <c r="B9220" s="93" t="s">
        <v>9745</v>
      </c>
      <c r="C9220" s="93" t="s">
        <v>8074</v>
      </c>
      <c r="D9220" s="100">
        <v>74.069999999999993</v>
      </c>
    </row>
    <row r="9221" spans="1:4" x14ac:dyDescent="0.2">
      <c r="A9221" s="93">
        <v>44472</v>
      </c>
      <c r="B9221" s="93" t="s">
        <v>9746</v>
      </c>
      <c r="C9221" s="93" t="s">
        <v>8074</v>
      </c>
      <c r="D9221" s="100">
        <v>60.29</v>
      </c>
    </row>
    <row r="9222" spans="1:4" x14ac:dyDescent="0.2">
      <c r="A9222" s="93">
        <v>38369</v>
      </c>
      <c r="B9222" s="93" t="s">
        <v>9747</v>
      </c>
      <c r="C9222" s="93" t="s">
        <v>8074</v>
      </c>
      <c r="D9222" s="100">
        <v>20.41</v>
      </c>
    </row>
    <row r="9223" spans="1:4" x14ac:dyDescent="0.2">
      <c r="A9223" s="93">
        <v>38370</v>
      </c>
      <c r="B9223" s="93" t="s">
        <v>9748</v>
      </c>
      <c r="C9223" s="93" t="s">
        <v>8074</v>
      </c>
      <c r="D9223" s="100">
        <v>20.41</v>
      </c>
    </row>
    <row r="9224" spans="1:4" x14ac:dyDescent="0.2">
      <c r="A9224" s="93">
        <v>38372</v>
      </c>
      <c r="B9224" s="93" t="s">
        <v>9749</v>
      </c>
      <c r="C9224" s="93" t="s">
        <v>8074</v>
      </c>
      <c r="D9224" s="100">
        <v>27.97</v>
      </c>
    </row>
    <row r="9225" spans="1:4" x14ac:dyDescent="0.2">
      <c r="A9225" s="93">
        <v>2357</v>
      </c>
      <c r="B9225" s="93" t="s">
        <v>9750</v>
      </c>
      <c r="C9225" s="93" t="s">
        <v>8221</v>
      </c>
      <c r="D9225" s="100">
        <v>8.74</v>
      </c>
    </row>
    <row r="9226" spans="1:4" x14ac:dyDescent="0.2">
      <c r="A9226" s="93">
        <v>40806</v>
      </c>
      <c r="B9226" s="93" t="s">
        <v>9751</v>
      </c>
      <c r="C9226" s="93" t="s">
        <v>8223</v>
      </c>
      <c r="D9226" s="101">
        <v>1529.96</v>
      </c>
    </row>
    <row r="9227" spans="1:4" x14ac:dyDescent="0.2">
      <c r="A9227" s="93">
        <v>2355</v>
      </c>
      <c r="B9227" s="93" t="s">
        <v>9752</v>
      </c>
      <c r="C9227" s="93" t="s">
        <v>8221</v>
      </c>
      <c r="D9227" s="100">
        <v>18.82</v>
      </c>
    </row>
    <row r="9228" spans="1:4" x14ac:dyDescent="0.2">
      <c r="A9228" s="93">
        <v>40805</v>
      </c>
      <c r="B9228" s="93" t="s">
        <v>9753</v>
      </c>
      <c r="C9228" s="93" t="s">
        <v>8223</v>
      </c>
      <c r="D9228" s="101">
        <v>3292.87</v>
      </c>
    </row>
    <row r="9229" spans="1:4" x14ac:dyDescent="0.2">
      <c r="A9229" s="93">
        <v>2358</v>
      </c>
      <c r="B9229" s="93" t="s">
        <v>9754</v>
      </c>
      <c r="C9229" s="93" t="s">
        <v>8221</v>
      </c>
      <c r="D9229" s="100">
        <v>12.93</v>
      </c>
    </row>
    <row r="9230" spans="1:4" x14ac:dyDescent="0.2">
      <c r="A9230" s="93">
        <v>40807</v>
      </c>
      <c r="B9230" s="93" t="s">
        <v>9755</v>
      </c>
      <c r="C9230" s="93" t="s">
        <v>8223</v>
      </c>
      <c r="D9230" s="101">
        <v>2260.89</v>
      </c>
    </row>
    <row r="9231" spans="1:4" x14ac:dyDescent="0.2">
      <c r="A9231" s="93">
        <v>2359</v>
      </c>
      <c r="B9231" s="93" t="s">
        <v>9756</v>
      </c>
      <c r="C9231" s="93" t="s">
        <v>8221</v>
      </c>
      <c r="D9231" s="100">
        <v>12.83</v>
      </c>
    </row>
    <row r="9232" spans="1:4" x14ac:dyDescent="0.2">
      <c r="A9232" s="93">
        <v>40808</v>
      </c>
      <c r="B9232" s="93" t="s">
        <v>9757</v>
      </c>
      <c r="C9232" s="93" t="s">
        <v>8223</v>
      </c>
      <c r="D9232" s="101">
        <v>2244.69</v>
      </c>
    </row>
    <row r="9233" spans="1:4" x14ac:dyDescent="0.2">
      <c r="A9233" s="93">
        <v>44330</v>
      </c>
      <c r="B9233" s="93" t="s">
        <v>9758</v>
      </c>
      <c r="C9233" s="93" t="s">
        <v>8123</v>
      </c>
      <c r="D9233" s="100">
        <v>8.3000000000000007</v>
      </c>
    </row>
    <row r="9234" spans="1:4" x14ac:dyDescent="0.2">
      <c r="A9234" s="93">
        <v>43144</v>
      </c>
      <c r="B9234" s="93" t="s">
        <v>9759</v>
      </c>
      <c r="C9234" s="93" t="s">
        <v>8122</v>
      </c>
      <c r="D9234" s="100">
        <v>41.96</v>
      </c>
    </row>
    <row r="9235" spans="1:4" x14ac:dyDescent="0.2">
      <c r="A9235" s="93">
        <v>39397</v>
      </c>
      <c r="B9235" s="93" t="s">
        <v>9760</v>
      </c>
      <c r="C9235" s="93" t="s">
        <v>8123</v>
      </c>
      <c r="D9235" s="100">
        <v>19.12</v>
      </c>
    </row>
    <row r="9236" spans="1:4" x14ac:dyDescent="0.2">
      <c r="A9236" s="93">
        <v>2692</v>
      </c>
      <c r="B9236" s="93" t="s">
        <v>9761</v>
      </c>
      <c r="C9236" s="93" t="s">
        <v>8123</v>
      </c>
      <c r="D9236" s="100">
        <v>7.71</v>
      </c>
    </row>
    <row r="9237" spans="1:4" x14ac:dyDescent="0.2">
      <c r="A9237" s="93">
        <v>44329</v>
      </c>
      <c r="B9237" s="93" t="s">
        <v>9762</v>
      </c>
      <c r="C9237" s="93" t="s">
        <v>8123</v>
      </c>
      <c r="D9237" s="100">
        <v>10.88</v>
      </c>
    </row>
    <row r="9238" spans="1:4" x14ac:dyDescent="0.2">
      <c r="A9238" s="93">
        <v>5318</v>
      </c>
      <c r="B9238" s="93" t="s">
        <v>9763</v>
      </c>
      <c r="C9238" s="93" t="s">
        <v>8123</v>
      </c>
      <c r="D9238" s="100">
        <v>17.600000000000001</v>
      </c>
    </row>
    <row r="9239" spans="1:4" x14ac:dyDescent="0.2">
      <c r="A9239" s="93">
        <v>5330</v>
      </c>
      <c r="B9239" s="93" t="s">
        <v>9764</v>
      </c>
      <c r="C9239" s="93" t="s">
        <v>8123</v>
      </c>
      <c r="D9239" s="100">
        <v>40.11</v>
      </c>
    </row>
    <row r="9240" spans="1:4" x14ac:dyDescent="0.2">
      <c r="A9240" s="93">
        <v>44532</v>
      </c>
      <c r="B9240" s="93" t="s">
        <v>9765</v>
      </c>
      <c r="C9240" s="93" t="s">
        <v>8074</v>
      </c>
      <c r="D9240" s="100">
        <v>23.68</v>
      </c>
    </row>
    <row r="9241" spans="1:4" x14ac:dyDescent="0.2">
      <c r="A9241" s="93">
        <v>44531</v>
      </c>
      <c r="B9241" s="93" t="s">
        <v>9766</v>
      </c>
      <c r="C9241" s="93" t="s">
        <v>8074</v>
      </c>
      <c r="D9241" s="100">
        <v>75.25</v>
      </c>
    </row>
    <row r="9242" spans="1:4" x14ac:dyDescent="0.2">
      <c r="A9242" s="93">
        <v>38140</v>
      </c>
      <c r="B9242" s="93" t="s">
        <v>9767</v>
      </c>
      <c r="C9242" s="93" t="s">
        <v>8074</v>
      </c>
      <c r="D9242" s="100">
        <v>18.25</v>
      </c>
    </row>
    <row r="9243" spans="1:4" x14ac:dyDescent="0.2">
      <c r="A9243" s="93">
        <v>13887</v>
      </c>
      <c r="B9243" s="93" t="s">
        <v>9768</v>
      </c>
      <c r="C9243" s="93" t="s">
        <v>8074</v>
      </c>
      <c r="D9243" s="100">
        <v>432.08</v>
      </c>
    </row>
    <row r="9244" spans="1:4" x14ac:dyDescent="0.2">
      <c r="A9244" s="93">
        <v>44495</v>
      </c>
      <c r="B9244" s="93" t="s">
        <v>9769</v>
      </c>
      <c r="C9244" s="93" t="s">
        <v>8074</v>
      </c>
      <c r="D9244" s="100">
        <v>19.23</v>
      </c>
    </row>
    <row r="9245" spans="1:4" x14ac:dyDescent="0.2">
      <c r="A9245" s="93">
        <v>44533</v>
      </c>
      <c r="B9245" s="93" t="s">
        <v>9770</v>
      </c>
      <c r="C9245" s="93" t="s">
        <v>8074</v>
      </c>
      <c r="D9245" s="100">
        <v>18.16</v>
      </c>
    </row>
    <row r="9246" spans="1:4" x14ac:dyDescent="0.2">
      <c r="A9246" s="93">
        <v>44534</v>
      </c>
      <c r="B9246" s="93" t="s">
        <v>9771</v>
      </c>
      <c r="C9246" s="93" t="s">
        <v>8074</v>
      </c>
      <c r="D9246" s="100">
        <v>4.7300000000000004</v>
      </c>
    </row>
    <row r="9247" spans="1:4" x14ac:dyDescent="0.2">
      <c r="A9247" s="93">
        <v>34544</v>
      </c>
      <c r="B9247" s="93" t="s">
        <v>9772</v>
      </c>
      <c r="C9247" s="93" t="s">
        <v>8074</v>
      </c>
      <c r="D9247" s="101">
        <v>1566.79</v>
      </c>
    </row>
    <row r="9248" spans="1:4" x14ac:dyDescent="0.2">
      <c r="A9248" s="93">
        <v>34729</v>
      </c>
      <c r="B9248" s="93" t="s">
        <v>9773</v>
      </c>
      <c r="C9248" s="93" t="s">
        <v>8074</v>
      </c>
      <c r="D9248" s="101">
        <v>1232.52</v>
      </c>
    </row>
    <row r="9249" spans="1:4" x14ac:dyDescent="0.2">
      <c r="A9249" s="93">
        <v>34734</v>
      </c>
      <c r="B9249" s="93" t="s">
        <v>9774</v>
      </c>
      <c r="C9249" s="93" t="s">
        <v>8074</v>
      </c>
      <c r="D9249" s="101">
        <v>1908.34</v>
      </c>
    </row>
    <row r="9250" spans="1:4" x14ac:dyDescent="0.2">
      <c r="A9250" s="93">
        <v>34738</v>
      </c>
      <c r="B9250" s="93" t="s">
        <v>9775</v>
      </c>
      <c r="C9250" s="93" t="s">
        <v>8074</v>
      </c>
      <c r="D9250" s="101">
        <v>4458.49</v>
      </c>
    </row>
    <row r="9251" spans="1:4" x14ac:dyDescent="0.2">
      <c r="A9251" s="93">
        <v>2391</v>
      </c>
      <c r="B9251" s="93" t="s">
        <v>9776</v>
      </c>
      <c r="C9251" s="93" t="s">
        <v>8074</v>
      </c>
      <c r="D9251" s="100">
        <v>362.62</v>
      </c>
    </row>
    <row r="9252" spans="1:4" x14ac:dyDescent="0.2">
      <c r="A9252" s="93">
        <v>2374</v>
      </c>
      <c r="B9252" s="93" t="s">
        <v>9777</v>
      </c>
      <c r="C9252" s="93" t="s">
        <v>8074</v>
      </c>
      <c r="D9252" s="100">
        <v>411.38</v>
      </c>
    </row>
    <row r="9253" spans="1:4" x14ac:dyDescent="0.2">
      <c r="A9253" s="93">
        <v>2377</v>
      </c>
      <c r="B9253" s="93" t="s">
        <v>9778</v>
      </c>
      <c r="C9253" s="93" t="s">
        <v>8074</v>
      </c>
      <c r="D9253" s="100">
        <v>577.33000000000004</v>
      </c>
    </row>
    <row r="9254" spans="1:4" x14ac:dyDescent="0.2">
      <c r="A9254" s="93">
        <v>2393</v>
      </c>
      <c r="B9254" s="93" t="s">
        <v>9779</v>
      </c>
      <c r="C9254" s="93" t="s">
        <v>8074</v>
      </c>
      <c r="D9254" s="100">
        <v>966.82</v>
      </c>
    </row>
    <row r="9255" spans="1:4" x14ac:dyDescent="0.2">
      <c r="A9255" s="93">
        <v>34705</v>
      </c>
      <c r="B9255" s="93" t="s">
        <v>9780</v>
      </c>
      <c r="C9255" s="93" t="s">
        <v>8074</v>
      </c>
      <c r="D9255" s="100">
        <v>845.62</v>
      </c>
    </row>
    <row r="9256" spans="1:4" x14ac:dyDescent="0.2">
      <c r="A9256" s="93">
        <v>34707</v>
      </c>
      <c r="B9256" s="93" t="s">
        <v>9781</v>
      </c>
      <c r="C9256" s="93" t="s">
        <v>8074</v>
      </c>
      <c r="D9256" s="101">
        <v>1566.96</v>
      </c>
    </row>
    <row r="9257" spans="1:4" x14ac:dyDescent="0.2">
      <c r="A9257" s="93">
        <v>2378</v>
      </c>
      <c r="B9257" s="93" t="s">
        <v>9782</v>
      </c>
      <c r="C9257" s="93" t="s">
        <v>8074</v>
      </c>
      <c r="D9257" s="101">
        <v>1328.06</v>
      </c>
    </row>
    <row r="9258" spans="1:4" x14ac:dyDescent="0.2">
      <c r="A9258" s="93">
        <v>2379</v>
      </c>
      <c r="B9258" s="93" t="s">
        <v>9783</v>
      </c>
      <c r="C9258" s="93" t="s">
        <v>8074</v>
      </c>
      <c r="D9258" s="101">
        <v>1328.06</v>
      </c>
    </row>
    <row r="9259" spans="1:4" x14ac:dyDescent="0.2">
      <c r="A9259" s="93">
        <v>2376</v>
      </c>
      <c r="B9259" s="93" t="s">
        <v>9784</v>
      </c>
      <c r="C9259" s="93" t="s">
        <v>8074</v>
      </c>
      <c r="D9259" s="101">
        <v>2187.3000000000002</v>
      </c>
    </row>
    <row r="9260" spans="1:4" x14ac:dyDescent="0.2">
      <c r="A9260" s="93">
        <v>2394</v>
      </c>
      <c r="B9260" s="93" t="s">
        <v>9785</v>
      </c>
      <c r="C9260" s="93" t="s">
        <v>8074</v>
      </c>
      <c r="D9260" s="101">
        <v>4676.0600000000004</v>
      </c>
    </row>
    <row r="9261" spans="1:4" x14ac:dyDescent="0.2">
      <c r="A9261" s="93">
        <v>34686</v>
      </c>
      <c r="B9261" s="93" t="s">
        <v>9786</v>
      </c>
      <c r="C9261" s="93" t="s">
        <v>8074</v>
      </c>
      <c r="D9261" s="100">
        <v>14.03</v>
      </c>
    </row>
    <row r="9262" spans="1:4" x14ac:dyDescent="0.2">
      <c r="A9262" s="93">
        <v>34616</v>
      </c>
      <c r="B9262" s="93" t="s">
        <v>9787</v>
      </c>
      <c r="C9262" s="93" t="s">
        <v>8074</v>
      </c>
      <c r="D9262" s="100">
        <v>54.26</v>
      </c>
    </row>
    <row r="9263" spans="1:4" x14ac:dyDescent="0.2">
      <c r="A9263" s="93">
        <v>34623</v>
      </c>
      <c r="B9263" s="93" t="s">
        <v>9788</v>
      </c>
      <c r="C9263" s="93" t="s">
        <v>8074</v>
      </c>
      <c r="D9263" s="100">
        <v>53.43</v>
      </c>
    </row>
    <row r="9264" spans="1:4" x14ac:dyDescent="0.2">
      <c r="A9264" s="93">
        <v>34628</v>
      </c>
      <c r="B9264" s="93" t="s">
        <v>9789</v>
      </c>
      <c r="C9264" s="93" t="s">
        <v>8074</v>
      </c>
      <c r="D9264" s="100">
        <v>76.53</v>
      </c>
    </row>
    <row r="9265" spans="1:4" x14ac:dyDescent="0.2">
      <c r="A9265" s="93">
        <v>34653</v>
      </c>
      <c r="B9265" s="93" t="s">
        <v>9790</v>
      </c>
      <c r="C9265" s="93" t="s">
        <v>8074</v>
      </c>
      <c r="D9265" s="100">
        <v>9.4600000000000009</v>
      </c>
    </row>
    <row r="9266" spans="1:4" x14ac:dyDescent="0.2">
      <c r="A9266" s="93">
        <v>34688</v>
      </c>
      <c r="B9266" s="93" t="s">
        <v>9791</v>
      </c>
      <c r="C9266" s="93" t="s">
        <v>8074</v>
      </c>
      <c r="D9266" s="100">
        <v>17.149999999999999</v>
      </c>
    </row>
    <row r="9267" spans="1:4" x14ac:dyDescent="0.2">
      <c r="A9267" s="93">
        <v>34709</v>
      </c>
      <c r="B9267" s="93" t="s">
        <v>9792</v>
      </c>
      <c r="C9267" s="93" t="s">
        <v>8074</v>
      </c>
      <c r="D9267" s="100">
        <v>66.48</v>
      </c>
    </row>
    <row r="9268" spans="1:4" x14ac:dyDescent="0.2">
      <c r="A9268" s="93">
        <v>34714</v>
      </c>
      <c r="B9268" s="93" t="s">
        <v>9793</v>
      </c>
      <c r="C9268" s="93" t="s">
        <v>8074</v>
      </c>
      <c r="D9268" s="100">
        <v>79.400000000000006</v>
      </c>
    </row>
    <row r="9269" spans="1:4" x14ac:dyDescent="0.2">
      <c r="A9269" s="93">
        <v>2388</v>
      </c>
      <c r="B9269" s="93" t="s">
        <v>9794</v>
      </c>
      <c r="C9269" s="93" t="s">
        <v>8074</v>
      </c>
      <c r="D9269" s="100">
        <v>65.98</v>
      </c>
    </row>
    <row r="9270" spans="1:4" x14ac:dyDescent="0.2">
      <c r="A9270" s="93">
        <v>34606</v>
      </c>
      <c r="B9270" s="93" t="s">
        <v>9795</v>
      </c>
      <c r="C9270" s="93" t="s">
        <v>8074</v>
      </c>
      <c r="D9270" s="100">
        <v>101.21</v>
      </c>
    </row>
    <row r="9271" spans="1:4" x14ac:dyDescent="0.2">
      <c r="A9271" s="93">
        <v>34689</v>
      </c>
      <c r="B9271" s="93" t="s">
        <v>9796</v>
      </c>
      <c r="C9271" s="93" t="s">
        <v>8074</v>
      </c>
      <c r="D9271" s="100">
        <v>32.22</v>
      </c>
    </row>
    <row r="9272" spans="1:4" x14ac:dyDescent="0.2">
      <c r="A9272" s="93">
        <v>2370</v>
      </c>
      <c r="B9272" s="93" t="s">
        <v>9797</v>
      </c>
      <c r="C9272" s="93" t="s">
        <v>8074</v>
      </c>
      <c r="D9272" s="100">
        <v>12.26</v>
      </c>
    </row>
    <row r="9273" spans="1:4" x14ac:dyDescent="0.2">
      <c r="A9273" s="93">
        <v>2386</v>
      </c>
      <c r="B9273" s="93" t="s">
        <v>9798</v>
      </c>
      <c r="C9273" s="93" t="s">
        <v>8074</v>
      </c>
      <c r="D9273" s="100">
        <v>20.56</v>
      </c>
    </row>
    <row r="9274" spans="1:4" x14ac:dyDescent="0.2">
      <c r="A9274" s="93">
        <v>2392</v>
      </c>
      <c r="B9274" s="93" t="s">
        <v>9799</v>
      </c>
      <c r="C9274" s="93" t="s">
        <v>8074</v>
      </c>
      <c r="D9274" s="100">
        <v>82.3</v>
      </c>
    </row>
    <row r="9275" spans="1:4" x14ac:dyDescent="0.2">
      <c r="A9275" s="93">
        <v>2373</v>
      </c>
      <c r="B9275" s="93" t="s">
        <v>9800</v>
      </c>
      <c r="C9275" s="93" t="s">
        <v>8074</v>
      </c>
      <c r="D9275" s="100">
        <v>115.95</v>
      </c>
    </row>
    <row r="9276" spans="1:4" x14ac:dyDescent="0.2">
      <c r="A9276" s="93">
        <v>39465</v>
      </c>
      <c r="B9276" s="93" t="s">
        <v>9801</v>
      </c>
      <c r="C9276" s="93" t="s">
        <v>8074</v>
      </c>
      <c r="D9276" s="100">
        <v>70.83</v>
      </c>
    </row>
    <row r="9277" spans="1:4" x14ac:dyDescent="0.2">
      <c r="A9277" s="93">
        <v>39466</v>
      </c>
      <c r="B9277" s="93" t="s">
        <v>9802</v>
      </c>
      <c r="C9277" s="93" t="s">
        <v>8074</v>
      </c>
      <c r="D9277" s="100">
        <v>79.69</v>
      </c>
    </row>
    <row r="9278" spans="1:4" x14ac:dyDescent="0.2">
      <c r="A9278" s="93">
        <v>39467</v>
      </c>
      <c r="B9278" s="93" t="s">
        <v>9803</v>
      </c>
      <c r="C9278" s="93" t="s">
        <v>8074</v>
      </c>
      <c r="D9278" s="100">
        <v>101.93</v>
      </c>
    </row>
    <row r="9279" spans="1:4" x14ac:dyDescent="0.2">
      <c r="A9279" s="93">
        <v>39468</v>
      </c>
      <c r="B9279" s="93" t="s">
        <v>9804</v>
      </c>
      <c r="C9279" s="93" t="s">
        <v>8074</v>
      </c>
      <c r="D9279" s="100">
        <v>181.18</v>
      </c>
    </row>
    <row r="9280" spans="1:4" x14ac:dyDescent="0.2">
      <c r="A9280" s="93">
        <v>39469</v>
      </c>
      <c r="B9280" s="93" t="s">
        <v>9805</v>
      </c>
      <c r="C9280" s="93" t="s">
        <v>8074</v>
      </c>
      <c r="D9280" s="100">
        <v>73.8</v>
      </c>
    </row>
    <row r="9281" spans="1:4" x14ac:dyDescent="0.2">
      <c r="A9281" s="93">
        <v>39470</v>
      </c>
      <c r="B9281" s="93" t="s">
        <v>9806</v>
      </c>
      <c r="C9281" s="93" t="s">
        <v>8074</v>
      </c>
      <c r="D9281" s="100">
        <v>90.68</v>
      </c>
    </row>
    <row r="9282" spans="1:4" x14ac:dyDescent="0.2">
      <c r="A9282" s="93">
        <v>39471</v>
      </c>
      <c r="B9282" s="93" t="s">
        <v>9807</v>
      </c>
      <c r="C9282" s="93" t="s">
        <v>8074</v>
      </c>
      <c r="D9282" s="100">
        <v>108.97</v>
      </c>
    </row>
    <row r="9283" spans="1:4" x14ac:dyDescent="0.2">
      <c r="A9283" s="93">
        <v>39472</v>
      </c>
      <c r="B9283" s="93" t="s">
        <v>9808</v>
      </c>
      <c r="C9283" s="93" t="s">
        <v>8074</v>
      </c>
      <c r="D9283" s="100">
        <v>189.34</v>
      </c>
    </row>
    <row r="9284" spans="1:4" x14ac:dyDescent="0.2">
      <c r="A9284" s="93">
        <v>39473</v>
      </c>
      <c r="B9284" s="93" t="s">
        <v>9809</v>
      </c>
      <c r="C9284" s="93" t="s">
        <v>8074</v>
      </c>
      <c r="D9284" s="100">
        <v>122.32</v>
      </c>
    </row>
    <row r="9285" spans="1:4" x14ac:dyDescent="0.2">
      <c r="A9285" s="93">
        <v>39474</v>
      </c>
      <c r="B9285" s="93" t="s">
        <v>9810</v>
      </c>
      <c r="C9285" s="93" t="s">
        <v>8074</v>
      </c>
      <c r="D9285" s="100">
        <v>130.38999999999999</v>
      </c>
    </row>
    <row r="9286" spans="1:4" x14ac:dyDescent="0.2">
      <c r="A9286" s="93">
        <v>39475</v>
      </c>
      <c r="B9286" s="93" t="s">
        <v>9811</v>
      </c>
      <c r="C9286" s="93" t="s">
        <v>8074</v>
      </c>
      <c r="D9286" s="100">
        <v>147.94999999999999</v>
      </c>
    </row>
    <row r="9287" spans="1:4" x14ac:dyDescent="0.2">
      <c r="A9287" s="93">
        <v>39476</v>
      </c>
      <c r="B9287" s="93" t="s">
        <v>9812</v>
      </c>
      <c r="C9287" s="93" t="s">
        <v>8074</v>
      </c>
      <c r="D9287" s="100">
        <v>278.5</v>
      </c>
    </row>
    <row r="9288" spans="1:4" x14ac:dyDescent="0.2">
      <c r="A9288" s="93">
        <v>39477</v>
      </c>
      <c r="B9288" s="93" t="s">
        <v>9813</v>
      </c>
      <c r="C9288" s="93" t="s">
        <v>8074</v>
      </c>
      <c r="D9288" s="100">
        <v>136.46</v>
      </c>
    </row>
    <row r="9289" spans="1:4" x14ac:dyDescent="0.2">
      <c r="A9289" s="93">
        <v>39478</v>
      </c>
      <c r="B9289" s="93" t="s">
        <v>9814</v>
      </c>
      <c r="C9289" s="93" t="s">
        <v>8074</v>
      </c>
      <c r="D9289" s="100">
        <v>140.68</v>
      </c>
    </row>
    <row r="9290" spans="1:4" x14ac:dyDescent="0.2">
      <c r="A9290" s="93">
        <v>39479</v>
      </c>
      <c r="B9290" s="93" t="s">
        <v>9815</v>
      </c>
      <c r="C9290" s="93" t="s">
        <v>8074</v>
      </c>
      <c r="D9290" s="100">
        <v>165.75</v>
      </c>
    </row>
    <row r="9291" spans="1:4" x14ac:dyDescent="0.2">
      <c r="A9291" s="93">
        <v>39480</v>
      </c>
      <c r="B9291" s="93" t="s">
        <v>9816</v>
      </c>
      <c r="C9291" s="93" t="s">
        <v>8074</v>
      </c>
      <c r="D9291" s="100">
        <v>342.02</v>
      </c>
    </row>
    <row r="9292" spans="1:4" x14ac:dyDescent="0.2">
      <c r="A9292" s="93">
        <v>39459</v>
      </c>
      <c r="B9292" s="93" t="s">
        <v>9817</v>
      </c>
      <c r="C9292" s="93" t="s">
        <v>8074</v>
      </c>
      <c r="D9292" s="100">
        <v>290.29000000000002</v>
      </c>
    </row>
    <row r="9293" spans="1:4" x14ac:dyDescent="0.2">
      <c r="A9293" s="93">
        <v>39445</v>
      </c>
      <c r="B9293" s="93" t="s">
        <v>9818</v>
      </c>
      <c r="C9293" s="93" t="s">
        <v>8074</v>
      </c>
      <c r="D9293" s="100">
        <v>145.75</v>
      </c>
    </row>
    <row r="9294" spans="1:4" x14ac:dyDescent="0.2">
      <c r="A9294" s="93">
        <v>39446</v>
      </c>
      <c r="B9294" s="93" t="s">
        <v>9819</v>
      </c>
      <c r="C9294" s="93" t="s">
        <v>8074</v>
      </c>
      <c r="D9294" s="100">
        <v>148.35</v>
      </c>
    </row>
    <row r="9295" spans="1:4" x14ac:dyDescent="0.2">
      <c r="A9295" s="93">
        <v>39447</v>
      </c>
      <c r="B9295" s="93" t="s">
        <v>9820</v>
      </c>
      <c r="C9295" s="93" t="s">
        <v>8074</v>
      </c>
      <c r="D9295" s="100">
        <v>158.63999999999999</v>
      </c>
    </row>
    <row r="9296" spans="1:4" x14ac:dyDescent="0.2">
      <c r="A9296" s="93">
        <v>39448</v>
      </c>
      <c r="B9296" s="93" t="s">
        <v>9821</v>
      </c>
      <c r="C9296" s="93" t="s">
        <v>8074</v>
      </c>
      <c r="D9296" s="100">
        <v>270.51</v>
      </c>
    </row>
    <row r="9297" spans="1:4" x14ac:dyDescent="0.2">
      <c r="A9297" s="93">
        <v>39450</v>
      </c>
      <c r="B9297" s="93" t="s">
        <v>9822</v>
      </c>
      <c r="C9297" s="93" t="s">
        <v>8074</v>
      </c>
      <c r="D9297" s="100">
        <v>165.04</v>
      </c>
    </row>
    <row r="9298" spans="1:4" x14ac:dyDescent="0.2">
      <c r="A9298" s="93">
        <v>39451</v>
      </c>
      <c r="B9298" s="93" t="s">
        <v>9823</v>
      </c>
      <c r="C9298" s="93" t="s">
        <v>8074</v>
      </c>
      <c r="D9298" s="100">
        <v>180.01</v>
      </c>
    </row>
    <row r="9299" spans="1:4" x14ac:dyDescent="0.2">
      <c r="A9299" s="93">
        <v>39452</v>
      </c>
      <c r="B9299" s="93" t="s">
        <v>9824</v>
      </c>
      <c r="C9299" s="93" t="s">
        <v>8074</v>
      </c>
      <c r="D9299" s="100">
        <v>181.09</v>
      </c>
    </row>
    <row r="9300" spans="1:4" x14ac:dyDescent="0.2">
      <c r="A9300" s="93">
        <v>39523</v>
      </c>
      <c r="B9300" s="93" t="s">
        <v>9825</v>
      </c>
      <c r="C9300" s="93" t="s">
        <v>8074</v>
      </c>
      <c r="D9300" s="100">
        <v>303.05</v>
      </c>
    </row>
    <row r="9301" spans="1:4" x14ac:dyDescent="0.2">
      <c r="A9301" s="93">
        <v>39449</v>
      </c>
      <c r="B9301" s="93" t="s">
        <v>9826</v>
      </c>
      <c r="C9301" s="93" t="s">
        <v>8074</v>
      </c>
      <c r="D9301" s="100">
        <v>335.61</v>
      </c>
    </row>
    <row r="9302" spans="1:4" x14ac:dyDescent="0.2">
      <c r="A9302" s="93">
        <v>39455</v>
      </c>
      <c r="B9302" s="93" t="s">
        <v>9827</v>
      </c>
      <c r="C9302" s="93" t="s">
        <v>8074</v>
      </c>
      <c r="D9302" s="100">
        <v>166.06</v>
      </c>
    </row>
    <row r="9303" spans="1:4" x14ac:dyDescent="0.2">
      <c r="A9303" s="93">
        <v>39456</v>
      </c>
      <c r="B9303" s="93" t="s">
        <v>9828</v>
      </c>
      <c r="C9303" s="93" t="s">
        <v>8074</v>
      </c>
      <c r="D9303" s="100">
        <v>166.19</v>
      </c>
    </row>
    <row r="9304" spans="1:4" x14ac:dyDescent="0.2">
      <c r="A9304" s="93">
        <v>39457</v>
      </c>
      <c r="B9304" s="93" t="s">
        <v>9829</v>
      </c>
      <c r="C9304" s="93" t="s">
        <v>8074</v>
      </c>
      <c r="D9304" s="100">
        <v>181.17</v>
      </c>
    </row>
    <row r="9305" spans="1:4" x14ac:dyDescent="0.2">
      <c r="A9305" s="93">
        <v>39458</v>
      </c>
      <c r="B9305" s="93" t="s">
        <v>9830</v>
      </c>
      <c r="C9305" s="93" t="s">
        <v>8074</v>
      </c>
      <c r="D9305" s="100">
        <v>338.08</v>
      </c>
    </row>
    <row r="9306" spans="1:4" x14ac:dyDescent="0.2">
      <c r="A9306" s="93">
        <v>39464</v>
      </c>
      <c r="B9306" s="93" t="s">
        <v>9831</v>
      </c>
      <c r="C9306" s="93" t="s">
        <v>8074</v>
      </c>
      <c r="D9306" s="100">
        <v>543.66</v>
      </c>
    </row>
    <row r="9307" spans="1:4" x14ac:dyDescent="0.2">
      <c r="A9307" s="93">
        <v>39460</v>
      </c>
      <c r="B9307" s="93" t="s">
        <v>9832</v>
      </c>
      <c r="C9307" s="93" t="s">
        <v>8074</v>
      </c>
      <c r="D9307" s="100">
        <v>206.19</v>
      </c>
    </row>
    <row r="9308" spans="1:4" x14ac:dyDescent="0.2">
      <c r="A9308" s="93">
        <v>39461</v>
      </c>
      <c r="B9308" s="93" t="s">
        <v>9833</v>
      </c>
      <c r="C9308" s="93" t="s">
        <v>8074</v>
      </c>
      <c r="D9308" s="100">
        <v>241.61</v>
      </c>
    </row>
    <row r="9309" spans="1:4" x14ac:dyDescent="0.2">
      <c r="A9309" s="93">
        <v>39462</v>
      </c>
      <c r="B9309" s="93" t="s">
        <v>9834</v>
      </c>
      <c r="C9309" s="93" t="s">
        <v>8074</v>
      </c>
      <c r="D9309" s="100">
        <v>232.85</v>
      </c>
    </row>
    <row r="9310" spans="1:4" x14ac:dyDescent="0.2">
      <c r="A9310" s="93">
        <v>39463</v>
      </c>
      <c r="B9310" s="93" t="s">
        <v>9835</v>
      </c>
      <c r="C9310" s="93" t="s">
        <v>8074</v>
      </c>
      <c r="D9310" s="100">
        <v>539.44000000000005</v>
      </c>
    </row>
    <row r="9311" spans="1:4" x14ac:dyDescent="0.2">
      <c r="A9311" s="93">
        <v>26039</v>
      </c>
      <c r="B9311" s="93" t="s">
        <v>9836</v>
      </c>
      <c r="C9311" s="93" t="s">
        <v>8074</v>
      </c>
      <c r="D9311" s="101">
        <v>391246.87</v>
      </c>
    </row>
    <row r="9312" spans="1:4" x14ac:dyDescent="0.2">
      <c r="A9312" s="93">
        <v>2401</v>
      </c>
      <c r="B9312" s="93" t="s">
        <v>9837</v>
      </c>
      <c r="C9312" s="93" t="s">
        <v>8074</v>
      </c>
      <c r="D9312" s="101">
        <v>89991.11</v>
      </c>
    </row>
    <row r="9313" spans="1:4" x14ac:dyDescent="0.2">
      <c r="A9313" s="93">
        <v>38870</v>
      </c>
      <c r="B9313" s="93" t="s">
        <v>9838</v>
      </c>
      <c r="C9313" s="93" t="s">
        <v>8074</v>
      </c>
      <c r="D9313" s="100">
        <v>29.51</v>
      </c>
    </row>
    <row r="9314" spans="1:4" x14ac:dyDescent="0.2">
      <c r="A9314" s="93">
        <v>38869</v>
      </c>
      <c r="B9314" s="93" t="s">
        <v>9839</v>
      </c>
      <c r="C9314" s="93" t="s">
        <v>8074</v>
      </c>
      <c r="D9314" s="100">
        <v>19.91</v>
      </c>
    </row>
    <row r="9315" spans="1:4" x14ac:dyDescent="0.2">
      <c r="A9315" s="93">
        <v>38872</v>
      </c>
      <c r="B9315" s="93" t="s">
        <v>9840</v>
      </c>
      <c r="C9315" s="93" t="s">
        <v>8074</v>
      </c>
      <c r="D9315" s="100">
        <v>37.590000000000003</v>
      </c>
    </row>
    <row r="9316" spans="1:4" x14ac:dyDescent="0.2">
      <c r="A9316" s="93">
        <v>38871</v>
      </c>
      <c r="B9316" s="93" t="s">
        <v>9841</v>
      </c>
      <c r="C9316" s="93" t="s">
        <v>8074</v>
      </c>
      <c r="D9316" s="100">
        <v>25.99</v>
      </c>
    </row>
    <row r="9317" spans="1:4" x14ac:dyDescent="0.2">
      <c r="A9317" s="93">
        <v>39283</v>
      </c>
      <c r="B9317" s="93" t="s">
        <v>9842</v>
      </c>
      <c r="C9317" s="93" t="s">
        <v>8074</v>
      </c>
      <c r="D9317" s="100">
        <v>121.76</v>
      </c>
    </row>
    <row r="9318" spans="1:4" x14ac:dyDescent="0.2">
      <c r="A9318" s="93">
        <v>39285</v>
      </c>
      <c r="B9318" s="93" t="s">
        <v>9843</v>
      </c>
      <c r="C9318" s="93" t="s">
        <v>8074</v>
      </c>
      <c r="D9318" s="100">
        <v>139.16</v>
      </c>
    </row>
    <row r="9319" spans="1:4" x14ac:dyDescent="0.2">
      <c r="A9319" s="93">
        <v>39286</v>
      </c>
      <c r="B9319" s="93" t="s">
        <v>9844</v>
      </c>
      <c r="C9319" s="93" t="s">
        <v>8074</v>
      </c>
      <c r="D9319" s="100">
        <v>133.37</v>
      </c>
    </row>
    <row r="9320" spans="1:4" x14ac:dyDescent="0.2">
      <c r="A9320" s="93">
        <v>39288</v>
      </c>
      <c r="B9320" s="93" t="s">
        <v>9845</v>
      </c>
      <c r="C9320" s="93" t="s">
        <v>8074</v>
      </c>
      <c r="D9320" s="100">
        <v>162.34</v>
      </c>
    </row>
    <row r="9321" spans="1:4" x14ac:dyDescent="0.2">
      <c r="A9321" s="93">
        <v>44476</v>
      </c>
      <c r="B9321" s="93" t="s">
        <v>9846</v>
      </c>
      <c r="C9321" s="93" t="s">
        <v>8480</v>
      </c>
      <c r="D9321" s="100">
        <v>752.83</v>
      </c>
    </row>
    <row r="9322" spans="1:4" x14ac:dyDescent="0.2">
      <c r="A9322" s="93">
        <v>10629</v>
      </c>
      <c r="B9322" s="93" t="s">
        <v>9847</v>
      </c>
      <c r="C9322" s="93" t="s">
        <v>8480</v>
      </c>
      <c r="D9322" s="100">
        <v>876.47</v>
      </c>
    </row>
    <row r="9323" spans="1:4" x14ac:dyDescent="0.2">
      <c r="A9323" s="93">
        <v>10698</v>
      </c>
      <c r="B9323" s="93" t="s">
        <v>9848</v>
      </c>
      <c r="C9323" s="93" t="s">
        <v>8480</v>
      </c>
      <c r="D9323" s="100">
        <v>207.56</v>
      </c>
    </row>
    <row r="9324" spans="1:4" x14ac:dyDescent="0.2">
      <c r="A9324" s="93">
        <v>40521</v>
      </c>
      <c r="B9324" s="93" t="s">
        <v>9849</v>
      </c>
      <c r="C9324" s="93" t="s">
        <v>8074</v>
      </c>
      <c r="D9324" s="101">
        <v>139713.43</v>
      </c>
    </row>
    <row r="9325" spans="1:4" x14ac:dyDescent="0.2">
      <c r="A9325" s="93">
        <v>2432</v>
      </c>
      <c r="B9325" s="93" t="s">
        <v>9850</v>
      </c>
      <c r="C9325" s="93" t="s">
        <v>8074</v>
      </c>
      <c r="D9325" s="100">
        <v>22.2</v>
      </c>
    </row>
    <row r="9326" spans="1:4" x14ac:dyDescent="0.2">
      <c r="A9326" s="93">
        <v>2433</v>
      </c>
      <c r="B9326" s="93" t="s">
        <v>9851</v>
      </c>
      <c r="C9326" s="93" t="s">
        <v>8074</v>
      </c>
      <c r="D9326" s="100">
        <v>7.52</v>
      </c>
    </row>
    <row r="9327" spans="1:4" x14ac:dyDescent="0.2">
      <c r="A9327" s="93">
        <v>2418</v>
      </c>
      <c r="B9327" s="93" t="s">
        <v>9852</v>
      </c>
      <c r="C9327" s="93" t="s">
        <v>8074</v>
      </c>
      <c r="D9327" s="100">
        <v>10.3</v>
      </c>
    </row>
    <row r="9328" spans="1:4" x14ac:dyDescent="0.2">
      <c r="A9328" s="93">
        <v>2420</v>
      </c>
      <c r="B9328" s="93" t="s">
        <v>9853</v>
      </c>
      <c r="C9328" s="93" t="s">
        <v>8074</v>
      </c>
      <c r="D9328" s="100">
        <v>12.92</v>
      </c>
    </row>
    <row r="9329" spans="1:4" x14ac:dyDescent="0.2">
      <c r="A9329" s="93">
        <v>11447</v>
      </c>
      <c r="B9329" s="93" t="s">
        <v>9854</v>
      </c>
      <c r="C9329" s="93" t="s">
        <v>8074</v>
      </c>
      <c r="D9329" s="100">
        <v>25.53</v>
      </c>
    </row>
    <row r="9330" spans="1:4" x14ac:dyDescent="0.2">
      <c r="A9330" s="93">
        <v>11451</v>
      </c>
      <c r="B9330" s="93" t="s">
        <v>9855</v>
      </c>
      <c r="C9330" s="93" t="s">
        <v>8074</v>
      </c>
      <c r="D9330" s="100">
        <v>68.44</v>
      </c>
    </row>
    <row r="9331" spans="1:4" x14ac:dyDescent="0.2">
      <c r="A9331" s="93">
        <v>11116</v>
      </c>
      <c r="B9331" s="93" t="s">
        <v>9856</v>
      </c>
      <c r="C9331" s="93" t="s">
        <v>8074</v>
      </c>
      <c r="D9331" s="100">
        <v>838.13</v>
      </c>
    </row>
    <row r="9332" spans="1:4" x14ac:dyDescent="0.2">
      <c r="A9332" s="93">
        <v>38411</v>
      </c>
      <c r="B9332" s="93" t="s">
        <v>9857</v>
      </c>
      <c r="C9332" s="93" t="s">
        <v>8074</v>
      </c>
      <c r="D9332" s="101">
        <v>1509.17</v>
      </c>
    </row>
    <row r="9333" spans="1:4" x14ac:dyDescent="0.2">
      <c r="A9333" s="93">
        <v>38189</v>
      </c>
      <c r="B9333" s="93" t="s">
        <v>9858</v>
      </c>
      <c r="C9333" s="93" t="s">
        <v>8074</v>
      </c>
      <c r="D9333" s="100">
        <v>156.96</v>
      </c>
    </row>
    <row r="9334" spans="1:4" x14ac:dyDescent="0.2">
      <c r="A9334" s="93">
        <v>38190</v>
      </c>
      <c r="B9334" s="93" t="s">
        <v>9859</v>
      </c>
      <c r="C9334" s="93" t="s">
        <v>8074</v>
      </c>
      <c r="D9334" s="100">
        <v>330.68</v>
      </c>
    </row>
    <row r="9335" spans="1:4" x14ac:dyDescent="0.2">
      <c r="A9335" s="93">
        <v>7608</v>
      </c>
      <c r="B9335" s="93" t="s">
        <v>9860</v>
      </c>
      <c r="C9335" s="93" t="s">
        <v>8074</v>
      </c>
      <c r="D9335" s="100">
        <v>13.54</v>
      </c>
    </row>
    <row r="9336" spans="1:4" x14ac:dyDescent="0.2">
      <c r="A9336" s="93">
        <v>1370</v>
      </c>
      <c r="B9336" s="93" t="s">
        <v>9861</v>
      </c>
      <c r="C9336" s="93" t="s">
        <v>8074</v>
      </c>
      <c r="D9336" s="100">
        <v>106.9</v>
      </c>
    </row>
    <row r="9337" spans="1:4" x14ac:dyDescent="0.2">
      <c r="A9337" s="93">
        <v>36516</v>
      </c>
      <c r="B9337" s="93" t="s">
        <v>9862</v>
      </c>
      <c r="C9337" s="93" t="s">
        <v>8074</v>
      </c>
      <c r="D9337" s="101">
        <v>137999.9</v>
      </c>
    </row>
    <row r="9338" spans="1:4" x14ac:dyDescent="0.2">
      <c r="A9338" s="93">
        <v>34777</v>
      </c>
      <c r="B9338" s="93" t="s">
        <v>9863</v>
      </c>
      <c r="C9338" s="93" t="s">
        <v>8074</v>
      </c>
      <c r="D9338" s="100">
        <v>3.31</v>
      </c>
    </row>
    <row r="9339" spans="1:4" x14ac:dyDescent="0.2">
      <c r="A9339" s="93">
        <v>7272</v>
      </c>
      <c r="B9339" s="93" t="s">
        <v>9864</v>
      </c>
      <c r="C9339" s="93" t="s">
        <v>8074</v>
      </c>
      <c r="D9339" s="100">
        <v>2.8</v>
      </c>
    </row>
    <row r="9340" spans="1:4" x14ac:dyDescent="0.2">
      <c r="A9340" s="93">
        <v>10605</v>
      </c>
      <c r="B9340" s="93" t="s">
        <v>9865</v>
      </c>
      <c r="C9340" s="93" t="s">
        <v>8074</v>
      </c>
      <c r="D9340" s="100">
        <v>5.34</v>
      </c>
    </row>
    <row r="9341" spans="1:4" x14ac:dyDescent="0.2">
      <c r="A9341" s="93">
        <v>10604</v>
      </c>
      <c r="B9341" s="93" t="s">
        <v>9866</v>
      </c>
      <c r="C9341" s="93" t="s">
        <v>8074</v>
      </c>
      <c r="D9341" s="100">
        <v>12.44</v>
      </c>
    </row>
    <row r="9342" spans="1:4" x14ac:dyDescent="0.2">
      <c r="A9342" s="93">
        <v>672</v>
      </c>
      <c r="B9342" s="93" t="s">
        <v>9867</v>
      </c>
      <c r="C9342" s="93" t="s">
        <v>8074</v>
      </c>
      <c r="D9342" s="100">
        <v>17.11</v>
      </c>
    </row>
    <row r="9343" spans="1:4" x14ac:dyDescent="0.2">
      <c r="A9343" s="93">
        <v>668</v>
      </c>
      <c r="B9343" s="93" t="s">
        <v>9868</v>
      </c>
      <c r="C9343" s="93" t="s">
        <v>8074</v>
      </c>
      <c r="D9343" s="100">
        <v>20.66</v>
      </c>
    </row>
    <row r="9344" spans="1:4" x14ac:dyDescent="0.2">
      <c r="A9344" s="93">
        <v>10578</v>
      </c>
      <c r="B9344" s="93" t="s">
        <v>9869</v>
      </c>
      <c r="C9344" s="93" t="s">
        <v>8074</v>
      </c>
      <c r="D9344" s="100">
        <v>24.06</v>
      </c>
    </row>
    <row r="9345" spans="1:4" x14ac:dyDescent="0.2">
      <c r="A9345" s="93">
        <v>666</v>
      </c>
      <c r="B9345" s="93" t="s">
        <v>9870</v>
      </c>
      <c r="C9345" s="93" t="s">
        <v>8074</v>
      </c>
      <c r="D9345" s="100">
        <v>26.76</v>
      </c>
    </row>
    <row r="9346" spans="1:4" x14ac:dyDescent="0.2">
      <c r="A9346" s="93">
        <v>665</v>
      </c>
      <c r="B9346" s="93" t="s">
        <v>9871</v>
      </c>
      <c r="C9346" s="93" t="s">
        <v>8074</v>
      </c>
      <c r="D9346" s="100">
        <v>35.79</v>
      </c>
    </row>
    <row r="9347" spans="1:4" x14ac:dyDescent="0.2">
      <c r="A9347" s="93">
        <v>10577</v>
      </c>
      <c r="B9347" s="93" t="s">
        <v>9872</v>
      </c>
      <c r="C9347" s="93" t="s">
        <v>8074</v>
      </c>
      <c r="D9347" s="100">
        <v>31.74</v>
      </c>
    </row>
    <row r="9348" spans="1:4" x14ac:dyDescent="0.2">
      <c r="A9348" s="93">
        <v>10583</v>
      </c>
      <c r="B9348" s="93" t="s">
        <v>9873</v>
      </c>
      <c r="C9348" s="93" t="s">
        <v>8074</v>
      </c>
      <c r="D9348" s="100">
        <v>16.489999999999998</v>
      </c>
    </row>
    <row r="9349" spans="1:4" x14ac:dyDescent="0.2">
      <c r="A9349" s="93">
        <v>10579</v>
      </c>
      <c r="B9349" s="93" t="s">
        <v>9874</v>
      </c>
      <c r="C9349" s="93" t="s">
        <v>8074</v>
      </c>
      <c r="D9349" s="100">
        <v>28.74</v>
      </c>
    </row>
    <row r="9350" spans="1:4" x14ac:dyDescent="0.2">
      <c r="A9350" s="93">
        <v>10582</v>
      </c>
      <c r="B9350" s="93" t="s">
        <v>9875</v>
      </c>
      <c r="C9350" s="93" t="s">
        <v>8074</v>
      </c>
      <c r="D9350" s="100">
        <v>14.52</v>
      </c>
    </row>
    <row r="9351" spans="1:4" x14ac:dyDescent="0.2">
      <c r="A9351" s="93">
        <v>2436</v>
      </c>
      <c r="B9351" s="93" t="s">
        <v>122</v>
      </c>
      <c r="C9351" s="93" t="s">
        <v>8221</v>
      </c>
      <c r="D9351" s="100">
        <v>16.989999999999998</v>
      </c>
    </row>
    <row r="9352" spans="1:4" x14ac:dyDescent="0.2">
      <c r="A9352" s="93">
        <v>40918</v>
      </c>
      <c r="B9352" s="93" t="s">
        <v>9876</v>
      </c>
      <c r="C9352" s="93" t="s">
        <v>8223</v>
      </c>
      <c r="D9352" s="101">
        <v>2970.21</v>
      </c>
    </row>
    <row r="9353" spans="1:4" x14ac:dyDescent="0.2">
      <c r="A9353" s="93">
        <v>2439</v>
      </c>
      <c r="B9353" s="93" t="s">
        <v>9877</v>
      </c>
      <c r="C9353" s="93" t="s">
        <v>8221</v>
      </c>
      <c r="D9353" s="100">
        <v>16</v>
      </c>
    </row>
    <row r="9354" spans="1:4" x14ac:dyDescent="0.2">
      <c r="A9354" s="93">
        <v>40923</v>
      </c>
      <c r="B9354" s="93" t="s">
        <v>9878</v>
      </c>
      <c r="C9354" s="93" t="s">
        <v>8223</v>
      </c>
      <c r="D9354" s="101">
        <v>2799.69</v>
      </c>
    </row>
    <row r="9355" spans="1:4" x14ac:dyDescent="0.2">
      <c r="A9355" s="93">
        <v>10998</v>
      </c>
      <c r="B9355" s="93" t="s">
        <v>9879</v>
      </c>
      <c r="C9355" s="93" t="s">
        <v>8122</v>
      </c>
      <c r="D9355" s="100">
        <v>45.49</v>
      </c>
    </row>
    <row r="9356" spans="1:4" x14ac:dyDescent="0.2">
      <c r="A9356" s="93">
        <v>11002</v>
      </c>
      <c r="B9356" s="93" t="s">
        <v>9880</v>
      </c>
      <c r="C9356" s="93" t="s">
        <v>8122</v>
      </c>
      <c r="D9356" s="100">
        <v>41.68</v>
      </c>
    </row>
    <row r="9357" spans="1:4" x14ac:dyDescent="0.2">
      <c r="A9357" s="93">
        <v>10999</v>
      </c>
      <c r="B9357" s="93" t="s">
        <v>9881</v>
      </c>
      <c r="C9357" s="93" t="s">
        <v>8122</v>
      </c>
      <c r="D9357" s="100">
        <v>40.04</v>
      </c>
    </row>
    <row r="9358" spans="1:4" x14ac:dyDescent="0.2">
      <c r="A9358" s="93">
        <v>10997</v>
      </c>
      <c r="B9358" s="93" t="s">
        <v>9882</v>
      </c>
      <c r="C9358" s="93" t="s">
        <v>8122</v>
      </c>
      <c r="D9358" s="100">
        <v>43.4</v>
      </c>
    </row>
    <row r="9359" spans="1:4" x14ac:dyDescent="0.2">
      <c r="A9359" s="93">
        <v>2685</v>
      </c>
      <c r="B9359" s="93" t="s">
        <v>9883</v>
      </c>
      <c r="C9359" s="93" t="s">
        <v>8118</v>
      </c>
      <c r="D9359" s="100">
        <v>8.0299999999999994</v>
      </c>
    </row>
    <row r="9360" spans="1:4" x14ac:dyDescent="0.2">
      <c r="A9360" s="93">
        <v>2680</v>
      </c>
      <c r="B9360" s="93" t="s">
        <v>9884</v>
      </c>
      <c r="C9360" s="93" t="s">
        <v>8118</v>
      </c>
      <c r="D9360" s="100">
        <v>11.76</v>
      </c>
    </row>
    <row r="9361" spans="1:4" x14ac:dyDescent="0.2">
      <c r="A9361" s="93">
        <v>2684</v>
      </c>
      <c r="B9361" s="93" t="s">
        <v>9885</v>
      </c>
      <c r="C9361" s="93" t="s">
        <v>8118</v>
      </c>
      <c r="D9361" s="100">
        <v>10.7</v>
      </c>
    </row>
    <row r="9362" spans="1:4" x14ac:dyDescent="0.2">
      <c r="A9362" s="93">
        <v>2673</v>
      </c>
      <c r="B9362" s="93" t="s">
        <v>9886</v>
      </c>
      <c r="C9362" s="93" t="s">
        <v>8118</v>
      </c>
      <c r="D9362" s="100">
        <v>4.13</v>
      </c>
    </row>
    <row r="9363" spans="1:4" x14ac:dyDescent="0.2">
      <c r="A9363" s="93">
        <v>2681</v>
      </c>
      <c r="B9363" s="93" t="s">
        <v>9887</v>
      </c>
      <c r="C9363" s="93" t="s">
        <v>8118</v>
      </c>
      <c r="D9363" s="100">
        <v>19.22</v>
      </c>
    </row>
    <row r="9364" spans="1:4" x14ac:dyDescent="0.2">
      <c r="A9364" s="93">
        <v>2682</v>
      </c>
      <c r="B9364" s="93" t="s">
        <v>9888</v>
      </c>
      <c r="C9364" s="93" t="s">
        <v>8118</v>
      </c>
      <c r="D9364" s="100">
        <v>28.04</v>
      </c>
    </row>
    <row r="9365" spans="1:4" x14ac:dyDescent="0.2">
      <c r="A9365" s="93">
        <v>2686</v>
      </c>
      <c r="B9365" s="93" t="s">
        <v>9889</v>
      </c>
      <c r="C9365" s="93" t="s">
        <v>8118</v>
      </c>
      <c r="D9365" s="100">
        <v>35.159999999999997</v>
      </c>
    </row>
    <row r="9366" spans="1:4" x14ac:dyDescent="0.2">
      <c r="A9366" s="93">
        <v>2674</v>
      </c>
      <c r="B9366" s="93" t="s">
        <v>9890</v>
      </c>
      <c r="C9366" s="93" t="s">
        <v>8118</v>
      </c>
      <c r="D9366" s="100">
        <v>5.14</v>
      </c>
    </row>
    <row r="9367" spans="1:4" x14ac:dyDescent="0.2">
      <c r="A9367" s="93">
        <v>2683</v>
      </c>
      <c r="B9367" s="93" t="s">
        <v>9891</v>
      </c>
      <c r="C9367" s="93" t="s">
        <v>8118</v>
      </c>
      <c r="D9367" s="100">
        <v>55.4</v>
      </c>
    </row>
    <row r="9368" spans="1:4" x14ac:dyDescent="0.2">
      <c r="A9368" s="93">
        <v>2676</v>
      </c>
      <c r="B9368" s="93" t="s">
        <v>9892</v>
      </c>
      <c r="C9368" s="93" t="s">
        <v>8118</v>
      </c>
      <c r="D9368" s="100">
        <v>2.4</v>
      </c>
    </row>
    <row r="9369" spans="1:4" x14ac:dyDescent="0.2">
      <c r="A9369" s="93">
        <v>2678</v>
      </c>
      <c r="B9369" s="93" t="s">
        <v>9893</v>
      </c>
      <c r="C9369" s="93" t="s">
        <v>8118</v>
      </c>
      <c r="D9369" s="100">
        <v>3.01</v>
      </c>
    </row>
    <row r="9370" spans="1:4" x14ac:dyDescent="0.2">
      <c r="A9370" s="93">
        <v>2679</v>
      </c>
      <c r="B9370" s="93" t="s">
        <v>9894</v>
      </c>
      <c r="C9370" s="93" t="s">
        <v>8118</v>
      </c>
      <c r="D9370" s="100">
        <v>4.6399999999999997</v>
      </c>
    </row>
    <row r="9371" spans="1:4" x14ac:dyDescent="0.2">
      <c r="A9371" s="93">
        <v>12070</v>
      </c>
      <c r="B9371" s="93" t="s">
        <v>9895</v>
      </c>
      <c r="C9371" s="93" t="s">
        <v>8118</v>
      </c>
      <c r="D9371" s="100">
        <v>6.45</v>
      </c>
    </row>
    <row r="9372" spans="1:4" x14ac:dyDescent="0.2">
      <c r="A9372" s="93">
        <v>2675</v>
      </c>
      <c r="B9372" s="93" t="s">
        <v>9896</v>
      </c>
      <c r="C9372" s="93" t="s">
        <v>8118</v>
      </c>
      <c r="D9372" s="100">
        <v>8.39</v>
      </c>
    </row>
    <row r="9373" spans="1:4" x14ac:dyDescent="0.2">
      <c r="A9373" s="93">
        <v>12067</v>
      </c>
      <c r="B9373" s="93" t="s">
        <v>9897</v>
      </c>
      <c r="C9373" s="93" t="s">
        <v>8118</v>
      </c>
      <c r="D9373" s="100">
        <v>11.38</v>
      </c>
    </row>
    <row r="9374" spans="1:4" x14ac:dyDescent="0.2">
      <c r="A9374" s="93">
        <v>21136</v>
      </c>
      <c r="B9374" s="93" t="s">
        <v>9898</v>
      </c>
      <c r="C9374" s="93" t="s">
        <v>8118</v>
      </c>
      <c r="D9374" s="100">
        <v>10.63</v>
      </c>
    </row>
    <row r="9375" spans="1:4" x14ac:dyDescent="0.2">
      <c r="A9375" s="93">
        <v>21128</v>
      </c>
      <c r="B9375" s="93" t="s">
        <v>9899</v>
      </c>
      <c r="C9375" s="93" t="s">
        <v>8118</v>
      </c>
      <c r="D9375" s="100">
        <v>8.23</v>
      </c>
    </row>
    <row r="9376" spans="1:4" x14ac:dyDescent="0.2">
      <c r="A9376" s="93">
        <v>21130</v>
      </c>
      <c r="B9376" s="93" t="s">
        <v>9900</v>
      </c>
      <c r="C9376" s="93" t="s">
        <v>8118</v>
      </c>
      <c r="D9376" s="100">
        <v>20.78</v>
      </c>
    </row>
    <row r="9377" spans="1:4" x14ac:dyDescent="0.2">
      <c r="A9377" s="93">
        <v>21135</v>
      </c>
      <c r="B9377" s="93" t="s">
        <v>9901</v>
      </c>
      <c r="C9377" s="93" t="s">
        <v>8118</v>
      </c>
      <c r="D9377" s="100">
        <v>20.46</v>
      </c>
    </row>
    <row r="9378" spans="1:4" x14ac:dyDescent="0.2">
      <c r="A9378" s="93">
        <v>40401</v>
      </c>
      <c r="B9378" s="93" t="s">
        <v>9902</v>
      </c>
      <c r="C9378" s="93" t="s">
        <v>8118</v>
      </c>
      <c r="D9378" s="100">
        <v>2.69</v>
      </c>
    </row>
    <row r="9379" spans="1:4" x14ac:dyDescent="0.2">
      <c r="A9379" s="93">
        <v>40402</v>
      </c>
      <c r="B9379" s="93" t="s">
        <v>9903</v>
      </c>
      <c r="C9379" s="93" t="s">
        <v>8118</v>
      </c>
      <c r="D9379" s="100">
        <v>3.45</v>
      </c>
    </row>
    <row r="9380" spans="1:4" x14ac:dyDescent="0.2">
      <c r="A9380" s="93">
        <v>40400</v>
      </c>
      <c r="B9380" s="93" t="s">
        <v>9904</v>
      </c>
      <c r="C9380" s="93" t="s">
        <v>8118</v>
      </c>
      <c r="D9380" s="100">
        <v>1.82</v>
      </c>
    </row>
    <row r="9381" spans="1:4" x14ac:dyDescent="0.2">
      <c r="A9381" s="93">
        <v>2504</v>
      </c>
      <c r="B9381" s="93" t="s">
        <v>9905</v>
      </c>
      <c r="C9381" s="93" t="s">
        <v>8118</v>
      </c>
      <c r="D9381" s="100">
        <v>9.1300000000000008</v>
      </c>
    </row>
    <row r="9382" spans="1:4" x14ac:dyDescent="0.2">
      <c r="A9382" s="93">
        <v>2501</v>
      </c>
      <c r="B9382" s="93" t="s">
        <v>9906</v>
      </c>
      <c r="C9382" s="93" t="s">
        <v>8118</v>
      </c>
      <c r="D9382" s="100">
        <v>11.97</v>
      </c>
    </row>
    <row r="9383" spans="1:4" x14ac:dyDescent="0.2">
      <c r="A9383" s="93">
        <v>2502</v>
      </c>
      <c r="B9383" s="93" t="s">
        <v>9907</v>
      </c>
      <c r="C9383" s="93" t="s">
        <v>8118</v>
      </c>
      <c r="D9383" s="100">
        <v>18.07</v>
      </c>
    </row>
    <row r="9384" spans="1:4" x14ac:dyDescent="0.2">
      <c r="A9384" s="93">
        <v>2503</v>
      </c>
      <c r="B9384" s="93" t="s">
        <v>9908</v>
      </c>
      <c r="C9384" s="93" t="s">
        <v>8118</v>
      </c>
      <c r="D9384" s="100">
        <v>23.25</v>
      </c>
    </row>
    <row r="9385" spans="1:4" x14ac:dyDescent="0.2">
      <c r="A9385" s="93">
        <v>2500</v>
      </c>
      <c r="B9385" s="93" t="s">
        <v>9909</v>
      </c>
      <c r="C9385" s="93" t="s">
        <v>8118</v>
      </c>
      <c r="D9385" s="100">
        <v>30.97</v>
      </c>
    </row>
    <row r="9386" spans="1:4" x14ac:dyDescent="0.2">
      <c r="A9386" s="93">
        <v>2505</v>
      </c>
      <c r="B9386" s="93" t="s">
        <v>9910</v>
      </c>
      <c r="C9386" s="93" t="s">
        <v>8118</v>
      </c>
      <c r="D9386" s="100">
        <v>48.27</v>
      </c>
    </row>
    <row r="9387" spans="1:4" x14ac:dyDescent="0.2">
      <c r="A9387" s="93">
        <v>12056</v>
      </c>
      <c r="B9387" s="93" t="s">
        <v>9911</v>
      </c>
      <c r="C9387" s="93" t="s">
        <v>8118</v>
      </c>
      <c r="D9387" s="100">
        <v>19.5</v>
      </c>
    </row>
    <row r="9388" spans="1:4" x14ac:dyDescent="0.2">
      <c r="A9388" s="93">
        <v>12057</v>
      </c>
      <c r="B9388" s="93" t="s">
        <v>9912</v>
      </c>
      <c r="C9388" s="93" t="s">
        <v>8118</v>
      </c>
      <c r="D9388" s="100">
        <v>16.57</v>
      </c>
    </row>
    <row r="9389" spans="1:4" x14ac:dyDescent="0.2">
      <c r="A9389" s="93">
        <v>12059</v>
      </c>
      <c r="B9389" s="93" t="s">
        <v>9913</v>
      </c>
      <c r="C9389" s="93" t="s">
        <v>8118</v>
      </c>
      <c r="D9389" s="100">
        <v>5.81</v>
      </c>
    </row>
    <row r="9390" spans="1:4" x14ac:dyDescent="0.2">
      <c r="A9390" s="93">
        <v>12058</v>
      </c>
      <c r="B9390" s="93" t="s">
        <v>9914</v>
      </c>
      <c r="C9390" s="93" t="s">
        <v>8118</v>
      </c>
      <c r="D9390" s="100">
        <v>10.33</v>
      </c>
    </row>
    <row r="9391" spans="1:4" x14ac:dyDescent="0.2">
      <c r="A9391" s="93">
        <v>12060</v>
      </c>
      <c r="B9391" s="93" t="s">
        <v>9915</v>
      </c>
      <c r="C9391" s="93" t="s">
        <v>8118</v>
      </c>
      <c r="D9391" s="100">
        <v>43.04</v>
      </c>
    </row>
    <row r="9392" spans="1:4" x14ac:dyDescent="0.2">
      <c r="A9392" s="93">
        <v>12061</v>
      </c>
      <c r="B9392" s="93" t="s">
        <v>9916</v>
      </c>
      <c r="C9392" s="93" t="s">
        <v>8118</v>
      </c>
      <c r="D9392" s="100">
        <v>26.28</v>
      </c>
    </row>
    <row r="9393" spans="1:4" x14ac:dyDescent="0.2">
      <c r="A9393" s="93">
        <v>12062</v>
      </c>
      <c r="B9393" s="93" t="s">
        <v>9917</v>
      </c>
      <c r="C9393" s="93" t="s">
        <v>8118</v>
      </c>
      <c r="D9393" s="100">
        <v>48.47</v>
      </c>
    </row>
    <row r="9394" spans="1:4" x14ac:dyDescent="0.2">
      <c r="A9394" s="93">
        <v>21137</v>
      </c>
      <c r="B9394" s="93" t="s">
        <v>9918</v>
      </c>
      <c r="C9394" s="93" t="s">
        <v>8118</v>
      </c>
      <c r="D9394" s="100">
        <v>8.42</v>
      </c>
    </row>
    <row r="9395" spans="1:4" x14ac:dyDescent="0.2">
      <c r="A9395" s="93">
        <v>2687</v>
      </c>
      <c r="B9395" s="93" t="s">
        <v>9919</v>
      </c>
      <c r="C9395" s="93" t="s">
        <v>8118</v>
      </c>
      <c r="D9395" s="100">
        <v>2.1</v>
      </c>
    </row>
    <row r="9396" spans="1:4" x14ac:dyDescent="0.2">
      <c r="A9396" s="93">
        <v>2689</v>
      </c>
      <c r="B9396" s="93" t="s">
        <v>9920</v>
      </c>
      <c r="C9396" s="93" t="s">
        <v>8118</v>
      </c>
      <c r="D9396" s="100">
        <v>2.4900000000000002</v>
      </c>
    </row>
    <row r="9397" spans="1:4" x14ac:dyDescent="0.2">
      <c r="A9397" s="93">
        <v>2688</v>
      </c>
      <c r="B9397" s="93" t="s">
        <v>9921</v>
      </c>
      <c r="C9397" s="93" t="s">
        <v>8118</v>
      </c>
      <c r="D9397" s="100">
        <v>2.7</v>
      </c>
    </row>
    <row r="9398" spans="1:4" x14ac:dyDescent="0.2">
      <c r="A9398" s="93">
        <v>2690</v>
      </c>
      <c r="B9398" s="93" t="s">
        <v>9922</v>
      </c>
      <c r="C9398" s="93" t="s">
        <v>8118</v>
      </c>
      <c r="D9398" s="100">
        <v>4.63</v>
      </c>
    </row>
    <row r="9399" spans="1:4" x14ac:dyDescent="0.2">
      <c r="A9399" s="93">
        <v>39243</v>
      </c>
      <c r="B9399" s="93" t="s">
        <v>9923</v>
      </c>
      <c r="C9399" s="93" t="s">
        <v>8118</v>
      </c>
      <c r="D9399" s="100">
        <v>3.05</v>
      </c>
    </row>
    <row r="9400" spans="1:4" x14ac:dyDescent="0.2">
      <c r="A9400" s="93">
        <v>39244</v>
      </c>
      <c r="B9400" s="93" t="s">
        <v>9924</v>
      </c>
      <c r="C9400" s="93" t="s">
        <v>8118</v>
      </c>
      <c r="D9400" s="100">
        <v>4.12</v>
      </c>
    </row>
    <row r="9401" spans="1:4" x14ac:dyDescent="0.2">
      <c r="A9401" s="93">
        <v>39245</v>
      </c>
      <c r="B9401" s="93" t="s">
        <v>9925</v>
      </c>
      <c r="C9401" s="93" t="s">
        <v>8118</v>
      </c>
      <c r="D9401" s="100">
        <v>7.93</v>
      </c>
    </row>
    <row r="9402" spans="1:4" x14ac:dyDescent="0.2">
      <c r="A9402" s="93">
        <v>39254</v>
      </c>
      <c r="B9402" s="93" t="s">
        <v>9926</v>
      </c>
      <c r="C9402" s="93" t="s">
        <v>8118</v>
      </c>
      <c r="D9402" s="100">
        <v>11.86</v>
      </c>
    </row>
    <row r="9403" spans="1:4" x14ac:dyDescent="0.2">
      <c r="A9403" s="93">
        <v>39255</v>
      </c>
      <c r="B9403" s="93" t="s">
        <v>9927</v>
      </c>
      <c r="C9403" s="93" t="s">
        <v>8118</v>
      </c>
      <c r="D9403" s="100">
        <v>21.95</v>
      </c>
    </row>
    <row r="9404" spans="1:4" x14ac:dyDescent="0.2">
      <c r="A9404" s="93">
        <v>39253</v>
      </c>
      <c r="B9404" s="93" t="s">
        <v>9928</v>
      </c>
      <c r="C9404" s="93" t="s">
        <v>8118</v>
      </c>
      <c r="D9404" s="100">
        <v>15.11</v>
      </c>
    </row>
    <row r="9405" spans="1:4" x14ac:dyDescent="0.2">
      <c r="A9405" s="93">
        <v>39246</v>
      </c>
      <c r="B9405" s="93" t="s">
        <v>9929</v>
      </c>
      <c r="C9405" s="93" t="s">
        <v>8118</v>
      </c>
      <c r="D9405" s="100">
        <v>4.67</v>
      </c>
    </row>
    <row r="9406" spans="1:4" x14ac:dyDescent="0.2">
      <c r="A9406" s="93">
        <v>39247</v>
      </c>
      <c r="B9406" s="93" t="s">
        <v>9930</v>
      </c>
      <c r="C9406" s="93" t="s">
        <v>8118</v>
      </c>
      <c r="D9406" s="100">
        <v>4.07</v>
      </c>
    </row>
    <row r="9407" spans="1:4" x14ac:dyDescent="0.2">
      <c r="A9407" s="93">
        <v>2446</v>
      </c>
      <c r="B9407" s="93" t="s">
        <v>9931</v>
      </c>
      <c r="C9407" s="93" t="s">
        <v>8118</v>
      </c>
      <c r="D9407" s="100">
        <v>6.71</v>
      </c>
    </row>
    <row r="9408" spans="1:4" x14ac:dyDescent="0.2">
      <c r="A9408" s="93">
        <v>2442</v>
      </c>
      <c r="B9408" s="93" t="s">
        <v>9932</v>
      </c>
      <c r="C9408" s="93" t="s">
        <v>8118</v>
      </c>
      <c r="D9408" s="100">
        <v>9.4</v>
      </c>
    </row>
    <row r="9409" spans="1:4" x14ac:dyDescent="0.2">
      <c r="A9409" s="93">
        <v>39248</v>
      </c>
      <c r="B9409" s="93" t="s">
        <v>9933</v>
      </c>
      <c r="C9409" s="93" t="s">
        <v>8118</v>
      </c>
      <c r="D9409" s="100">
        <v>13.1</v>
      </c>
    </row>
    <row r="9410" spans="1:4" x14ac:dyDescent="0.2">
      <c r="A9410" s="93">
        <v>2438</v>
      </c>
      <c r="B9410" s="93" t="s">
        <v>9934</v>
      </c>
      <c r="C9410" s="93" t="s">
        <v>8221</v>
      </c>
      <c r="D9410" s="100">
        <v>19.059999999999999</v>
      </c>
    </row>
    <row r="9411" spans="1:4" x14ac:dyDescent="0.2">
      <c r="A9411" s="93">
        <v>40922</v>
      </c>
      <c r="B9411" s="93" t="s">
        <v>9935</v>
      </c>
      <c r="C9411" s="93" t="s">
        <v>8223</v>
      </c>
      <c r="D9411" s="101">
        <v>3334.49</v>
      </c>
    </row>
    <row r="9412" spans="1:4" x14ac:dyDescent="0.2">
      <c r="A9412" s="93">
        <v>36486</v>
      </c>
      <c r="B9412" s="93" t="s">
        <v>9936</v>
      </c>
      <c r="C9412" s="93" t="s">
        <v>8074</v>
      </c>
      <c r="D9412" s="101">
        <v>68306.53</v>
      </c>
    </row>
    <row r="9413" spans="1:4" x14ac:dyDescent="0.2">
      <c r="A9413" s="93">
        <v>37777</v>
      </c>
      <c r="B9413" s="93" t="s">
        <v>9937</v>
      </c>
      <c r="C9413" s="93" t="s">
        <v>8074</v>
      </c>
      <c r="D9413" s="101">
        <v>321585.81</v>
      </c>
    </row>
    <row r="9414" spans="1:4" x14ac:dyDescent="0.2">
      <c r="A9414" s="93">
        <v>12624</v>
      </c>
      <c r="B9414" s="93" t="s">
        <v>9938</v>
      </c>
      <c r="C9414" s="93" t="s">
        <v>8074</v>
      </c>
      <c r="D9414" s="100">
        <v>36.46</v>
      </c>
    </row>
    <row r="9415" spans="1:4" x14ac:dyDescent="0.2">
      <c r="A9415" s="93">
        <v>517</v>
      </c>
      <c r="B9415" s="93" t="s">
        <v>9939</v>
      </c>
      <c r="C9415" s="93" t="s">
        <v>8123</v>
      </c>
      <c r="D9415" s="100">
        <v>9.06</v>
      </c>
    </row>
    <row r="9416" spans="1:4" x14ac:dyDescent="0.2">
      <c r="A9416" s="93">
        <v>37534</v>
      </c>
      <c r="B9416" s="93" t="s">
        <v>9940</v>
      </c>
      <c r="C9416" s="93" t="s">
        <v>8122</v>
      </c>
      <c r="D9416" s="100">
        <v>18.670000000000002</v>
      </c>
    </row>
    <row r="9417" spans="1:4" x14ac:dyDescent="0.2">
      <c r="A9417" s="93">
        <v>37535</v>
      </c>
      <c r="B9417" s="93" t="s">
        <v>9941</v>
      </c>
      <c r="C9417" s="93" t="s">
        <v>8122</v>
      </c>
      <c r="D9417" s="100">
        <v>18.670000000000002</v>
      </c>
    </row>
    <row r="9418" spans="1:4" x14ac:dyDescent="0.2">
      <c r="A9418" s="93">
        <v>37533</v>
      </c>
      <c r="B9418" s="93" t="s">
        <v>9942</v>
      </c>
      <c r="C9418" s="93" t="s">
        <v>8122</v>
      </c>
      <c r="D9418" s="100">
        <v>18.670000000000002</v>
      </c>
    </row>
    <row r="9419" spans="1:4" x14ac:dyDescent="0.2">
      <c r="A9419" s="93">
        <v>37537</v>
      </c>
      <c r="B9419" s="93" t="s">
        <v>9943</v>
      </c>
      <c r="C9419" s="93" t="s">
        <v>8122</v>
      </c>
      <c r="D9419" s="100">
        <v>14.13</v>
      </c>
    </row>
    <row r="9420" spans="1:4" x14ac:dyDescent="0.2">
      <c r="A9420" s="93">
        <v>37536</v>
      </c>
      <c r="B9420" s="93" t="s">
        <v>9944</v>
      </c>
      <c r="C9420" s="93" t="s">
        <v>8122</v>
      </c>
      <c r="D9420" s="100">
        <v>14.13</v>
      </c>
    </row>
    <row r="9421" spans="1:4" x14ac:dyDescent="0.2">
      <c r="A9421" s="93">
        <v>37532</v>
      </c>
      <c r="B9421" s="93" t="s">
        <v>9945</v>
      </c>
      <c r="C9421" s="93" t="s">
        <v>8122</v>
      </c>
      <c r="D9421" s="100">
        <v>14.13</v>
      </c>
    </row>
    <row r="9422" spans="1:4" x14ac:dyDescent="0.2">
      <c r="A9422" s="93">
        <v>2696</v>
      </c>
      <c r="B9422" s="93" t="s">
        <v>9946</v>
      </c>
      <c r="C9422" s="93" t="s">
        <v>8221</v>
      </c>
      <c r="D9422" s="100">
        <v>16.11</v>
      </c>
    </row>
    <row r="9423" spans="1:4" x14ac:dyDescent="0.2">
      <c r="A9423" s="93">
        <v>40928</v>
      </c>
      <c r="B9423" s="93" t="s">
        <v>9947</v>
      </c>
      <c r="C9423" s="93" t="s">
        <v>8223</v>
      </c>
      <c r="D9423" s="101">
        <v>2817.98</v>
      </c>
    </row>
    <row r="9424" spans="1:4" x14ac:dyDescent="0.2">
      <c r="A9424" s="93">
        <v>4083</v>
      </c>
      <c r="B9424" s="93" t="s">
        <v>9948</v>
      </c>
      <c r="C9424" s="93" t="s">
        <v>8221</v>
      </c>
      <c r="D9424" s="100">
        <v>21.78</v>
      </c>
    </row>
    <row r="9425" spans="1:4" x14ac:dyDescent="0.2">
      <c r="A9425" s="93">
        <v>40818</v>
      </c>
      <c r="B9425" s="93" t="s">
        <v>9949</v>
      </c>
      <c r="C9425" s="93" t="s">
        <v>8223</v>
      </c>
      <c r="D9425" s="101">
        <v>3809.13</v>
      </c>
    </row>
    <row r="9426" spans="1:4" x14ac:dyDescent="0.2">
      <c r="A9426" s="93">
        <v>43146</v>
      </c>
      <c r="B9426" s="93" t="s">
        <v>9950</v>
      </c>
      <c r="C9426" s="93" t="s">
        <v>8122</v>
      </c>
      <c r="D9426" s="100">
        <v>9.8800000000000008</v>
      </c>
    </row>
    <row r="9427" spans="1:4" x14ac:dyDescent="0.2">
      <c r="A9427" s="93">
        <v>2705</v>
      </c>
      <c r="B9427" s="93" t="s">
        <v>9951</v>
      </c>
      <c r="C9427" s="93" t="s">
        <v>9952</v>
      </c>
      <c r="D9427" s="100">
        <v>1.1499999999999999</v>
      </c>
    </row>
    <row r="9428" spans="1:4" x14ac:dyDescent="0.2">
      <c r="A9428" s="93">
        <v>14250</v>
      </c>
      <c r="B9428" s="93" t="s">
        <v>9953</v>
      </c>
      <c r="C9428" s="93" t="s">
        <v>9952</v>
      </c>
      <c r="D9428" s="100">
        <v>1.17</v>
      </c>
    </row>
    <row r="9429" spans="1:4" x14ac:dyDescent="0.2">
      <c r="A9429" s="93">
        <v>11683</v>
      </c>
      <c r="B9429" s="93" t="s">
        <v>9954</v>
      </c>
      <c r="C9429" s="93" t="s">
        <v>8074</v>
      </c>
      <c r="D9429" s="100">
        <v>77.72</v>
      </c>
    </row>
    <row r="9430" spans="1:4" x14ac:dyDescent="0.2">
      <c r="A9430" s="93">
        <v>11684</v>
      </c>
      <c r="B9430" s="93" t="s">
        <v>9955</v>
      </c>
      <c r="C9430" s="93" t="s">
        <v>8074</v>
      </c>
      <c r="D9430" s="100">
        <v>85.07</v>
      </c>
    </row>
    <row r="9431" spans="1:4" x14ac:dyDescent="0.2">
      <c r="A9431" s="93">
        <v>6141</v>
      </c>
      <c r="B9431" s="93" t="s">
        <v>9956</v>
      </c>
      <c r="C9431" s="93" t="s">
        <v>8074</v>
      </c>
      <c r="D9431" s="100">
        <v>5.99</v>
      </c>
    </row>
    <row r="9432" spans="1:4" x14ac:dyDescent="0.2">
      <c r="A9432" s="93">
        <v>11681</v>
      </c>
      <c r="B9432" s="93" t="s">
        <v>9957</v>
      </c>
      <c r="C9432" s="93" t="s">
        <v>8074</v>
      </c>
      <c r="D9432" s="100">
        <v>7.55</v>
      </c>
    </row>
    <row r="9433" spans="1:4" x14ac:dyDescent="0.2">
      <c r="A9433" s="93">
        <v>2706</v>
      </c>
      <c r="B9433" s="93" t="s">
        <v>9958</v>
      </c>
      <c r="C9433" s="93" t="s">
        <v>8221</v>
      </c>
      <c r="D9433" s="100">
        <v>94.49</v>
      </c>
    </row>
    <row r="9434" spans="1:4" x14ac:dyDescent="0.2">
      <c r="A9434" s="93">
        <v>40811</v>
      </c>
      <c r="B9434" s="93" t="s">
        <v>9959</v>
      </c>
      <c r="C9434" s="93" t="s">
        <v>8223</v>
      </c>
      <c r="D9434" s="101">
        <v>16519.2</v>
      </c>
    </row>
    <row r="9435" spans="1:4" x14ac:dyDescent="0.2">
      <c r="A9435" s="93">
        <v>2707</v>
      </c>
      <c r="B9435" s="93" t="s">
        <v>9960</v>
      </c>
      <c r="C9435" s="93" t="s">
        <v>8221</v>
      </c>
      <c r="D9435" s="100">
        <v>107.53</v>
      </c>
    </row>
    <row r="9436" spans="1:4" x14ac:dyDescent="0.2">
      <c r="A9436" s="93">
        <v>40813</v>
      </c>
      <c r="B9436" s="93" t="s">
        <v>9961</v>
      </c>
      <c r="C9436" s="93" t="s">
        <v>8223</v>
      </c>
      <c r="D9436" s="101">
        <v>18802.25</v>
      </c>
    </row>
    <row r="9437" spans="1:4" x14ac:dyDescent="0.2">
      <c r="A9437" s="93">
        <v>2708</v>
      </c>
      <c r="B9437" s="93" t="s">
        <v>9962</v>
      </c>
      <c r="C9437" s="93" t="s">
        <v>8221</v>
      </c>
      <c r="D9437" s="100">
        <v>147.01</v>
      </c>
    </row>
    <row r="9438" spans="1:4" x14ac:dyDescent="0.2">
      <c r="A9438" s="93">
        <v>40814</v>
      </c>
      <c r="B9438" s="93" t="s">
        <v>9963</v>
      </c>
      <c r="C9438" s="93" t="s">
        <v>8223</v>
      </c>
      <c r="D9438" s="101">
        <v>25702.17</v>
      </c>
    </row>
    <row r="9439" spans="1:4" x14ac:dyDescent="0.2">
      <c r="A9439" s="93">
        <v>34779</v>
      </c>
      <c r="B9439" s="93" t="s">
        <v>9964</v>
      </c>
      <c r="C9439" s="93" t="s">
        <v>8221</v>
      </c>
      <c r="D9439" s="100">
        <v>95.86</v>
      </c>
    </row>
    <row r="9440" spans="1:4" x14ac:dyDescent="0.2">
      <c r="A9440" s="93">
        <v>40936</v>
      </c>
      <c r="B9440" s="93" t="s">
        <v>9965</v>
      </c>
      <c r="C9440" s="93" t="s">
        <v>8223</v>
      </c>
      <c r="D9440" s="101">
        <v>16760.189999999999</v>
      </c>
    </row>
    <row r="9441" spans="1:4" x14ac:dyDescent="0.2">
      <c r="A9441" s="93">
        <v>34780</v>
      </c>
      <c r="B9441" s="93" t="s">
        <v>9966</v>
      </c>
      <c r="C9441" s="93" t="s">
        <v>8221</v>
      </c>
      <c r="D9441" s="100">
        <v>108.14</v>
      </c>
    </row>
    <row r="9442" spans="1:4" x14ac:dyDescent="0.2">
      <c r="A9442" s="93">
        <v>40937</v>
      </c>
      <c r="B9442" s="93" t="s">
        <v>9967</v>
      </c>
      <c r="C9442" s="93" t="s">
        <v>8223</v>
      </c>
      <c r="D9442" s="101">
        <v>18908.8</v>
      </c>
    </row>
    <row r="9443" spans="1:4" x14ac:dyDescent="0.2">
      <c r="A9443" s="93">
        <v>34782</v>
      </c>
      <c r="B9443" s="93" t="s">
        <v>9968</v>
      </c>
      <c r="C9443" s="93" t="s">
        <v>8221</v>
      </c>
      <c r="D9443" s="100">
        <v>148.22</v>
      </c>
    </row>
    <row r="9444" spans="1:4" x14ac:dyDescent="0.2">
      <c r="A9444" s="93">
        <v>40938</v>
      </c>
      <c r="B9444" s="93" t="s">
        <v>9969</v>
      </c>
      <c r="C9444" s="93" t="s">
        <v>8223</v>
      </c>
      <c r="D9444" s="101">
        <v>25912.71</v>
      </c>
    </row>
    <row r="9445" spans="1:4" x14ac:dyDescent="0.2">
      <c r="A9445" s="93">
        <v>34783</v>
      </c>
      <c r="B9445" s="93" t="s">
        <v>9970</v>
      </c>
      <c r="C9445" s="93" t="s">
        <v>8221</v>
      </c>
      <c r="D9445" s="100">
        <v>96.4</v>
      </c>
    </row>
    <row r="9446" spans="1:4" x14ac:dyDescent="0.2">
      <c r="A9446" s="93">
        <v>40939</v>
      </c>
      <c r="B9446" s="93" t="s">
        <v>9971</v>
      </c>
      <c r="C9446" s="93" t="s">
        <v>8223</v>
      </c>
      <c r="D9446" s="101">
        <v>16854.5</v>
      </c>
    </row>
    <row r="9447" spans="1:4" x14ac:dyDescent="0.2">
      <c r="A9447" s="93">
        <v>34785</v>
      </c>
      <c r="B9447" s="93" t="s">
        <v>9972</v>
      </c>
      <c r="C9447" s="93" t="s">
        <v>8221</v>
      </c>
      <c r="D9447" s="100">
        <v>95.45</v>
      </c>
    </row>
    <row r="9448" spans="1:4" x14ac:dyDescent="0.2">
      <c r="A9448" s="93">
        <v>40940</v>
      </c>
      <c r="B9448" s="93" t="s">
        <v>9973</v>
      </c>
      <c r="C9448" s="93" t="s">
        <v>8223</v>
      </c>
      <c r="D9448" s="101">
        <v>16688.52</v>
      </c>
    </row>
    <row r="9449" spans="1:4" x14ac:dyDescent="0.2">
      <c r="A9449" s="93">
        <v>38403</v>
      </c>
      <c r="B9449" s="93" t="s">
        <v>9974</v>
      </c>
      <c r="C9449" s="93" t="s">
        <v>8074</v>
      </c>
      <c r="D9449" s="100">
        <v>50.53</v>
      </c>
    </row>
    <row r="9450" spans="1:4" x14ac:dyDescent="0.2">
      <c r="A9450" s="93">
        <v>43482</v>
      </c>
      <c r="B9450" s="93" t="s">
        <v>9975</v>
      </c>
      <c r="C9450" s="93" t="s">
        <v>8221</v>
      </c>
      <c r="D9450" s="100">
        <v>0.75</v>
      </c>
    </row>
    <row r="9451" spans="1:4" x14ac:dyDescent="0.2">
      <c r="A9451" s="93">
        <v>43494</v>
      </c>
      <c r="B9451" s="93" t="s">
        <v>9976</v>
      </c>
      <c r="C9451" s="93" t="s">
        <v>8223</v>
      </c>
      <c r="D9451" s="100">
        <v>140.69</v>
      </c>
    </row>
    <row r="9452" spans="1:4" x14ac:dyDescent="0.2">
      <c r="A9452" s="93">
        <v>43483</v>
      </c>
      <c r="B9452" s="93" t="s">
        <v>9977</v>
      </c>
      <c r="C9452" s="93" t="s">
        <v>8221</v>
      </c>
      <c r="D9452" s="100">
        <v>1.34</v>
      </c>
    </row>
    <row r="9453" spans="1:4" x14ac:dyDescent="0.2">
      <c r="A9453" s="93">
        <v>43495</v>
      </c>
      <c r="B9453" s="93" t="s">
        <v>9978</v>
      </c>
      <c r="C9453" s="93" t="s">
        <v>8223</v>
      </c>
      <c r="D9453" s="100">
        <v>253.46</v>
      </c>
    </row>
    <row r="9454" spans="1:4" x14ac:dyDescent="0.2">
      <c r="A9454" s="93">
        <v>43484</v>
      </c>
      <c r="B9454" s="93" t="s">
        <v>9979</v>
      </c>
      <c r="C9454" s="93" t="s">
        <v>8221</v>
      </c>
      <c r="D9454" s="100">
        <v>1.1399999999999999</v>
      </c>
    </row>
    <row r="9455" spans="1:4" x14ac:dyDescent="0.2">
      <c r="A9455" s="93">
        <v>43496</v>
      </c>
      <c r="B9455" s="93" t="s">
        <v>9980</v>
      </c>
      <c r="C9455" s="93" t="s">
        <v>8223</v>
      </c>
      <c r="D9455" s="100">
        <v>214.4</v>
      </c>
    </row>
    <row r="9456" spans="1:4" x14ac:dyDescent="0.2">
      <c r="A9456" s="93">
        <v>43485</v>
      </c>
      <c r="B9456" s="93" t="s">
        <v>9981</v>
      </c>
      <c r="C9456" s="93" t="s">
        <v>8221</v>
      </c>
      <c r="D9456" s="100">
        <v>1.01</v>
      </c>
    </row>
    <row r="9457" spans="1:4" x14ac:dyDescent="0.2">
      <c r="A9457" s="93">
        <v>43497</v>
      </c>
      <c r="B9457" s="93" t="s">
        <v>9982</v>
      </c>
      <c r="C9457" s="93" t="s">
        <v>8223</v>
      </c>
      <c r="D9457" s="100">
        <v>189.52</v>
      </c>
    </row>
    <row r="9458" spans="1:4" x14ac:dyDescent="0.2">
      <c r="A9458" s="93">
        <v>43487</v>
      </c>
      <c r="B9458" s="93" t="s">
        <v>9983</v>
      </c>
      <c r="C9458" s="93" t="s">
        <v>8221</v>
      </c>
      <c r="D9458" s="100">
        <v>1.17</v>
      </c>
    </row>
    <row r="9459" spans="1:4" x14ac:dyDescent="0.2">
      <c r="A9459" s="93">
        <v>43499</v>
      </c>
      <c r="B9459" s="93" t="s">
        <v>9984</v>
      </c>
      <c r="C9459" s="93" t="s">
        <v>8223</v>
      </c>
      <c r="D9459" s="100">
        <v>221.51</v>
      </c>
    </row>
    <row r="9460" spans="1:4" x14ac:dyDescent="0.2">
      <c r="A9460" s="93">
        <v>43486</v>
      </c>
      <c r="B9460" s="93" t="s">
        <v>9985</v>
      </c>
      <c r="C9460" s="93" t="s">
        <v>8221</v>
      </c>
      <c r="D9460" s="100">
        <v>0.71</v>
      </c>
    </row>
    <row r="9461" spans="1:4" x14ac:dyDescent="0.2">
      <c r="A9461" s="93">
        <v>43498</v>
      </c>
      <c r="B9461" s="93" t="s">
        <v>9986</v>
      </c>
      <c r="C9461" s="93" t="s">
        <v>8223</v>
      </c>
      <c r="D9461" s="100">
        <v>133.44999999999999</v>
      </c>
    </row>
    <row r="9462" spans="1:4" x14ac:dyDescent="0.2">
      <c r="A9462" s="93">
        <v>43488</v>
      </c>
      <c r="B9462" s="93" t="s">
        <v>9987</v>
      </c>
      <c r="C9462" s="93" t="s">
        <v>8221</v>
      </c>
      <c r="D9462" s="100">
        <v>0.82</v>
      </c>
    </row>
    <row r="9463" spans="1:4" x14ac:dyDescent="0.2">
      <c r="A9463" s="93">
        <v>43500</v>
      </c>
      <c r="B9463" s="93" t="s">
        <v>9988</v>
      </c>
      <c r="C9463" s="93" t="s">
        <v>8223</v>
      </c>
      <c r="D9463" s="100">
        <v>154.53</v>
      </c>
    </row>
    <row r="9464" spans="1:4" x14ac:dyDescent="0.2">
      <c r="A9464" s="93">
        <v>43489</v>
      </c>
      <c r="B9464" s="93" t="s">
        <v>9989</v>
      </c>
      <c r="C9464" s="93" t="s">
        <v>8221</v>
      </c>
      <c r="D9464" s="100">
        <v>1.17</v>
      </c>
    </row>
    <row r="9465" spans="1:4" x14ac:dyDescent="0.2">
      <c r="A9465" s="93">
        <v>43501</v>
      </c>
      <c r="B9465" s="93" t="s">
        <v>9990</v>
      </c>
      <c r="C9465" s="93" t="s">
        <v>8223</v>
      </c>
      <c r="D9465" s="100">
        <v>220.75</v>
      </c>
    </row>
    <row r="9466" spans="1:4" x14ac:dyDescent="0.2">
      <c r="A9466" s="93">
        <v>43490</v>
      </c>
      <c r="B9466" s="93" t="s">
        <v>9991</v>
      </c>
      <c r="C9466" s="93" t="s">
        <v>8221</v>
      </c>
      <c r="D9466" s="100">
        <v>1.68</v>
      </c>
    </row>
    <row r="9467" spans="1:4" x14ac:dyDescent="0.2">
      <c r="A9467" s="93">
        <v>43502</v>
      </c>
      <c r="B9467" s="93" t="s">
        <v>9992</v>
      </c>
      <c r="C9467" s="93" t="s">
        <v>8223</v>
      </c>
      <c r="D9467" s="100">
        <v>316.25</v>
      </c>
    </row>
    <row r="9468" spans="1:4" x14ac:dyDescent="0.2">
      <c r="A9468" s="93">
        <v>43491</v>
      </c>
      <c r="B9468" s="93" t="s">
        <v>9993</v>
      </c>
      <c r="C9468" s="93" t="s">
        <v>8221</v>
      </c>
      <c r="D9468" s="100">
        <v>1.25</v>
      </c>
    </row>
    <row r="9469" spans="1:4" x14ac:dyDescent="0.2">
      <c r="A9469" s="93">
        <v>43503</v>
      </c>
      <c r="B9469" s="93" t="s">
        <v>9994</v>
      </c>
      <c r="C9469" s="93" t="s">
        <v>8223</v>
      </c>
      <c r="D9469" s="100">
        <v>235.5</v>
      </c>
    </row>
    <row r="9470" spans="1:4" x14ac:dyDescent="0.2">
      <c r="A9470" s="93">
        <v>43492</v>
      </c>
      <c r="B9470" s="93" t="s">
        <v>9995</v>
      </c>
      <c r="C9470" s="93" t="s">
        <v>8221</v>
      </c>
      <c r="D9470" s="100">
        <v>1.68</v>
      </c>
    </row>
    <row r="9471" spans="1:4" x14ac:dyDescent="0.2">
      <c r="A9471" s="93">
        <v>43504</v>
      </c>
      <c r="B9471" s="93" t="s">
        <v>9996</v>
      </c>
      <c r="C9471" s="93" t="s">
        <v>8223</v>
      </c>
      <c r="D9471" s="100">
        <v>317.67</v>
      </c>
    </row>
    <row r="9472" spans="1:4" x14ac:dyDescent="0.2">
      <c r="A9472" s="93">
        <v>43493</v>
      </c>
      <c r="B9472" s="93" t="s">
        <v>9997</v>
      </c>
      <c r="C9472" s="93" t="s">
        <v>8221</v>
      </c>
      <c r="D9472" s="100">
        <v>0.67</v>
      </c>
    </row>
    <row r="9473" spans="1:4" x14ac:dyDescent="0.2">
      <c r="A9473" s="93">
        <v>43505</v>
      </c>
      <c r="B9473" s="93" t="s">
        <v>9998</v>
      </c>
      <c r="C9473" s="93" t="s">
        <v>8223</v>
      </c>
      <c r="D9473" s="100">
        <v>126.7</v>
      </c>
    </row>
    <row r="9474" spans="1:4" x14ac:dyDescent="0.2">
      <c r="A9474" s="93">
        <v>37774</v>
      </c>
      <c r="B9474" s="93" t="s">
        <v>9999</v>
      </c>
      <c r="C9474" s="93" t="s">
        <v>8074</v>
      </c>
      <c r="D9474" s="101">
        <v>450184.09</v>
      </c>
    </row>
    <row r="9475" spans="1:4" x14ac:dyDescent="0.2">
      <c r="A9475" s="93">
        <v>38629</v>
      </c>
      <c r="B9475" s="93" t="s">
        <v>10000</v>
      </c>
      <c r="C9475" s="93" t="s">
        <v>8074</v>
      </c>
      <c r="D9475" s="101">
        <v>2640878.9</v>
      </c>
    </row>
    <row r="9476" spans="1:4" x14ac:dyDescent="0.2">
      <c r="A9476" s="93">
        <v>38630</v>
      </c>
      <c r="B9476" s="93" t="s">
        <v>10001</v>
      </c>
      <c r="C9476" s="93" t="s">
        <v>8074</v>
      </c>
      <c r="D9476" s="101">
        <v>1774128.9</v>
      </c>
    </row>
    <row r="9477" spans="1:4" x14ac:dyDescent="0.2">
      <c r="A9477" s="93">
        <v>38476</v>
      </c>
      <c r="B9477" s="93" t="s">
        <v>10002</v>
      </c>
      <c r="C9477" s="93" t="s">
        <v>8074</v>
      </c>
      <c r="D9477" s="100">
        <v>379.8</v>
      </c>
    </row>
    <row r="9478" spans="1:4" x14ac:dyDescent="0.2">
      <c r="A9478" s="93">
        <v>38477</v>
      </c>
      <c r="B9478" s="93" t="s">
        <v>10003</v>
      </c>
      <c r="C9478" s="93" t="s">
        <v>8074</v>
      </c>
      <c r="D9478" s="101">
        <v>1075.5899999999999</v>
      </c>
    </row>
    <row r="9479" spans="1:4" x14ac:dyDescent="0.2">
      <c r="A9479" s="93">
        <v>40635</v>
      </c>
      <c r="B9479" s="93" t="s">
        <v>10004</v>
      </c>
      <c r="C9479" s="93" t="s">
        <v>8074</v>
      </c>
      <c r="D9479" s="101">
        <v>996650.5</v>
      </c>
    </row>
    <row r="9480" spans="1:4" x14ac:dyDescent="0.2">
      <c r="A9480" s="93">
        <v>36483</v>
      </c>
      <c r="B9480" s="93" t="s">
        <v>10005</v>
      </c>
      <c r="C9480" s="93" t="s">
        <v>8074</v>
      </c>
      <c r="D9480" s="101">
        <v>903125</v>
      </c>
    </row>
    <row r="9481" spans="1:4" x14ac:dyDescent="0.2">
      <c r="A9481" s="93">
        <v>14525</v>
      </c>
      <c r="B9481" s="93" t="s">
        <v>10006</v>
      </c>
      <c r="C9481" s="93" t="s">
        <v>8074</v>
      </c>
      <c r="D9481" s="101">
        <v>945625</v>
      </c>
    </row>
    <row r="9482" spans="1:4" x14ac:dyDescent="0.2">
      <c r="A9482" s="93">
        <v>36482</v>
      </c>
      <c r="B9482" s="93" t="s">
        <v>10007</v>
      </c>
      <c r="C9482" s="93" t="s">
        <v>8074</v>
      </c>
      <c r="D9482" s="101">
        <v>811005.14</v>
      </c>
    </row>
    <row r="9483" spans="1:4" x14ac:dyDescent="0.2">
      <c r="A9483" s="93">
        <v>36408</v>
      </c>
      <c r="B9483" s="93" t="s">
        <v>10008</v>
      </c>
      <c r="C9483" s="93" t="s">
        <v>8074</v>
      </c>
      <c r="D9483" s="101">
        <v>969000</v>
      </c>
    </row>
    <row r="9484" spans="1:4" x14ac:dyDescent="0.2">
      <c r="A9484" s="93">
        <v>2723</v>
      </c>
      <c r="B9484" s="93" t="s">
        <v>10009</v>
      </c>
      <c r="C9484" s="93" t="s">
        <v>8074</v>
      </c>
      <c r="D9484" s="101">
        <v>743750</v>
      </c>
    </row>
    <row r="9485" spans="1:4" x14ac:dyDescent="0.2">
      <c r="A9485" s="93">
        <v>36481</v>
      </c>
      <c r="B9485" s="93" t="s">
        <v>10010</v>
      </c>
      <c r="C9485" s="93" t="s">
        <v>8074</v>
      </c>
      <c r="D9485" s="101">
        <v>887187.5</v>
      </c>
    </row>
    <row r="9486" spans="1:4" x14ac:dyDescent="0.2">
      <c r="A9486" s="93">
        <v>10685</v>
      </c>
      <c r="B9486" s="93" t="s">
        <v>10011</v>
      </c>
      <c r="C9486" s="93" t="s">
        <v>8074</v>
      </c>
      <c r="D9486" s="101">
        <v>850000</v>
      </c>
    </row>
    <row r="9487" spans="1:4" x14ac:dyDescent="0.2">
      <c r="A9487" s="93">
        <v>40636</v>
      </c>
      <c r="B9487" s="93" t="s">
        <v>10012</v>
      </c>
      <c r="C9487" s="93" t="s">
        <v>8074</v>
      </c>
      <c r="D9487" s="101">
        <v>959463</v>
      </c>
    </row>
    <row r="9488" spans="1:4" x14ac:dyDescent="0.2">
      <c r="A9488" s="93">
        <v>4111</v>
      </c>
      <c r="B9488" s="93" t="s">
        <v>10013</v>
      </c>
      <c r="C9488" s="93" t="s">
        <v>8074</v>
      </c>
      <c r="D9488" s="100">
        <v>51.56</v>
      </c>
    </row>
    <row r="9489" spans="1:4" x14ac:dyDescent="0.2">
      <c r="A9489" s="93">
        <v>44538</v>
      </c>
      <c r="B9489" s="93" t="s">
        <v>10014</v>
      </c>
      <c r="C9489" s="93" t="s">
        <v>8074</v>
      </c>
      <c r="D9489" s="100">
        <v>43.72</v>
      </c>
    </row>
    <row r="9490" spans="1:4" x14ac:dyDescent="0.2">
      <c r="A9490" s="93">
        <v>12</v>
      </c>
      <c r="B9490" s="93" t="s">
        <v>10015</v>
      </c>
      <c r="C9490" s="93" t="s">
        <v>8074</v>
      </c>
      <c r="D9490" s="100">
        <v>13.7</v>
      </c>
    </row>
    <row r="9491" spans="1:4" x14ac:dyDescent="0.2">
      <c r="A9491" s="93">
        <v>37554</v>
      </c>
      <c r="B9491" s="93" t="s">
        <v>10016</v>
      </c>
      <c r="C9491" s="93" t="s">
        <v>8074</v>
      </c>
      <c r="D9491" s="100">
        <v>217.26</v>
      </c>
    </row>
    <row r="9492" spans="1:4" x14ac:dyDescent="0.2">
      <c r="A9492" s="93">
        <v>37555</v>
      </c>
      <c r="B9492" s="93" t="s">
        <v>10017</v>
      </c>
      <c r="C9492" s="93" t="s">
        <v>8074</v>
      </c>
      <c r="D9492" s="100">
        <v>264.27999999999997</v>
      </c>
    </row>
    <row r="9493" spans="1:4" x14ac:dyDescent="0.2">
      <c r="A9493" s="93">
        <v>10902</v>
      </c>
      <c r="B9493" s="93" t="s">
        <v>10018</v>
      </c>
      <c r="C9493" s="93" t="s">
        <v>8074</v>
      </c>
      <c r="D9493" s="100">
        <v>66.31</v>
      </c>
    </row>
    <row r="9494" spans="1:4" x14ac:dyDescent="0.2">
      <c r="A9494" s="93">
        <v>20965</v>
      </c>
      <c r="B9494" s="93" t="s">
        <v>10019</v>
      </c>
      <c r="C9494" s="93" t="s">
        <v>8074</v>
      </c>
      <c r="D9494" s="100">
        <v>66.930000000000007</v>
      </c>
    </row>
    <row r="9495" spans="1:4" x14ac:dyDescent="0.2">
      <c r="A9495" s="93">
        <v>20966</v>
      </c>
      <c r="B9495" s="93" t="s">
        <v>10020</v>
      </c>
      <c r="C9495" s="93" t="s">
        <v>8074</v>
      </c>
      <c r="D9495" s="100">
        <v>72.069999999999993</v>
      </c>
    </row>
    <row r="9496" spans="1:4" x14ac:dyDescent="0.2">
      <c r="A9496" s="93">
        <v>10903</v>
      </c>
      <c r="B9496" s="93" t="s">
        <v>10021</v>
      </c>
      <c r="C9496" s="93" t="s">
        <v>8074</v>
      </c>
      <c r="D9496" s="100">
        <v>109.23</v>
      </c>
    </row>
    <row r="9497" spans="1:4" x14ac:dyDescent="0.2">
      <c r="A9497" s="93">
        <v>20967</v>
      </c>
      <c r="B9497" s="93" t="s">
        <v>10022</v>
      </c>
      <c r="C9497" s="93" t="s">
        <v>8074</v>
      </c>
      <c r="D9497" s="100">
        <v>109.23</v>
      </c>
    </row>
    <row r="9498" spans="1:4" x14ac:dyDescent="0.2">
      <c r="A9498" s="93">
        <v>20968</v>
      </c>
      <c r="B9498" s="93" t="s">
        <v>10023</v>
      </c>
      <c r="C9498" s="93" t="s">
        <v>8074</v>
      </c>
      <c r="D9498" s="100">
        <v>119.8</v>
      </c>
    </row>
    <row r="9499" spans="1:4" x14ac:dyDescent="0.2">
      <c r="A9499" s="93">
        <v>11359</v>
      </c>
      <c r="B9499" s="93" t="s">
        <v>10024</v>
      </c>
      <c r="C9499" s="93" t="s">
        <v>8074</v>
      </c>
      <c r="D9499" s="101">
        <v>1157.47</v>
      </c>
    </row>
    <row r="9500" spans="1:4" x14ac:dyDescent="0.2">
      <c r="A9500" s="93">
        <v>39017</v>
      </c>
      <c r="B9500" s="93" t="s">
        <v>10025</v>
      </c>
      <c r="C9500" s="93" t="s">
        <v>8074</v>
      </c>
      <c r="D9500" s="100">
        <v>0.22</v>
      </c>
    </row>
    <row r="9501" spans="1:4" x14ac:dyDescent="0.2">
      <c r="A9501" s="93">
        <v>39315</v>
      </c>
      <c r="B9501" s="93" t="s">
        <v>10026</v>
      </c>
      <c r="C9501" s="93" t="s">
        <v>8074</v>
      </c>
      <c r="D9501" s="100">
        <v>0.35</v>
      </c>
    </row>
    <row r="9502" spans="1:4" x14ac:dyDescent="0.2">
      <c r="A9502" s="93">
        <v>39016</v>
      </c>
      <c r="B9502" s="93" t="s">
        <v>10027</v>
      </c>
      <c r="C9502" s="93" t="s">
        <v>8074</v>
      </c>
      <c r="D9502" s="100">
        <v>0.36</v>
      </c>
    </row>
    <row r="9503" spans="1:4" x14ac:dyDescent="0.2">
      <c r="A9503" s="93">
        <v>39481</v>
      </c>
      <c r="B9503" s="93" t="s">
        <v>10028</v>
      </c>
      <c r="C9503" s="93" t="s">
        <v>8074</v>
      </c>
      <c r="D9503" s="100">
        <v>1.74</v>
      </c>
    </row>
    <row r="9504" spans="1:4" x14ac:dyDescent="0.2">
      <c r="A9504" s="93">
        <v>39013</v>
      </c>
      <c r="B9504" s="93" t="s">
        <v>10029</v>
      </c>
      <c r="C9504" s="93" t="s">
        <v>8074</v>
      </c>
      <c r="D9504" s="100">
        <v>1.48</v>
      </c>
    </row>
    <row r="9505" spans="1:4" x14ac:dyDescent="0.2">
      <c r="A9505" s="93">
        <v>44919</v>
      </c>
      <c r="B9505" s="93" t="s">
        <v>10030</v>
      </c>
      <c r="C9505" s="93" t="s">
        <v>8074</v>
      </c>
      <c r="D9505" s="100">
        <v>2.77</v>
      </c>
    </row>
    <row r="9506" spans="1:4" x14ac:dyDescent="0.2">
      <c r="A9506" s="93">
        <v>40433</v>
      </c>
      <c r="B9506" s="93" t="s">
        <v>10031</v>
      </c>
      <c r="C9506" s="93" t="s">
        <v>8074</v>
      </c>
      <c r="D9506" s="100">
        <v>1.53</v>
      </c>
    </row>
    <row r="9507" spans="1:4" x14ac:dyDescent="0.2">
      <c r="A9507" s="93">
        <v>20219</v>
      </c>
      <c r="B9507" s="93" t="s">
        <v>10032</v>
      </c>
      <c r="C9507" s="93" t="s">
        <v>8074</v>
      </c>
      <c r="D9507" s="101">
        <v>116000</v>
      </c>
    </row>
    <row r="9508" spans="1:4" x14ac:dyDescent="0.2">
      <c r="A9508" s="93">
        <v>36484</v>
      </c>
      <c r="B9508" s="93" t="s">
        <v>10033</v>
      </c>
      <c r="C9508" s="93" t="s">
        <v>8074</v>
      </c>
      <c r="D9508" s="101">
        <v>246246.87</v>
      </c>
    </row>
    <row r="9509" spans="1:4" x14ac:dyDescent="0.2">
      <c r="A9509" s="93">
        <v>38367</v>
      </c>
      <c r="B9509" s="93" t="s">
        <v>10034</v>
      </c>
      <c r="C9509" s="93" t="s">
        <v>8074</v>
      </c>
      <c r="D9509" s="100">
        <v>20.399999999999999</v>
      </c>
    </row>
    <row r="9510" spans="1:4" x14ac:dyDescent="0.2">
      <c r="A9510" s="93">
        <v>38368</v>
      </c>
      <c r="B9510" s="93" t="s">
        <v>10035</v>
      </c>
      <c r="C9510" s="93" t="s">
        <v>8074</v>
      </c>
      <c r="D9510" s="100">
        <v>10.87</v>
      </c>
    </row>
    <row r="9511" spans="1:4" x14ac:dyDescent="0.2">
      <c r="A9511" s="93">
        <v>38091</v>
      </c>
      <c r="B9511" s="93" t="s">
        <v>10036</v>
      </c>
      <c r="C9511" s="93" t="s">
        <v>8074</v>
      </c>
      <c r="D9511" s="100">
        <v>2.1</v>
      </c>
    </row>
    <row r="9512" spans="1:4" x14ac:dyDescent="0.2">
      <c r="A9512" s="93">
        <v>38095</v>
      </c>
      <c r="B9512" s="93" t="s">
        <v>10037</v>
      </c>
      <c r="C9512" s="93" t="s">
        <v>8074</v>
      </c>
      <c r="D9512" s="100">
        <v>4.45</v>
      </c>
    </row>
    <row r="9513" spans="1:4" x14ac:dyDescent="0.2">
      <c r="A9513" s="93">
        <v>38092</v>
      </c>
      <c r="B9513" s="93" t="s">
        <v>10038</v>
      </c>
      <c r="C9513" s="93" t="s">
        <v>8074</v>
      </c>
      <c r="D9513" s="100">
        <v>1.99</v>
      </c>
    </row>
    <row r="9514" spans="1:4" x14ac:dyDescent="0.2">
      <c r="A9514" s="93">
        <v>38093</v>
      </c>
      <c r="B9514" s="93" t="s">
        <v>10039</v>
      </c>
      <c r="C9514" s="93" t="s">
        <v>8074</v>
      </c>
      <c r="D9514" s="100">
        <v>2.06</v>
      </c>
    </row>
    <row r="9515" spans="1:4" x14ac:dyDescent="0.2">
      <c r="A9515" s="93">
        <v>38096</v>
      </c>
      <c r="B9515" s="93" t="s">
        <v>10040</v>
      </c>
      <c r="C9515" s="93" t="s">
        <v>8074</v>
      </c>
      <c r="D9515" s="100">
        <v>4.79</v>
      </c>
    </row>
    <row r="9516" spans="1:4" x14ac:dyDescent="0.2">
      <c r="A9516" s="93">
        <v>38094</v>
      </c>
      <c r="B9516" s="93" t="s">
        <v>10041</v>
      </c>
      <c r="C9516" s="93" t="s">
        <v>8074</v>
      </c>
      <c r="D9516" s="100">
        <v>2.5299999999999998</v>
      </c>
    </row>
    <row r="9517" spans="1:4" x14ac:dyDescent="0.2">
      <c r="A9517" s="93">
        <v>38097</v>
      </c>
      <c r="B9517" s="93" t="s">
        <v>10042</v>
      </c>
      <c r="C9517" s="93" t="s">
        <v>8074</v>
      </c>
      <c r="D9517" s="100">
        <v>5.13</v>
      </c>
    </row>
    <row r="9518" spans="1:4" x14ac:dyDescent="0.2">
      <c r="A9518" s="93">
        <v>38098</v>
      </c>
      <c r="B9518" s="93" t="s">
        <v>10043</v>
      </c>
      <c r="C9518" s="93" t="s">
        <v>8074</v>
      </c>
      <c r="D9518" s="100">
        <v>5.13</v>
      </c>
    </row>
    <row r="9519" spans="1:4" x14ac:dyDescent="0.2">
      <c r="A9519" s="93">
        <v>11186</v>
      </c>
      <c r="B9519" s="93" t="s">
        <v>10044</v>
      </c>
      <c r="C9519" s="93" t="s">
        <v>8480</v>
      </c>
      <c r="D9519" s="100">
        <v>401.33</v>
      </c>
    </row>
    <row r="9520" spans="1:4" x14ac:dyDescent="0.2">
      <c r="A9520" s="93">
        <v>11558</v>
      </c>
      <c r="B9520" s="93" t="s">
        <v>10045</v>
      </c>
      <c r="C9520" s="93" t="s">
        <v>8494</v>
      </c>
      <c r="D9520" s="100">
        <v>15.7</v>
      </c>
    </row>
    <row r="9521" spans="1:4" x14ac:dyDescent="0.2">
      <c r="A9521" s="93">
        <v>11557</v>
      </c>
      <c r="B9521" s="93" t="s">
        <v>10046</v>
      </c>
      <c r="C9521" s="93" t="s">
        <v>8494</v>
      </c>
      <c r="D9521" s="100">
        <v>39.74</v>
      </c>
    </row>
    <row r="9522" spans="1:4" x14ac:dyDescent="0.2">
      <c r="A9522" s="93">
        <v>2759</v>
      </c>
      <c r="B9522" s="93" t="s">
        <v>10047</v>
      </c>
      <c r="C9522" s="93" t="s">
        <v>8074</v>
      </c>
      <c r="D9522" s="100">
        <v>10.68</v>
      </c>
    </row>
    <row r="9523" spans="1:4" x14ac:dyDescent="0.2">
      <c r="A9523" s="93">
        <v>38124</v>
      </c>
      <c r="B9523" s="93" t="s">
        <v>10048</v>
      </c>
      <c r="C9523" s="93" t="s">
        <v>8074</v>
      </c>
      <c r="D9523" s="100">
        <v>36.5</v>
      </c>
    </row>
    <row r="9524" spans="1:4" x14ac:dyDescent="0.2">
      <c r="A9524" s="93">
        <v>38380</v>
      </c>
      <c r="B9524" s="93" t="s">
        <v>10049</v>
      </c>
      <c r="C9524" s="93" t="s">
        <v>8074</v>
      </c>
      <c r="D9524" s="100">
        <v>32.42</v>
      </c>
    </row>
    <row r="9525" spans="1:4" x14ac:dyDescent="0.2">
      <c r="A9525" s="93">
        <v>42429</v>
      </c>
      <c r="B9525" s="93" t="s">
        <v>10050</v>
      </c>
      <c r="C9525" s="93" t="s">
        <v>8074</v>
      </c>
      <c r="D9525" s="101">
        <v>6025.1</v>
      </c>
    </row>
    <row r="9526" spans="1:4" x14ac:dyDescent="0.2">
      <c r="A9526" s="93">
        <v>39616</v>
      </c>
      <c r="B9526" s="93" t="s">
        <v>10051</v>
      </c>
      <c r="C9526" s="93" t="s">
        <v>8074</v>
      </c>
      <c r="D9526" s="100">
        <v>655.5</v>
      </c>
    </row>
    <row r="9527" spans="1:4" x14ac:dyDescent="0.2">
      <c r="A9527" s="93">
        <v>39618</v>
      </c>
      <c r="B9527" s="93" t="s">
        <v>10052</v>
      </c>
      <c r="C9527" s="93" t="s">
        <v>8074</v>
      </c>
      <c r="D9527" s="101">
        <v>1188.97</v>
      </c>
    </row>
    <row r="9528" spans="1:4" x14ac:dyDescent="0.2">
      <c r="A9528" s="93">
        <v>39619</v>
      </c>
      <c r="B9528" s="93" t="s">
        <v>10053</v>
      </c>
      <c r="C9528" s="93" t="s">
        <v>8074</v>
      </c>
      <c r="D9528" s="101">
        <v>1628.4</v>
      </c>
    </row>
    <row r="9529" spans="1:4" x14ac:dyDescent="0.2">
      <c r="A9529" s="93">
        <v>39613</v>
      </c>
      <c r="B9529" s="93" t="s">
        <v>10054</v>
      </c>
      <c r="C9529" s="93" t="s">
        <v>8074</v>
      </c>
      <c r="D9529" s="100">
        <v>260.38</v>
      </c>
    </row>
    <row r="9530" spans="1:4" x14ac:dyDescent="0.2">
      <c r="A9530" s="93">
        <v>39614</v>
      </c>
      <c r="B9530" s="93" t="s">
        <v>10055</v>
      </c>
      <c r="C9530" s="93" t="s">
        <v>8074</v>
      </c>
      <c r="D9530" s="100">
        <v>379.87</v>
      </c>
    </row>
    <row r="9531" spans="1:4" x14ac:dyDescent="0.2">
      <c r="A9531" s="93">
        <v>38538</v>
      </c>
      <c r="B9531" s="93" t="s">
        <v>10056</v>
      </c>
      <c r="C9531" s="93" t="s">
        <v>8118</v>
      </c>
      <c r="D9531" s="100">
        <v>81.8</v>
      </c>
    </row>
    <row r="9532" spans="1:4" x14ac:dyDescent="0.2">
      <c r="A9532" s="93">
        <v>38539</v>
      </c>
      <c r="B9532" s="93" t="s">
        <v>10057</v>
      </c>
      <c r="C9532" s="93" t="s">
        <v>8118</v>
      </c>
      <c r="D9532" s="100">
        <v>111.23</v>
      </c>
    </row>
    <row r="9533" spans="1:4" x14ac:dyDescent="0.2">
      <c r="A9533" s="93">
        <v>38540</v>
      </c>
      <c r="B9533" s="93" t="s">
        <v>10058</v>
      </c>
      <c r="C9533" s="93" t="s">
        <v>8118</v>
      </c>
      <c r="D9533" s="100">
        <v>285.07</v>
      </c>
    </row>
    <row r="9534" spans="1:4" x14ac:dyDescent="0.2">
      <c r="A9534" s="93">
        <v>38384</v>
      </c>
      <c r="B9534" s="93" t="s">
        <v>10059</v>
      </c>
      <c r="C9534" s="93" t="s">
        <v>8074</v>
      </c>
      <c r="D9534" s="100">
        <v>28.18</v>
      </c>
    </row>
    <row r="9535" spans="1:4" x14ac:dyDescent="0.2">
      <c r="A9535" s="93">
        <v>13</v>
      </c>
      <c r="B9535" s="93" t="s">
        <v>10060</v>
      </c>
      <c r="C9535" s="93" t="s">
        <v>8122</v>
      </c>
      <c r="D9535" s="100">
        <v>21.09</v>
      </c>
    </row>
    <row r="9536" spans="1:4" x14ac:dyDescent="0.2">
      <c r="A9536" s="93">
        <v>2762</v>
      </c>
      <c r="B9536" s="93" t="s">
        <v>10061</v>
      </c>
      <c r="C9536" s="93" t="s">
        <v>8118</v>
      </c>
      <c r="D9536" s="100">
        <v>13.35</v>
      </c>
    </row>
    <row r="9537" spans="1:4" x14ac:dyDescent="0.2">
      <c r="A9537" s="93">
        <v>21142</v>
      </c>
      <c r="B9537" s="93" t="s">
        <v>10062</v>
      </c>
      <c r="C9537" s="93" t="s">
        <v>8074</v>
      </c>
      <c r="D9537" s="100">
        <v>25.69</v>
      </c>
    </row>
    <row r="9538" spans="1:4" x14ac:dyDescent="0.2">
      <c r="A9538" s="93">
        <v>4223</v>
      </c>
      <c r="B9538" s="93" t="s">
        <v>10063</v>
      </c>
      <c r="C9538" s="93" t="s">
        <v>8123</v>
      </c>
      <c r="D9538" s="100">
        <v>3.61</v>
      </c>
    </row>
    <row r="9539" spans="1:4" x14ac:dyDescent="0.2">
      <c r="A9539" s="93">
        <v>37372</v>
      </c>
      <c r="B9539" s="93" t="s">
        <v>10064</v>
      </c>
      <c r="C9539" s="93" t="s">
        <v>8221</v>
      </c>
      <c r="D9539" s="100">
        <v>1.1399999999999999</v>
      </c>
    </row>
    <row r="9540" spans="1:4" x14ac:dyDescent="0.2">
      <c r="A9540" s="93">
        <v>40863</v>
      </c>
      <c r="B9540" s="93" t="s">
        <v>10065</v>
      </c>
      <c r="C9540" s="93" t="s">
        <v>8223</v>
      </c>
      <c r="D9540" s="100">
        <v>215.56</v>
      </c>
    </row>
    <row r="9541" spans="1:4" x14ac:dyDescent="0.2">
      <c r="A9541" s="93">
        <v>38475</v>
      </c>
      <c r="B9541" s="93" t="s">
        <v>10066</v>
      </c>
      <c r="C9541" s="93" t="s">
        <v>8074</v>
      </c>
      <c r="D9541" s="100">
        <v>24.88</v>
      </c>
    </row>
    <row r="9542" spans="1:4" x14ac:dyDescent="0.2">
      <c r="A9542" s="93">
        <v>38474</v>
      </c>
      <c r="B9542" s="93" t="s">
        <v>10067</v>
      </c>
      <c r="C9542" s="93" t="s">
        <v>8074</v>
      </c>
      <c r="D9542" s="100">
        <v>30.75</v>
      </c>
    </row>
    <row r="9543" spans="1:4" x14ac:dyDescent="0.2">
      <c r="A9543" s="93">
        <v>10886</v>
      </c>
      <c r="B9543" s="93" t="s">
        <v>10068</v>
      </c>
      <c r="C9543" s="93" t="s">
        <v>8074</v>
      </c>
      <c r="D9543" s="100">
        <v>240.62</v>
      </c>
    </row>
    <row r="9544" spans="1:4" x14ac:dyDescent="0.2">
      <c r="A9544" s="93">
        <v>10888</v>
      </c>
      <c r="B9544" s="93" t="s">
        <v>10069</v>
      </c>
      <c r="C9544" s="93" t="s">
        <v>8074</v>
      </c>
      <c r="D9544" s="100">
        <v>761.53</v>
      </c>
    </row>
    <row r="9545" spans="1:4" x14ac:dyDescent="0.2">
      <c r="A9545" s="93">
        <v>10889</v>
      </c>
      <c r="B9545" s="93" t="s">
        <v>10070</v>
      </c>
      <c r="C9545" s="93" t="s">
        <v>8074</v>
      </c>
      <c r="D9545" s="100">
        <v>825</v>
      </c>
    </row>
    <row r="9546" spans="1:4" x14ac:dyDescent="0.2">
      <c r="A9546" s="93">
        <v>10890</v>
      </c>
      <c r="B9546" s="93" t="s">
        <v>10071</v>
      </c>
      <c r="C9546" s="93" t="s">
        <v>8074</v>
      </c>
      <c r="D9546" s="100">
        <v>380.76</v>
      </c>
    </row>
    <row r="9547" spans="1:4" x14ac:dyDescent="0.2">
      <c r="A9547" s="93">
        <v>10891</v>
      </c>
      <c r="B9547" s="93" t="s">
        <v>10072</v>
      </c>
      <c r="C9547" s="93" t="s">
        <v>8074</v>
      </c>
      <c r="D9547" s="100">
        <v>232.69</v>
      </c>
    </row>
    <row r="9548" spans="1:4" x14ac:dyDescent="0.2">
      <c r="A9548" s="93">
        <v>10892</v>
      </c>
      <c r="B9548" s="93" t="s">
        <v>10073</v>
      </c>
      <c r="C9548" s="93" t="s">
        <v>8074</v>
      </c>
      <c r="D9548" s="100">
        <v>275</v>
      </c>
    </row>
    <row r="9549" spans="1:4" x14ac:dyDescent="0.2">
      <c r="A9549" s="93">
        <v>20977</v>
      </c>
      <c r="B9549" s="93" t="s">
        <v>10074</v>
      </c>
      <c r="C9549" s="93" t="s">
        <v>8074</v>
      </c>
      <c r="D9549" s="100">
        <v>327.88</v>
      </c>
    </row>
    <row r="9550" spans="1:4" x14ac:dyDescent="0.2">
      <c r="A9550" s="93">
        <v>3073</v>
      </c>
      <c r="B9550" s="93" t="s">
        <v>10075</v>
      </c>
      <c r="C9550" s="93" t="s">
        <v>8074</v>
      </c>
      <c r="D9550" s="100">
        <v>163.63</v>
      </c>
    </row>
    <row r="9551" spans="1:4" x14ac:dyDescent="0.2">
      <c r="A9551" s="93">
        <v>3074</v>
      </c>
      <c r="B9551" s="93" t="s">
        <v>10076</v>
      </c>
      <c r="C9551" s="93" t="s">
        <v>8074</v>
      </c>
      <c r="D9551" s="100">
        <v>103.3</v>
      </c>
    </row>
    <row r="9552" spans="1:4" x14ac:dyDescent="0.2">
      <c r="A9552" s="93">
        <v>3076</v>
      </c>
      <c r="B9552" s="93" t="s">
        <v>10077</v>
      </c>
      <c r="C9552" s="93" t="s">
        <v>8074</v>
      </c>
      <c r="D9552" s="100">
        <v>134.52000000000001</v>
      </c>
    </row>
    <row r="9553" spans="1:4" x14ac:dyDescent="0.2">
      <c r="A9553" s="93">
        <v>3075</v>
      </c>
      <c r="B9553" s="93" t="s">
        <v>10078</v>
      </c>
      <c r="C9553" s="93" t="s">
        <v>8074</v>
      </c>
      <c r="D9553" s="100">
        <v>85.01</v>
      </c>
    </row>
    <row r="9554" spans="1:4" x14ac:dyDescent="0.2">
      <c r="A9554" s="93">
        <v>10781</v>
      </c>
      <c r="B9554" s="93" t="s">
        <v>10079</v>
      </c>
      <c r="C9554" s="93" t="s">
        <v>8074</v>
      </c>
      <c r="D9554" s="100">
        <v>11.53</v>
      </c>
    </row>
    <row r="9555" spans="1:4" x14ac:dyDescent="0.2">
      <c r="A9555" s="93">
        <v>43612</v>
      </c>
      <c r="B9555" s="93" t="s">
        <v>10080</v>
      </c>
      <c r="C9555" s="93" t="s">
        <v>9441</v>
      </c>
      <c r="D9555" s="100">
        <v>99.14</v>
      </c>
    </row>
    <row r="9556" spans="1:4" x14ac:dyDescent="0.2">
      <c r="A9556" s="93">
        <v>43613</v>
      </c>
      <c r="B9556" s="93" t="s">
        <v>10081</v>
      </c>
      <c r="C9556" s="93" t="s">
        <v>9441</v>
      </c>
      <c r="D9556" s="100">
        <v>82.07</v>
      </c>
    </row>
    <row r="9557" spans="1:4" x14ac:dyDescent="0.2">
      <c r="A9557" s="93">
        <v>11480</v>
      </c>
      <c r="B9557" s="93" t="s">
        <v>10082</v>
      </c>
      <c r="C9557" s="93" t="s">
        <v>9441</v>
      </c>
      <c r="D9557" s="100">
        <v>125.96</v>
      </c>
    </row>
    <row r="9558" spans="1:4" x14ac:dyDescent="0.2">
      <c r="A9558" s="93">
        <v>11469</v>
      </c>
      <c r="B9558" s="93" t="s">
        <v>10083</v>
      </c>
      <c r="C9558" s="93" t="s">
        <v>8074</v>
      </c>
      <c r="D9558" s="100">
        <v>13.44</v>
      </c>
    </row>
    <row r="9559" spans="1:4" x14ac:dyDescent="0.2">
      <c r="A9559" s="93">
        <v>11468</v>
      </c>
      <c r="B9559" s="93" t="s">
        <v>10084</v>
      </c>
      <c r="C9559" s="93" t="s">
        <v>8074</v>
      </c>
      <c r="D9559" s="100">
        <v>13.45</v>
      </c>
    </row>
    <row r="9560" spans="1:4" x14ac:dyDescent="0.2">
      <c r="A9560" s="93">
        <v>11484</v>
      </c>
      <c r="B9560" s="93" t="s">
        <v>10085</v>
      </c>
      <c r="C9560" s="93" t="s">
        <v>8074</v>
      </c>
      <c r="D9560" s="100">
        <v>59.09</v>
      </c>
    </row>
    <row r="9561" spans="1:4" x14ac:dyDescent="0.2">
      <c r="A9561" s="93">
        <v>38155</v>
      </c>
      <c r="B9561" s="93" t="s">
        <v>10086</v>
      </c>
      <c r="C9561" s="93" t="s">
        <v>8074</v>
      </c>
      <c r="D9561" s="100">
        <v>91.74</v>
      </c>
    </row>
    <row r="9562" spans="1:4" x14ac:dyDescent="0.2">
      <c r="A9562" s="93">
        <v>11467</v>
      </c>
      <c r="B9562" s="93" t="s">
        <v>10087</v>
      </c>
      <c r="C9562" s="93" t="s">
        <v>8074</v>
      </c>
      <c r="D9562" s="100">
        <v>20.96</v>
      </c>
    </row>
    <row r="9563" spans="1:4" x14ac:dyDescent="0.2">
      <c r="A9563" s="93">
        <v>38153</v>
      </c>
      <c r="B9563" s="93" t="s">
        <v>10088</v>
      </c>
      <c r="C9563" s="93" t="s">
        <v>9441</v>
      </c>
      <c r="D9563" s="100">
        <v>53.55</v>
      </c>
    </row>
    <row r="9564" spans="1:4" x14ac:dyDescent="0.2">
      <c r="A9564" s="93">
        <v>43607</v>
      </c>
      <c r="B9564" s="93" t="s">
        <v>10089</v>
      </c>
      <c r="C9564" s="93" t="s">
        <v>9441</v>
      </c>
      <c r="D9564" s="100">
        <v>101.28</v>
      </c>
    </row>
    <row r="9565" spans="1:4" x14ac:dyDescent="0.2">
      <c r="A9565" s="93">
        <v>3080</v>
      </c>
      <c r="B9565" s="93" t="s">
        <v>10090</v>
      </c>
      <c r="C9565" s="93" t="s">
        <v>9441</v>
      </c>
      <c r="D9565" s="100">
        <v>68.099999999999994</v>
      </c>
    </row>
    <row r="9566" spans="1:4" x14ac:dyDescent="0.2">
      <c r="A9566" s="93">
        <v>3081</v>
      </c>
      <c r="B9566" s="93" t="s">
        <v>10091</v>
      </c>
      <c r="C9566" s="93" t="s">
        <v>9441</v>
      </c>
      <c r="D9566" s="100">
        <v>134.72999999999999</v>
      </c>
    </row>
    <row r="9567" spans="1:4" x14ac:dyDescent="0.2">
      <c r="A9567" s="93">
        <v>3090</v>
      </c>
      <c r="B9567" s="93" t="s">
        <v>10092</v>
      </c>
      <c r="C9567" s="93" t="s">
        <v>9441</v>
      </c>
      <c r="D9567" s="100">
        <v>60.78</v>
      </c>
    </row>
    <row r="9568" spans="1:4" x14ac:dyDescent="0.2">
      <c r="A9568" s="93">
        <v>43611</v>
      </c>
      <c r="B9568" s="93" t="s">
        <v>10093</v>
      </c>
      <c r="C9568" s="93" t="s">
        <v>9441</v>
      </c>
      <c r="D9568" s="100">
        <v>100.86</v>
      </c>
    </row>
    <row r="9569" spans="1:4" x14ac:dyDescent="0.2">
      <c r="A9569" s="93">
        <v>3103</v>
      </c>
      <c r="B9569" s="93" t="s">
        <v>10094</v>
      </c>
      <c r="C9569" s="93" t="s">
        <v>8074</v>
      </c>
      <c r="D9569" s="100">
        <v>50.4</v>
      </c>
    </row>
    <row r="9570" spans="1:4" x14ac:dyDescent="0.2">
      <c r="A9570" s="93">
        <v>3097</v>
      </c>
      <c r="B9570" s="93" t="s">
        <v>10095</v>
      </c>
      <c r="C9570" s="93" t="s">
        <v>9441</v>
      </c>
      <c r="D9570" s="100">
        <v>76.25</v>
      </c>
    </row>
    <row r="9571" spans="1:4" x14ac:dyDescent="0.2">
      <c r="A9571" s="93">
        <v>3099</v>
      </c>
      <c r="B9571" s="93" t="s">
        <v>10096</v>
      </c>
      <c r="C9571" s="93" t="s">
        <v>9441</v>
      </c>
      <c r="D9571" s="100">
        <v>122.09</v>
      </c>
    </row>
    <row r="9572" spans="1:4" x14ac:dyDescent="0.2">
      <c r="A9572" s="93">
        <v>38151</v>
      </c>
      <c r="B9572" s="93" t="s">
        <v>10097</v>
      </c>
      <c r="C9572" s="93" t="s">
        <v>9441</v>
      </c>
      <c r="D9572" s="100">
        <v>88.51</v>
      </c>
    </row>
    <row r="9573" spans="1:4" x14ac:dyDescent="0.2">
      <c r="A9573" s="93">
        <v>38152</v>
      </c>
      <c r="B9573" s="93" t="s">
        <v>10098</v>
      </c>
      <c r="C9573" s="93" t="s">
        <v>9441</v>
      </c>
      <c r="D9573" s="100">
        <v>142.78</v>
      </c>
    </row>
    <row r="9574" spans="1:4" x14ac:dyDescent="0.2">
      <c r="A9574" s="93">
        <v>43610</v>
      </c>
      <c r="B9574" s="93" t="s">
        <v>10099</v>
      </c>
      <c r="C9574" s="93" t="s">
        <v>9441</v>
      </c>
      <c r="D9574" s="100">
        <v>75.650000000000006</v>
      </c>
    </row>
    <row r="9575" spans="1:4" x14ac:dyDescent="0.2">
      <c r="A9575" s="93">
        <v>3093</v>
      </c>
      <c r="B9575" s="93" t="s">
        <v>10100</v>
      </c>
      <c r="C9575" s="93" t="s">
        <v>9441</v>
      </c>
      <c r="D9575" s="100">
        <v>122.09</v>
      </c>
    </row>
    <row r="9576" spans="1:4" x14ac:dyDescent="0.2">
      <c r="A9576" s="93">
        <v>38165</v>
      </c>
      <c r="B9576" s="93" t="s">
        <v>10101</v>
      </c>
      <c r="C9576" s="93" t="s">
        <v>9441</v>
      </c>
      <c r="D9576" s="100">
        <v>75.52</v>
      </c>
    </row>
    <row r="9577" spans="1:4" x14ac:dyDescent="0.2">
      <c r="A9577" s="93">
        <v>38177</v>
      </c>
      <c r="B9577" s="93" t="s">
        <v>10102</v>
      </c>
      <c r="C9577" s="93" t="s">
        <v>8074</v>
      </c>
      <c r="D9577" s="100">
        <v>22.44</v>
      </c>
    </row>
    <row r="9578" spans="1:4" x14ac:dyDescent="0.2">
      <c r="A9578" s="93">
        <v>11458</v>
      </c>
      <c r="B9578" s="93" t="s">
        <v>10103</v>
      </c>
      <c r="C9578" s="93" t="s">
        <v>8074</v>
      </c>
      <c r="D9578" s="100">
        <v>26.79</v>
      </c>
    </row>
    <row r="9579" spans="1:4" x14ac:dyDescent="0.2">
      <c r="A9579" s="93">
        <v>3108</v>
      </c>
      <c r="B9579" s="93" t="s">
        <v>10104</v>
      </c>
      <c r="C9579" s="93" t="s">
        <v>8074</v>
      </c>
      <c r="D9579" s="100">
        <v>113.9</v>
      </c>
    </row>
    <row r="9580" spans="1:4" x14ac:dyDescent="0.2">
      <c r="A9580" s="93">
        <v>3105</v>
      </c>
      <c r="B9580" s="93" t="s">
        <v>10105</v>
      </c>
      <c r="C9580" s="93" t="s">
        <v>8074</v>
      </c>
      <c r="D9580" s="100">
        <v>148.97</v>
      </c>
    </row>
    <row r="9581" spans="1:4" x14ac:dyDescent="0.2">
      <c r="A9581" s="93">
        <v>38178</v>
      </c>
      <c r="B9581" s="93" t="s">
        <v>10106</v>
      </c>
      <c r="C9581" s="93" t="s">
        <v>8074</v>
      </c>
      <c r="D9581" s="100">
        <v>24.69</v>
      </c>
    </row>
    <row r="9582" spans="1:4" x14ac:dyDescent="0.2">
      <c r="A9582" s="93">
        <v>43575</v>
      </c>
      <c r="B9582" s="93" t="s">
        <v>10107</v>
      </c>
      <c r="C9582" s="93" t="s">
        <v>8074</v>
      </c>
      <c r="D9582" s="100">
        <v>53.5</v>
      </c>
    </row>
    <row r="9583" spans="1:4" x14ac:dyDescent="0.2">
      <c r="A9583" s="93">
        <v>43577</v>
      </c>
      <c r="B9583" s="93" t="s">
        <v>10108</v>
      </c>
      <c r="C9583" s="93" t="s">
        <v>8074</v>
      </c>
      <c r="D9583" s="100">
        <v>93.01</v>
      </c>
    </row>
    <row r="9584" spans="1:4" x14ac:dyDescent="0.2">
      <c r="A9584" s="93">
        <v>43458</v>
      </c>
      <c r="B9584" s="93" t="s">
        <v>10109</v>
      </c>
      <c r="C9584" s="93" t="s">
        <v>8221</v>
      </c>
      <c r="D9584" s="100">
        <v>0.06</v>
      </c>
    </row>
    <row r="9585" spans="1:4" x14ac:dyDescent="0.2">
      <c r="A9585" s="93">
        <v>43470</v>
      </c>
      <c r="B9585" s="93" t="s">
        <v>10110</v>
      </c>
      <c r="C9585" s="93" t="s">
        <v>8223</v>
      </c>
      <c r="D9585" s="100">
        <v>10.6</v>
      </c>
    </row>
    <row r="9586" spans="1:4" x14ac:dyDescent="0.2">
      <c r="A9586" s="93">
        <v>43459</v>
      </c>
      <c r="B9586" s="93" t="s">
        <v>10111</v>
      </c>
      <c r="C9586" s="93" t="s">
        <v>8221</v>
      </c>
      <c r="D9586" s="100">
        <v>0.49</v>
      </c>
    </row>
    <row r="9587" spans="1:4" x14ac:dyDescent="0.2">
      <c r="A9587" s="93">
        <v>43471</v>
      </c>
      <c r="B9587" s="93" t="s">
        <v>10112</v>
      </c>
      <c r="C9587" s="93" t="s">
        <v>8223</v>
      </c>
      <c r="D9587" s="100">
        <v>92.9</v>
      </c>
    </row>
    <row r="9588" spans="1:4" x14ac:dyDescent="0.2">
      <c r="A9588" s="93">
        <v>43460</v>
      </c>
      <c r="B9588" s="93" t="s">
        <v>10113</v>
      </c>
      <c r="C9588" s="93" t="s">
        <v>8221</v>
      </c>
      <c r="D9588" s="100">
        <v>0.86</v>
      </c>
    </row>
    <row r="9589" spans="1:4" x14ac:dyDescent="0.2">
      <c r="A9589" s="93">
        <v>43472</v>
      </c>
      <c r="B9589" s="93" t="s">
        <v>10114</v>
      </c>
      <c r="C9589" s="93" t="s">
        <v>8223</v>
      </c>
      <c r="D9589" s="100">
        <v>161.79</v>
      </c>
    </row>
    <row r="9590" spans="1:4" x14ac:dyDescent="0.2">
      <c r="A9590" s="93">
        <v>43461</v>
      </c>
      <c r="B9590" s="93" t="s">
        <v>10115</v>
      </c>
      <c r="C9590" s="93" t="s">
        <v>8221</v>
      </c>
      <c r="D9590" s="100">
        <v>0.32</v>
      </c>
    </row>
    <row r="9591" spans="1:4" x14ac:dyDescent="0.2">
      <c r="A9591" s="93">
        <v>43473</v>
      </c>
      <c r="B9591" s="93" t="s">
        <v>10116</v>
      </c>
      <c r="C9591" s="93" t="s">
        <v>8223</v>
      </c>
      <c r="D9591" s="100">
        <v>60.76</v>
      </c>
    </row>
    <row r="9592" spans="1:4" x14ac:dyDescent="0.2">
      <c r="A9592" s="93">
        <v>43463</v>
      </c>
      <c r="B9592" s="93" t="s">
        <v>10117</v>
      </c>
      <c r="C9592" s="93" t="s">
        <v>8221</v>
      </c>
      <c r="D9592" s="100">
        <v>0.11</v>
      </c>
    </row>
    <row r="9593" spans="1:4" x14ac:dyDescent="0.2">
      <c r="A9593" s="93">
        <v>43475</v>
      </c>
      <c r="B9593" s="93" t="s">
        <v>10118</v>
      </c>
      <c r="C9593" s="93" t="s">
        <v>8223</v>
      </c>
      <c r="D9593" s="100">
        <v>21.49</v>
      </c>
    </row>
    <row r="9594" spans="1:4" x14ac:dyDescent="0.2">
      <c r="A9594" s="93">
        <v>43462</v>
      </c>
      <c r="B9594" s="93" t="s">
        <v>10119</v>
      </c>
      <c r="C9594" s="93" t="s">
        <v>8221</v>
      </c>
      <c r="D9594" s="100">
        <v>0.01</v>
      </c>
    </row>
    <row r="9595" spans="1:4" x14ac:dyDescent="0.2">
      <c r="A9595" s="93">
        <v>43474</v>
      </c>
      <c r="B9595" s="93" t="s">
        <v>10120</v>
      </c>
      <c r="C9595" s="93" t="s">
        <v>8223</v>
      </c>
      <c r="D9595" s="100">
        <v>2.54</v>
      </c>
    </row>
    <row r="9596" spans="1:4" x14ac:dyDescent="0.2">
      <c r="A9596" s="93">
        <v>43464</v>
      </c>
      <c r="B9596" s="93" t="s">
        <v>10121</v>
      </c>
      <c r="C9596" s="93" t="s">
        <v>8221</v>
      </c>
      <c r="D9596" s="100">
        <v>0.01</v>
      </c>
    </row>
    <row r="9597" spans="1:4" x14ac:dyDescent="0.2">
      <c r="A9597" s="93">
        <v>43476</v>
      </c>
      <c r="B9597" s="93" t="s">
        <v>10122</v>
      </c>
      <c r="C9597" s="93" t="s">
        <v>8223</v>
      </c>
      <c r="D9597" s="100">
        <v>0.01</v>
      </c>
    </row>
    <row r="9598" spans="1:4" x14ac:dyDescent="0.2">
      <c r="A9598" s="93">
        <v>43465</v>
      </c>
      <c r="B9598" s="93" t="s">
        <v>10123</v>
      </c>
      <c r="C9598" s="93" t="s">
        <v>8221</v>
      </c>
      <c r="D9598" s="100">
        <v>0.84</v>
      </c>
    </row>
    <row r="9599" spans="1:4" x14ac:dyDescent="0.2">
      <c r="A9599" s="93">
        <v>43477</v>
      </c>
      <c r="B9599" s="93" t="s">
        <v>10124</v>
      </c>
      <c r="C9599" s="93" t="s">
        <v>8223</v>
      </c>
      <c r="D9599" s="100">
        <v>158.88</v>
      </c>
    </row>
    <row r="9600" spans="1:4" x14ac:dyDescent="0.2">
      <c r="A9600" s="93">
        <v>43466</v>
      </c>
      <c r="B9600" s="93" t="s">
        <v>10125</v>
      </c>
      <c r="C9600" s="93" t="s">
        <v>8221</v>
      </c>
      <c r="D9600" s="100">
        <v>1.68</v>
      </c>
    </row>
    <row r="9601" spans="1:4" x14ac:dyDescent="0.2">
      <c r="A9601" s="93">
        <v>43478</v>
      </c>
      <c r="B9601" s="93" t="s">
        <v>10126</v>
      </c>
      <c r="C9601" s="93" t="s">
        <v>8223</v>
      </c>
      <c r="D9601" s="100">
        <v>315.88</v>
      </c>
    </row>
    <row r="9602" spans="1:4" x14ac:dyDescent="0.2">
      <c r="A9602" s="93">
        <v>43467</v>
      </c>
      <c r="B9602" s="93" t="s">
        <v>10127</v>
      </c>
      <c r="C9602" s="93" t="s">
        <v>8221</v>
      </c>
      <c r="D9602" s="100">
        <v>0.59</v>
      </c>
    </row>
    <row r="9603" spans="1:4" x14ac:dyDescent="0.2">
      <c r="A9603" s="93">
        <v>43479</v>
      </c>
      <c r="B9603" s="93" t="s">
        <v>10128</v>
      </c>
      <c r="C9603" s="93" t="s">
        <v>8223</v>
      </c>
      <c r="D9603" s="100">
        <v>110.64</v>
      </c>
    </row>
    <row r="9604" spans="1:4" x14ac:dyDescent="0.2">
      <c r="A9604" s="93">
        <v>43468</v>
      </c>
      <c r="B9604" s="93" t="s">
        <v>10129</v>
      </c>
      <c r="C9604" s="93" t="s">
        <v>8221</v>
      </c>
      <c r="D9604" s="100">
        <v>1.17</v>
      </c>
    </row>
    <row r="9605" spans="1:4" x14ac:dyDescent="0.2">
      <c r="A9605" s="93">
        <v>43480</v>
      </c>
      <c r="B9605" s="93" t="s">
        <v>10130</v>
      </c>
      <c r="C9605" s="93" t="s">
        <v>8223</v>
      </c>
      <c r="D9605" s="100">
        <v>220.75</v>
      </c>
    </row>
    <row r="9606" spans="1:4" x14ac:dyDescent="0.2">
      <c r="A9606" s="93">
        <v>43469</v>
      </c>
      <c r="B9606" s="93" t="s">
        <v>10131</v>
      </c>
      <c r="C9606" s="93" t="s">
        <v>8221</v>
      </c>
      <c r="D9606" s="100">
        <v>0.08</v>
      </c>
    </row>
    <row r="9607" spans="1:4" x14ac:dyDescent="0.2">
      <c r="A9607" s="93">
        <v>43481</v>
      </c>
      <c r="B9607" s="93" t="s">
        <v>10132</v>
      </c>
      <c r="C9607" s="93" t="s">
        <v>8223</v>
      </c>
      <c r="D9607" s="100">
        <v>15.18</v>
      </c>
    </row>
    <row r="9608" spans="1:4" x14ac:dyDescent="0.2">
      <c r="A9608" s="93">
        <v>3119</v>
      </c>
      <c r="B9608" s="93" t="s">
        <v>10133</v>
      </c>
      <c r="C9608" s="93" t="s">
        <v>8074</v>
      </c>
      <c r="D9608" s="100">
        <v>2.9</v>
      </c>
    </row>
    <row r="9609" spans="1:4" x14ac:dyDescent="0.2">
      <c r="A9609" s="93">
        <v>3122</v>
      </c>
      <c r="B9609" s="93" t="s">
        <v>10134</v>
      </c>
      <c r="C9609" s="93" t="s">
        <v>8074</v>
      </c>
      <c r="D9609" s="100">
        <v>5.9</v>
      </c>
    </row>
    <row r="9610" spans="1:4" x14ac:dyDescent="0.2">
      <c r="A9610" s="93">
        <v>3121</v>
      </c>
      <c r="B9610" s="93" t="s">
        <v>10135</v>
      </c>
      <c r="C9610" s="93" t="s">
        <v>8074</v>
      </c>
      <c r="D9610" s="100">
        <v>6.69</v>
      </c>
    </row>
    <row r="9611" spans="1:4" x14ac:dyDescent="0.2">
      <c r="A9611" s="93">
        <v>3120</v>
      </c>
      <c r="B9611" s="93" t="s">
        <v>10136</v>
      </c>
      <c r="C9611" s="93" t="s">
        <v>8074</v>
      </c>
      <c r="D9611" s="100">
        <v>12.68</v>
      </c>
    </row>
    <row r="9612" spans="1:4" x14ac:dyDescent="0.2">
      <c r="A9612" s="93">
        <v>11455</v>
      </c>
      <c r="B9612" s="93" t="s">
        <v>10137</v>
      </c>
      <c r="C9612" s="93" t="s">
        <v>8074</v>
      </c>
      <c r="D9612" s="100">
        <v>18.34</v>
      </c>
    </row>
    <row r="9613" spans="1:4" x14ac:dyDescent="0.2">
      <c r="A9613" s="93">
        <v>11456</v>
      </c>
      <c r="B9613" s="93" t="s">
        <v>10138</v>
      </c>
      <c r="C9613" s="93" t="s">
        <v>8074</v>
      </c>
      <c r="D9613" s="100">
        <v>21.92</v>
      </c>
    </row>
    <row r="9614" spans="1:4" x14ac:dyDescent="0.2">
      <c r="A9614" s="93">
        <v>3107</v>
      </c>
      <c r="B9614" s="93" t="s">
        <v>10139</v>
      </c>
      <c r="C9614" s="93" t="s">
        <v>8074</v>
      </c>
      <c r="D9614" s="100">
        <v>9.25</v>
      </c>
    </row>
    <row r="9615" spans="1:4" x14ac:dyDescent="0.2">
      <c r="A9615" s="93">
        <v>43583</v>
      </c>
      <c r="B9615" s="93" t="s">
        <v>10140</v>
      </c>
      <c r="C9615" s="93" t="s">
        <v>8074</v>
      </c>
      <c r="D9615" s="100">
        <v>10.43</v>
      </c>
    </row>
    <row r="9616" spans="1:4" x14ac:dyDescent="0.2">
      <c r="A9616" s="93">
        <v>43586</v>
      </c>
      <c r="B9616" s="93" t="s">
        <v>10141</v>
      </c>
      <c r="C9616" s="93" t="s">
        <v>8074</v>
      </c>
      <c r="D9616" s="100">
        <v>10.69</v>
      </c>
    </row>
    <row r="9617" spans="1:4" x14ac:dyDescent="0.2">
      <c r="A9617" s="93">
        <v>11461</v>
      </c>
      <c r="B9617" s="93" t="s">
        <v>10142</v>
      </c>
      <c r="C9617" s="93" t="s">
        <v>8074</v>
      </c>
      <c r="D9617" s="100">
        <v>11.65</v>
      </c>
    </row>
    <row r="9618" spans="1:4" x14ac:dyDescent="0.2">
      <c r="A9618" s="93">
        <v>43587</v>
      </c>
      <c r="B9618" s="93" t="s">
        <v>10143</v>
      </c>
      <c r="C9618" s="93" t="s">
        <v>8074</v>
      </c>
      <c r="D9618" s="100">
        <v>13.44</v>
      </c>
    </row>
    <row r="9619" spans="1:4" x14ac:dyDescent="0.2">
      <c r="A9619" s="93">
        <v>3106</v>
      </c>
      <c r="B9619" s="93" t="s">
        <v>10144</v>
      </c>
      <c r="C9619" s="93" t="s">
        <v>8074</v>
      </c>
      <c r="D9619" s="100">
        <v>17.05</v>
      </c>
    </row>
    <row r="9620" spans="1:4" x14ac:dyDescent="0.2">
      <c r="A9620" s="93">
        <v>44539</v>
      </c>
      <c r="B9620" s="93" t="s">
        <v>10145</v>
      </c>
      <c r="C9620" s="93" t="s">
        <v>8122</v>
      </c>
      <c r="D9620" s="100">
        <v>2.84</v>
      </c>
    </row>
    <row r="9621" spans="1:4" x14ac:dyDescent="0.2">
      <c r="A9621" s="93">
        <v>3123</v>
      </c>
      <c r="B9621" s="93" t="s">
        <v>10146</v>
      </c>
      <c r="C9621" s="93" t="s">
        <v>8122</v>
      </c>
      <c r="D9621" s="100">
        <v>2.65</v>
      </c>
    </row>
    <row r="9622" spans="1:4" x14ac:dyDescent="0.2">
      <c r="A9622" s="93">
        <v>38125</v>
      </c>
      <c r="B9622" s="93" t="s">
        <v>10147</v>
      </c>
      <c r="C9622" s="93" t="s">
        <v>8122</v>
      </c>
      <c r="D9622" s="100">
        <v>2.39</v>
      </c>
    </row>
    <row r="9623" spans="1:4" x14ac:dyDescent="0.2">
      <c r="A9623" s="93">
        <v>39014</v>
      </c>
      <c r="B9623" s="93" t="s">
        <v>10148</v>
      </c>
      <c r="C9623" s="93" t="s">
        <v>8122</v>
      </c>
      <c r="D9623" s="100">
        <v>10.050000000000001</v>
      </c>
    </row>
    <row r="9624" spans="1:4" x14ac:dyDescent="0.2">
      <c r="A9624" s="93">
        <v>39365</v>
      </c>
      <c r="B9624" s="93" t="s">
        <v>10149</v>
      </c>
      <c r="C9624" s="93" t="s">
        <v>8074</v>
      </c>
      <c r="D9624" s="101">
        <v>1843.52</v>
      </c>
    </row>
    <row r="9625" spans="1:4" x14ac:dyDescent="0.2">
      <c r="A9625" s="93">
        <v>39366</v>
      </c>
      <c r="B9625" s="93" t="s">
        <v>10150</v>
      </c>
      <c r="C9625" s="93" t="s">
        <v>8074</v>
      </c>
      <c r="D9625" s="101">
        <v>2796.92</v>
      </c>
    </row>
    <row r="9626" spans="1:4" x14ac:dyDescent="0.2">
      <c r="A9626" s="93">
        <v>39367</v>
      </c>
      <c r="B9626" s="93" t="s">
        <v>10151</v>
      </c>
      <c r="C9626" s="93" t="s">
        <v>8074</v>
      </c>
      <c r="D9626" s="101">
        <v>4792.34</v>
      </c>
    </row>
    <row r="9627" spans="1:4" x14ac:dyDescent="0.2">
      <c r="A9627" s="93">
        <v>37394</v>
      </c>
      <c r="B9627" s="93" t="s">
        <v>10152</v>
      </c>
      <c r="C9627" s="93" t="s">
        <v>10153</v>
      </c>
      <c r="D9627" s="100">
        <v>40.79</v>
      </c>
    </row>
    <row r="9628" spans="1:4" x14ac:dyDescent="0.2">
      <c r="A9628" s="93">
        <v>14146</v>
      </c>
      <c r="B9628" s="93" t="s">
        <v>10154</v>
      </c>
      <c r="C9628" s="93" t="s">
        <v>10153</v>
      </c>
      <c r="D9628" s="100">
        <v>65.599999999999994</v>
      </c>
    </row>
    <row r="9629" spans="1:4" x14ac:dyDescent="0.2">
      <c r="A9629" s="93">
        <v>938</v>
      </c>
      <c r="B9629" s="93" t="s">
        <v>10155</v>
      </c>
      <c r="C9629" s="93" t="s">
        <v>8118</v>
      </c>
      <c r="D9629" s="100">
        <v>1.37</v>
      </c>
    </row>
    <row r="9630" spans="1:4" x14ac:dyDescent="0.2">
      <c r="A9630" s="93">
        <v>937</v>
      </c>
      <c r="B9630" s="93" t="s">
        <v>10156</v>
      </c>
      <c r="C9630" s="93" t="s">
        <v>8118</v>
      </c>
      <c r="D9630" s="100">
        <v>8.01</v>
      </c>
    </row>
    <row r="9631" spans="1:4" x14ac:dyDescent="0.2">
      <c r="A9631" s="93">
        <v>939</v>
      </c>
      <c r="B9631" s="93" t="s">
        <v>10157</v>
      </c>
      <c r="C9631" s="93" t="s">
        <v>8118</v>
      </c>
      <c r="D9631" s="100">
        <v>2.2200000000000002</v>
      </c>
    </row>
    <row r="9632" spans="1:4" x14ac:dyDescent="0.2">
      <c r="A9632" s="93">
        <v>944</v>
      </c>
      <c r="B9632" s="93" t="s">
        <v>10158</v>
      </c>
      <c r="C9632" s="93" t="s">
        <v>8118</v>
      </c>
      <c r="D9632" s="100">
        <v>3.51</v>
      </c>
    </row>
    <row r="9633" spans="1:4" x14ac:dyDescent="0.2">
      <c r="A9633" s="93">
        <v>940</v>
      </c>
      <c r="B9633" s="93" t="s">
        <v>10159</v>
      </c>
      <c r="C9633" s="93" t="s">
        <v>8118</v>
      </c>
      <c r="D9633" s="100">
        <v>5.07</v>
      </c>
    </row>
    <row r="9634" spans="1:4" x14ac:dyDescent="0.2">
      <c r="A9634" s="93">
        <v>44397</v>
      </c>
      <c r="B9634" s="93" t="s">
        <v>10160</v>
      </c>
      <c r="C9634" s="93" t="s">
        <v>8118</v>
      </c>
      <c r="D9634" s="100">
        <v>3.04</v>
      </c>
    </row>
    <row r="9635" spans="1:4" x14ac:dyDescent="0.2">
      <c r="A9635" s="93">
        <v>406</v>
      </c>
      <c r="B9635" s="93" t="s">
        <v>10161</v>
      </c>
      <c r="C9635" s="93" t="s">
        <v>8074</v>
      </c>
      <c r="D9635" s="100">
        <v>84.41</v>
      </c>
    </row>
    <row r="9636" spans="1:4" x14ac:dyDescent="0.2">
      <c r="A9636" s="93">
        <v>42529</v>
      </c>
      <c r="B9636" s="93" t="s">
        <v>10162</v>
      </c>
      <c r="C9636" s="93" t="s">
        <v>8118</v>
      </c>
      <c r="D9636" s="100">
        <v>1.51</v>
      </c>
    </row>
    <row r="9637" spans="1:4" x14ac:dyDescent="0.2">
      <c r="A9637" s="93">
        <v>39634</v>
      </c>
      <c r="B9637" s="93" t="s">
        <v>10163</v>
      </c>
      <c r="C9637" s="93" t="s">
        <v>8118</v>
      </c>
      <c r="D9637" s="100">
        <v>8.5500000000000007</v>
      </c>
    </row>
    <row r="9638" spans="1:4" x14ac:dyDescent="0.2">
      <c r="A9638" s="93">
        <v>39701</v>
      </c>
      <c r="B9638" s="93" t="s">
        <v>10164</v>
      </c>
      <c r="C9638" s="93" t="s">
        <v>8074</v>
      </c>
      <c r="D9638" s="100">
        <v>156.56</v>
      </c>
    </row>
    <row r="9639" spans="1:4" x14ac:dyDescent="0.2">
      <c r="A9639" s="93">
        <v>12815</v>
      </c>
      <c r="B9639" s="93" t="s">
        <v>10165</v>
      </c>
      <c r="C9639" s="93" t="s">
        <v>8074</v>
      </c>
      <c r="D9639" s="100">
        <v>12.41</v>
      </c>
    </row>
    <row r="9640" spans="1:4" x14ac:dyDescent="0.2">
      <c r="A9640" s="93">
        <v>39431</v>
      </c>
      <c r="B9640" s="93" t="s">
        <v>10166</v>
      </c>
      <c r="C9640" s="93" t="s">
        <v>8118</v>
      </c>
      <c r="D9640" s="100">
        <v>0.33</v>
      </c>
    </row>
    <row r="9641" spans="1:4" x14ac:dyDescent="0.2">
      <c r="A9641" s="93">
        <v>39432</v>
      </c>
      <c r="B9641" s="93" t="s">
        <v>10167</v>
      </c>
      <c r="C9641" s="93" t="s">
        <v>8118</v>
      </c>
      <c r="D9641" s="100">
        <v>2.96</v>
      </c>
    </row>
    <row r="9642" spans="1:4" x14ac:dyDescent="0.2">
      <c r="A9642" s="93">
        <v>20111</v>
      </c>
      <c r="B9642" s="93" t="s">
        <v>10168</v>
      </c>
      <c r="C9642" s="93" t="s">
        <v>8074</v>
      </c>
      <c r="D9642" s="100">
        <v>9.9</v>
      </c>
    </row>
    <row r="9643" spans="1:4" x14ac:dyDescent="0.2">
      <c r="A9643" s="93">
        <v>21127</v>
      </c>
      <c r="B9643" s="93" t="s">
        <v>10169</v>
      </c>
      <c r="C9643" s="93" t="s">
        <v>8074</v>
      </c>
      <c r="D9643" s="100">
        <v>3.74</v>
      </c>
    </row>
    <row r="9644" spans="1:4" x14ac:dyDescent="0.2">
      <c r="A9644" s="93">
        <v>404</v>
      </c>
      <c r="B9644" s="93" t="s">
        <v>10170</v>
      </c>
      <c r="C9644" s="93" t="s">
        <v>8118</v>
      </c>
      <c r="D9644" s="100">
        <v>1.35</v>
      </c>
    </row>
    <row r="9645" spans="1:4" x14ac:dyDescent="0.2">
      <c r="A9645" s="93">
        <v>14151</v>
      </c>
      <c r="B9645" s="93" t="s">
        <v>10171</v>
      </c>
      <c r="C9645" s="93" t="s">
        <v>8074</v>
      </c>
      <c r="D9645" s="100">
        <v>47.15</v>
      </c>
    </row>
    <row r="9646" spans="1:4" x14ac:dyDescent="0.2">
      <c r="A9646" s="93">
        <v>14153</v>
      </c>
      <c r="B9646" s="93" t="s">
        <v>10172</v>
      </c>
      <c r="C9646" s="93" t="s">
        <v>8074</v>
      </c>
      <c r="D9646" s="100">
        <v>53.3</v>
      </c>
    </row>
    <row r="9647" spans="1:4" x14ac:dyDescent="0.2">
      <c r="A9647" s="93">
        <v>14152</v>
      </c>
      <c r="B9647" s="93" t="s">
        <v>10173</v>
      </c>
      <c r="C9647" s="93" t="s">
        <v>8074</v>
      </c>
      <c r="D9647" s="100">
        <v>40.909999999999997</v>
      </c>
    </row>
    <row r="9648" spans="1:4" x14ac:dyDescent="0.2">
      <c r="A9648" s="93">
        <v>14154</v>
      </c>
      <c r="B9648" s="93" t="s">
        <v>10174</v>
      </c>
      <c r="C9648" s="93" t="s">
        <v>8074</v>
      </c>
      <c r="D9648" s="100">
        <v>143.21</v>
      </c>
    </row>
    <row r="9649" spans="1:4" x14ac:dyDescent="0.2">
      <c r="A9649" s="93">
        <v>3146</v>
      </c>
      <c r="B9649" s="93" t="s">
        <v>10175</v>
      </c>
      <c r="C9649" s="93" t="s">
        <v>8074</v>
      </c>
      <c r="D9649" s="100">
        <v>4.3899999999999997</v>
      </c>
    </row>
    <row r="9650" spans="1:4" x14ac:dyDescent="0.2">
      <c r="A9650" s="93">
        <v>3143</v>
      </c>
      <c r="B9650" s="93" t="s">
        <v>10176</v>
      </c>
      <c r="C9650" s="93" t="s">
        <v>8074</v>
      </c>
      <c r="D9650" s="100">
        <v>9.98</v>
      </c>
    </row>
    <row r="9651" spans="1:4" x14ac:dyDescent="0.2">
      <c r="A9651" s="93">
        <v>3148</v>
      </c>
      <c r="B9651" s="93" t="s">
        <v>10177</v>
      </c>
      <c r="C9651" s="93" t="s">
        <v>8074</v>
      </c>
      <c r="D9651" s="100">
        <v>16.190000000000001</v>
      </c>
    </row>
    <row r="9652" spans="1:4" x14ac:dyDescent="0.2">
      <c r="A9652" s="93">
        <v>4310</v>
      </c>
      <c r="B9652" s="93" t="s">
        <v>10178</v>
      </c>
      <c r="C9652" s="93" t="s">
        <v>8074</v>
      </c>
      <c r="D9652" s="100">
        <v>2.4500000000000002</v>
      </c>
    </row>
    <row r="9653" spans="1:4" x14ac:dyDescent="0.2">
      <c r="A9653" s="93">
        <v>4311</v>
      </c>
      <c r="B9653" s="93" t="s">
        <v>10179</v>
      </c>
      <c r="C9653" s="93" t="s">
        <v>8074</v>
      </c>
      <c r="D9653" s="100">
        <v>1.73</v>
      </c>
    </row>
    <row r="9654" spans="1:4" x14ac:dyDescent="0.2">
      <c r="A9654" s="93">
        <v>4312</v>
      </c>
      <c r="B9654" s="93" t="s">
        <v>10180</v>
      </c>
      <c r="C9654" s="93" t="s">
        <v>8074</v>
      </c>
      <c r="D9654" s="100">
        <v>2.42</v>
      </c>
    </row>
    <row r="9655" spans="1:4" x14ac:dyDescent="0.2">
      <c r="A9655" s="93">
        <v>13261</v>
      </c>
      <c r="B9655" s="93" t="s">
        <v>10181</v>
      </c>
      <c r="C9655" s="93" t="s">
        <v>8074</v>
      </c>
      <c r="D9655" s="100">
        <v>3.24</v>
      </c>
    </row>
    <row r="9656" spans="1:4" x14ac:dyDescent="0.2">
      <c r="A9656" s="93">
        <v>3272</v>
      </c>
      <c r="B9656" s="93" t="s">
        <v>10182</v>
      </c>
      <c r="C9656" s="93" t="s">
        <v>8074</v>
      </c>
      <c r="D9656" s="100">
        <v>42.91</v>
      </c>
    </row>
    <row r="9657" spans="1:4" x14ac:dyDescent="0.2">
      <c r="A9657" s="93">
        <v>3265</v>
      </c>
      <c r="B9657" s="93" t="s">
        <v>10183</v>
      </c>
      <c r="C9657" s="93" t="s">
        <v>8074</v>
      </c>
      <c r="D9657" s="100">
        <v>34.090000000000003</v>
      </c>
    </row>
    <row r="9658" spans="1:4" x14ac:dyDescent="0.2">
      <c r="A9658" s="93">
        <v>3262</v>
      </c>
      <c r="B9658" s="93" t="s">
        <v>10184</v>
      </c>
      <c r="C9658" s="93" t="s">
        <v>8074</v>
      </c>
      <c r="D9658" s="100">
        <v>14.92</v>
      </c>
    </row>
    <row r="9659" spans="1:4" x14ac:dyDescent="0.2">
      <c r="A9659" s="93">
        <v>3264</v>
      </c>
      <c r="B9659" s="93" t="s">
        <v>10185</v>
      </c>
      <c r="C9659" s="93" t="s">
        <v>8074</v>
      </c>
      <c r="D9659" s="100">
        <v>24.51</v>
      </c>
    </row>
    <row r="9660" spans="1:4" x14ac:dyDescent="0.2">
      <c r="A9660" s="93">
        <v>3267</v>
      </c>
      <c r="B9660" s="93" t="s">
        <v>10186</v>
      </c>
      <c r="C9660" s="93" t="s">
        <v>8074</v>
      </c>
      <c r="D9660" s="100">
        <v>80.06</v>
      </c>
    </row>
    <row r="9661" spans="1:4" x14ac:dyDescent="0.2">
      <c r="A9661" s="93">
        <v>3266</v>
      </c>
      <c r="B9661" s="93" t="s">
        <v>10187</v>
      </c>
      <c r="C9661" s="93" t="s">
        <v>8074</v>
      </c>
      <c r="D9661" s="100">
        <v>50.94</v>
      </c>
    </row>
    <row r="9662" spans="1:4" x14ac:dyDescent="0.2">
      <c r="A9662" s="93">
        <v>3263</v>
      </c>
      <c r="B9662" s="93" t="s">
        <v>10188</v>
      </c>
      <c r="C9662" s="93" t="s">
        <v>8074</v>
      </c>
      <c r="D9662" s="100">
        <v>20.38</v>
      </c>
    </row>
    <row r="9663" spans="1:4" x14ac:dyDescent="0.2">
      <c r="A9663" s="93">
        <v>3268</v>
      </c>
      <c r="B9663" s="93" t="s">
        <v>10189</v>
      </c>
      <c r="C9663" s="93" t="s">
        <v>8074</v>
      </c>
      <c r="D9663" s="100">
        <v>108.24</v>
      </c>
    </row>
    <row r="9664" spans="1:4" x14ac:dyDescent="0.2">
      <c r="A9664" s="93">
        <v>3271</v>
      </c>
      <c r="B9664" s="93" t="s">
        <v>10190</v>
      </c>
      <c r="C9664" s="93" t="s">
        <v>8074</v>
      </c>
      <c r="D9664" s="100">
        <v>160.03</v>
      </c>
    </row>
    <row r="9665" spans="1:4" x14ac:dyDescent="0.2">
      <c r="A9665" s="93">
        <v>3270</v>
      </c>
      <c r="B9665" s="93" t="s">
        <v>10191</v>
      </c>
      <c r="C9665" s="93" t="s">
        <v>8074</v>
      </c>
      <c r="D9665" s="100">
        <v>268.86</v>
      </c>
    </row>
    <row r="9666" spans="1:4" x14ac:dyDescent="0.2">
      <c r="A9666" s="93">
        <v>3275</v>
      </c>
      <c r="B9666" s="93" t="s">
        <v>10192</v>
      </c>
      <c r="C9666" s="93" t="s">
        <v>8480</v>
      </c>
      <c r="D9666" s="100">
        <v>141.71</v>
      </c>
    </row>
    <row r="9667" spans="1:4" x14ac:dyDescent="0.2">
      <c r="A9667" s="93">
        <v>39512</v>
      </c>
      <c r="B9667" s="93" t="s">
        <v>10193</v>
      </c>
      <c r="C9667" s="93" t="s">
        <v>8480</v>
      </c>
      <c r="D9667" s="100">
        <v>110.92</v>
      </c>
    </row>
    <row r="9668" spans="1:4" x14ac:dyDescent="0.2">
      <c r="A9668" s="93">
        <v>39511</v>
      </c>
      <c r="B9668" s="93" t="s">
        <v>10194</v>
      </c>
      <c r="C9668" s="93" t="s">
        <v>8480</v>
      </c>
      <c r="D9668" s="100">
        <v>120.98</v>
      </c>
    </row>
    <row r="9669" spans="1:4" x14ac:dyDescent="0.2">
      <c r="A9669" s="93">
        <v>39513</v>
      </c>
      <c r="B9669" s="93" t="s">
        <v>10195</v>
      </c>
      <c r="C9669" s="93" t="s">
        <v>8480</v>
      </c>
      <c r="D9669" s="100">
        <v>129.76</v>
      </c>
    </row>
    <row r="9670" spans="1:4" x14ac:dyDescent="0.2">
      <c r="A9670" s="93">
        <v>3286</v>
      </c>
      <c r="B9670" s="93" t="s">
        <v>10196</v>
      </c>
      <c r="C9670" s="93" t="s">
        <v>8480</v>
      </c>
      <c r="D9670" s="100">
        <v>108.52</v>
      </c>
    </row>
    <row r="9671" spans="1:4" x14ac:dyDescent="0.2">
      <c r="A9671" s="93">
        <v>3287</v>
      </c>
      <c r="B9671" s="93" t="s">
        <v>10197</v>
      </c>
      <c r="C9671" s="93" t="s">
        <v>8480</v>
      </c>
      <c r="D9671" s="100">
        <v>164</v>
      </c>
    </row>
    <row r="9672" spans="1:4" x14ac:dyDescent="0.2">
      <c r="A9672" s="93">
        <v>3283</v>
      </c>
      <c r="B9672" s="93" t="s">
        <v>10198</v>
      </c>
      <c r="C9672" s="93" t="s">
        <v>8480</v>
      </c>
      <c r="D9672" s="100">
        <v>34.450000000000003</v>
      </c>
    </row>
    <row r="9673" spans="1:4" x14ac:dyDescent="0.2">
      <c r="A9673" s="93">
        <v>11587</v>
      </c>
      <c r="B9673" s="93" t="s">
        <v>10199</v>
      </c>
      <c r="C9673" s="93" t="s">
        <v>8480</v>
      </c>
      <c r="D9673" s="100">
        <v>97.17</v>
      </c>
    </row>
    <row r="9674" spans="1:4" x14ac:dyDescent="0.2">
      <c r="A9674" s="93">
        <v>36225</v>
      </c>
      <c r="B9674" s="93" t="s">
        <v>10200</v>
      </c>
      <c r="C9674" s="93" t="s">
        <v>8480</v>
      </c>
      <c r="D9674" s="100">
        <v>39.47</v>
      </c>
    </row>
    <row r="9675" spans="1:4" x14ac:dyDescent="0.2">
      <c r="A9675" s="93">
        <v>36230</v>
      </c>
      <c r="B9675" s="93" t="s">
        <v>10201</v>
      </c>
      <c r="C9675" s="93" t="s">
        <v>8480</v>
      </c>
      <c r="D9675" s="100">
        <v>29</v>
      </c>
    </row>
    <row r="9676" spans="1:4" x14ac:dyDescent="0.2">
      <c r="A9676" s="93">
        <v>36238</v>
      </c>
      <c r="B9676" s="93" t="s">
        <v>10202</v>
      </c>
      <c r="C9676" s="93" t="s">
        <v>8480</v>
      </c>
      <c r="D9676" s="100">
        <v>28.34</v>
      </c>
    </row>
    <row r="9677" spans="1:4" x14ac:dyDescent="0.2">
      <c r="A9677" s="93">
        <v>39363</v>
      </c>
      <c r="B9677" s="93" t="s">
        <v>10203</v>
      </c>
      <c r="C9677" s="93" t="s">
        <v>8074</v>
      </c>
      <c r="D9677" s="101">
        <v>5434.06</v>
      </c>
    </row>
    <row r="9678" spans="1:4" x14ac:dyDescent="0.2">
      <c r="A9678" s="93">
        <v>39361</v>
      </c>
      <c r="B9678" s="93" t="s">
        <v>10204</v>
      </c>
      <c r="C9678" s="93" t="s">
        <v>8074</v>
      </c>
      <c r="D9678" s="101">
        <v>1660.14</v>
      </c>
    </row>
    <row r="9679" spans="1:4" x14ac:dyDescent="0.2">
      <c r="A9679" s="93">
        <v>39362</v>
      </c>
      <c r="B9679" s="93" t="s">
        <v>10205</v>
      </c>
      <c r="C9679" s="93" t="s">
        <v>8074</v>
      </c>
      <c r="D9679" s="101">
        <v>2932.73</v>
      </c>
    </row>
    <row r="9680" spans="1:4" x14ac:dyDescent="0.2">
      <c r="A9680" s="93">
        <v>39364</v>
      </c>
      <c r="B9680" s="93" t="s">
        <v>10206</v>
      </c>
      <c r="C9680" s="93" t="s">
        <v>8074</v>
      </c>
      <c r="D9680" s="101">
        <v>11461.88</v>
      </c>
    </row>
    <row r="9681" spans="1:4" x14ac:dyDescent="0.2">
      <c r="A9681" s="93">
        <v>14576</v>
      </c>
      <c r="B9681" s="93" t="s">
        <v>10207</v>
      </c>
      <c r="C9681" s="93" t="s">
        <v>8074</v>
      </c>
      <c r="D9681" s="101">
        <v>6599093.8700000001</v>
      </c>
    </row>
    <row r="9682" spans="1:4" x14ac:dyDescent="0.2">
      <c r="A9682" s="93">
        <v>13877</v>
      </c>
      <c r="B9682" s="93" t="s">
        <v>10208</v>
      </c>
      <c r="C9682" s="93" t="s">
        <v>8074</v>
      </c>
      <c r="D9682" s="101">
        <v>2824973.66</v>
      </c>
    </row>
    <row r="9683" spans="1:4" x14ac:dyDescent="0.2">
      <c r="A9683" s="93">
        <v>7307</v>
      </c>
      <c r="B9683" s="93" t="s">
        <v>10209</v>
      </c>
      <c r="C9683" s="93" t="s">
        <v>8123</v>
      </c>
      <c r="D9683" s="100">
        <v>35.909999999999997</v>
      </c>
    </row>
    <row r="9684" spans="1:4" x14ac:dyDescent="0.2">
      <c r="A9684" s="93">
        <v>38122</v>
      </c>
      <c r="B9684" s="93" t="s">
        <v>10210</v>
      </c>
      <c r="C9684" s="93" t="s">
        <v>8123</v>
      </c>
      <c r="D9684" s="100">
        <v>15.88</v>
      </c>
    </row>
    <row r="9685" spans="1:4" x14ac:dyDescent="0.2">
      <c r="A9685" s="93">
        <v>43653</v>
      </c>
      <c r="B9685" s="93" t="s">
        <v>10211</v>
      </c>
      <c r="C9685" s="93" t="s">
        <v>8123</v>
      </c>
      <c r="D9685" s="100">
        <v>38.950000000000003</v>
      </c>
    </row>
    <row r="9686" spans="1:4" x14ac:dyDescent="0.2">
      <c r="A9686" s="93">
        <v>38633</v>
      </c>
      <c r="B9686" s="93" t="s">
        <v>10212</v>
      </c>
      <c r="C9686" s="93" t="s">
        <v>8074</v>
      </c>
      <c r="D9686" s="100">
        <v>30.65</v>
      </c>
    </row>
    <row r="9687" spans="1:4" x14ac:dyDescent="0.2">
      <c r="A9687" s="93">
        <v>12344</v>
      </c>
      <c r="B9687" s="93" t="s">
        <v>10213</v>
      </c>
      <c r="C9687" s="93" t="s">
        <v>8074</v>
      </c>
      <c r="D9687" s="100">
        <v>2.48</v>
      </c>
    </row>
    <row r="9688" spans="1:4" x14ac:dyDescent="0.2">
      <c r="A9688" s="93">
        <v>12343</v>
      </c>
      <c r="B9688" s="93" t="s">
        <v>10214</v>
      </c>
      <c r="C9688" s="93" t="s">
        <v>8074</v>
      </c>
      <c r="D9688" s="100">
        <v>3.84</v>
      </c>
    </row>
    <row r="9689" spans="1:4" x14ac:dyDescent="0.2">
      <c r="A9689" s="93">
        <v>3295</v>
      </c>
      <c r="B9689" s="93" t="s">
        <v>10215</v>
      </c>
      <c r="C9689" s="93" t="s">
        <v>8074</v>
      </c>
      <c r="D9689" s="100">
        <v>13.43</v>
      </c>
    </row>
    <row r="9690" spans="1:4" x14ac:dyDescent="0.2">
      <c r="A9690" s="93">
        <v>3302</v>
      </c>
      <c r="B9690" s="93" t="s">
        <v>10216</v>
      </c>
      <c r="C9690" s="93" t="s">
        <v>8074</v>
      </c>
      <c r="D9690" s="100">
        <v>14.04</v>
      </c>
    </row>
    <row r="9691" spans="1:4" x14ac:dyDescent="0.2">
      <c r="A9691" s="93">
        <v>3297</v>
      </c>
      <c r="B9691" s="93" t="s">
        <v>10217</v>
      </c>
      <c r="C9691" s="93" t="s">
        <v>8074</v>
      </c>
      <c r="D9691" s="100">
        <v>14.99</v>
      </c>
    </row>
    <row r="9692" spans="1:4" x14ac:dyDescent="0.2">
      <c r="A9692" s="93">
        <v>3294</v>
      </c>
      <c r="B9692" s="93" t="s">
        <v>10218</v>
      </c>
      <c r="C9692" s="93" t="s">
        <v>8074</v>
      </c>
      <c r="D9692" s="100">
        <v>15.22</v>
      </c>
    </row>
    <row r="9693" spans="1:4" x14ac:dyDescent="0.2">
      <c r="A9693" s="93">
        <v>3292</v>
      </c>
      <c r="B9693" s="93" t="s">
        <v>10219</v>
      </c>
      <c r="C9693" s="93" t="s">
        <v>8074</v>
      </c>
      <c r="D9693" s="100">
        <v>14.3</v>
      </c>
    </row>
    <row r="9694" spans="1:4" x14ac:dyDescent="0.2">
      <c r="A9694" s="93">
        <v>3298</v>
      </c>
      <c r="B9694" s="93" t="s">
        <v>10220</v>
      </c>
      <c r="C9694" s="93" t="s">
        <v>8074</v>
      </c>
      <c r="D9694" s="100">
        <v>33.51</v>
      </c>
    </row>
    <row r="9695" spans="1:4" x14ac:dyDescent="0.2">
      <c r="A9695" s="93">
        <v>11596</v>
      </c>
      <c r="B9695" s="93" t="s">
        <v>10221</v>
      </c>
      <c r="C9695" s="93" t="s">
        <v>8074</v>
      </c>
      <c r="D9695" s="100">
        <v>411.01</v>
      </c>
    </row>
    <row r="9696" spans="1:4" x14ac:dyDescent="0.2">
      <c r="A9696" s="93">
        <v>34802</v>
      </c>
      <c r="B9696" s="93" t="s">
        <v>10222</v>
      </c>
      <c r="C9696" s="93" t="s">
        <v>8074</v>
      </c>
      <c r="D9696" s="101">
        <v>1128.77</v>
      </c>
    </row>
    <row r="9697" spans="1:4" x14ac:dyDescent="0.2">
      <c r="A9697" s="93">
        <v>11588</v>
      </c>
      <c r="B9697" s="93" t="s">
        <v>10223</v>
      </c>
      <c r="C9697" s="93" t="s">
        <v>8074</v>
      </c>
      <c r="D9697" s="101">
        <v>1217.76</v>
      </c>
    </row>
    <row r="9698" spans="1:4" x14ac:dyDescent="0.2">
      <c r="A9698" s="93">
        <v>34383</v>
      </c>
      <c r="B9698" s="93" t="s">
        <v>10224</v>
      </c>
      <c r="C9698" s="93" t="s">
        <v>8074</v>
      </c>
      <c r="D9698" s="101">
        <v>1339.63</v>
      </c>
    </row>
    <row r="9699" spans="1:4" x14ac:dyDescent="0.2">
      <c r="A9699" s="93">
        <v>40451</v>
      </c>
      <c r="B9699" s="93" t="s">
        <v>10225</v>
      </c>
      <c r="C9699" s="93" t="s">
        <v>8480</v>
      </c>
      <c r="D9699" s="100">
        <v>108.28</v>
      </c>
    </row>
    <row r="9700" spans="1:4" x14ac:dyDescent="0.2">
      <c r="A9700" s="93">
        <v>40453</v>
      </c>
      <c r="B9700" s="93" t="s">
        <v>10226</v>
      </c>
      <c r="C9700" s="93" t="s">
        <v>8480</v>
      </c>
      <c r="D9700" s="100">
        <v>117.16</v>
      </c>
    </row>
    <row r="9701" spans="1:4" x14ac:dyDescent="0.2">
      <c r="A9701" s="93">
        <v>40452</v>
      </c>
      <c r="B9701" s="93" t="s">
        <v>10227</v>
      </c>
      <c r="C9701" s="93" t="s">
        <v>8480</v>
      </c>
      <c r="D9701" s="100">
        <v>128.51</v>
      </c>
    </row>
    <row r="9702" spans="1:4" x14ac:dyDescent="0.2">
      <c r="A9702" s="93">
        <v>11594</v>
      </c>
      <c r="B9702" s="93" t="s">
        <v>10228</v>
      </c>
      <c r="C9702" s="93" t="s">
        <v>8074</v>
      </c>
      <c r="D9702" s="100">
        <v>388.13</v>
      </c>
    </row>
    <row r="9703" spans="1:4" x14ac:dyDescent="0.2">
      <c r="A9703" s="93">
        <v>3311</v>
      </c>
      <c r="B9703" s="93" t="s">
        <v>10229</v>
      </c>
      <c r="C9703" s="93" t="s">
        <v>8219</v>
      </c>
      <c r="D9703" s="100">
        <v>388.13</v>
      </c>
    </row>
    <row r="9704" spans="1:4" x14ac:dyDescent="0.2">
      <c r="A9704" s="93">
        <v>11599</v>
      </c>
      <c r="B9704" s="93" t="s">
        <v>10230</v>
      </c>
      <c r="C9704" s="93" t="s">
        <v>8074</v>
      </c>
      <c r="D9704" s="100">
        <v>516.16999999999996</v>
      </c>
    </row>
    <row r="9705" spans="1:4" x14ac:dyDescent="0.2">
      <c r="A9705" s="93">
        <v>11593</v>
      </c>
      <c r="B9705" s="93" t="s">
        <v>10231</v>
      </c>
      <c r="C9705" s="93" t="s">
        <v>8074</v>
      </c>
      <c r="D9705" s="100">
        <v>723.64</v>
      </c>
    </row>
    <row r="9706" spans="1:4" x14ac:dyDescent="0.2">
      <c r="A9706" s="93">
        <v>3314</v>
      </c>
      <c r="B9706" s="93" t="s">
        <v>10232</v>
      </c>
      <c r="C9706" s="93" t="s">
        <v>8219</v>
      </c>
      <c r="D9706" s="100">
        <v>517.54999999999995</v>
      </c>
    </row>
    <row r="9707" spans="1:4" x14ac:dyDescent="0.2">
      <c r="A9707" s="93">
        <v>11597</v>
      </c>
      <c r="B9707" s="93" t="s">
        <v>10233</v>
      </c>
      <c r="C9707" s="93" t="s">
        <v>8074</v>
      </c>
      <c r="D9707" s="100">
        <v>601.85</v>
      </c>
    </row>
    <row r="9708" spans="1:4" x14ac:dyDescent="0.2">
      <c r="A9708" s="93">
        <v>3309</v>
      </c>
      <c r="B9708" s="93" t="s">
        <v>10234</v>
      </c>
      <c r="C9708" s="93" t="s">
        <v>8219</v>
      </c>
      <c r="D9708" s="100">
        <v>411.01</v>
      </c>
    </row>
    <row r="9709" spans="1:4" x14ac:dyDescent="0.2">
      <c r="A9709" s="93">
        <v>34612</v>
      </c>
      <c r="B9709" s="93" t="s">
        <v>10235</v>
      </c>
      <c r="C9709" s="93" t="s">
        <v>8074</v>
      </c>
      <c r="D9709" s="100">
        <v>744.38</v>
      </c>
    </row>
    <row r="9710" spans="1:4" x14ac:dyDescent="0.2">
      <c r="A9710" s="93">
        <v>34635</v>
      </c>
      <c r="B9710" s="93" t="s">
        <v>10236</v>
      </c>
      <c r="C9710" s="93" t="s">
        <v>8074</v>
      </c>
      <c r="D9710" s="100">
        <v>957.24</v>
      </c>
    </row>
    <row r="9711" spans="1:4" x14ac:dyDescent="0.2">
      <c r="A9711" s="93">
        <v>34633</v>
      </c>
      <c r="B9711" s="93" t="s">
        <v>10237</v>
      </c>
      <c r="C9711" s="93" t="s">
        <v>8074</v>
      </c>
      <c r="D9711" s="101">
        <v>1055.1300000000001</v>
      </c>
    </row>
    <row r="9712" spans="1:4" x14ac:dyDescent="0.2">
      <c r="A9712" s="93">
        <v>40440</v>
      </c>
      <c r="B9712" s="93" t="s">
        <v>10238</v>
      </c>
      <c r="C9712" s="93" t="s">
        <v>8219</v>
      </c>
      <c r="D9712" s="100">
        <v>539.08000000000004</v>
      </c>
    </row>
    <row r="9713" spans="1:4" x14ac:dyDescent="0.2">
      <c r="A9713" s="93">
        <v>40441</v>
      </c>
      <c r="B9713" s="93" t="s">
        <v>10239</v>
      </c>
      <c r="C9713" s="93" t="s">
        <v>8219</v>
      </c>
      <c r="D9713" s="100">
        <v>344.17</v>
      </c>
    </row>
    <row r="9714" spans="1:4" x14ac:dyDescent="0.2">
      <c r="A9714" s="93">
        <v>40449</v>
      </c>
      <c r="B9714" s="93" t="s">
        <v>10240</v>
      </c>
      <c r="C9714" s="93" t="s">
        <v>8219</v>
      </c>
      <c r="D9714" s="100">
        <v>289.33999999999997</v>
      </c>
    </row>
    <row r="9715" spans="1:4" x14ac:dyDescent="0.2">
      <c r="A9715" s="93">
        <v>34800</v>
      </c>
      <c r="B9715" s="93" t="s">
        <v>10241</v>
      </c>
      <c r="C9715" s="93" t="s">
        <v>8219</v>
      </c>
      <c r="D9715" s="100">
        <v>361.82</v>
      </c>
    </row>
    <row r="9716" spans="1:4" x14ac:dyDescent="0.2">
      <c r="A9716" s="93">
        <v>11592</v>
      </c>
      <c r="B9716" s="93" t="s">
        <v>10242</v>
      </c>
      <c r="C9716" s="93" t="s">
        <v>8074</v>
      </c>
      <c r="D9716" s="100">
        <v>517.54999999999995</v>
      </c>
    </row>
    <row r="9717" spans="1:4" x14ac:dyDescent="0.2">
      <c r="A9717" s="93">
        <v>40438</v>
      </c>
      <c r="B9717" s="93" t="s">
        <v>10243</v>
      </c>
      <c r="C9717" s="93" t="s">
        <v>8219</v>
      </c>
      <c r="D9717" s="100">
        <v>241.05</v>
      </c>
    </row>
    <row r="9718" spans="1:4" x14ac:dyDescent="0.2">
      <c r="A9718" s="93">
        <v>40436</v>
      </c>
      <c r="B9718" s="93" t="s">
        <v>10244</v>
      </c>
      <c r="C9718" s="93" t="s">
        <v>8219</v>
      </c>
      <c r="D9718" s="100">
        <v>300.57</v>
      </c>
    </row>
    <row r="9719" spans="1:4" x14ac:dyDescent="0.2">
      <c r="A9719" s="93">
        <v>4315</v>
      </c>
      <c r="B9719" s="93" t="s">
        <v>10245</v>
      </c>
      <c r="C9719" s="93" t="s">
        <v>8074</v>
      </c>
      <c r="D9719" s="100">
        <v>1.78</v>
      </c>
    </row>
    <row r="9720" spans="1:4" x14ac:dyDescent="0.2">
      <c r="A9720" s="93">
        <v>402</v>
      </c>
      <c r="B9720" s="93" t="s">
        <v>10246</v>
      </c>
      <c r="C9720" s="93" t="s">
        <v>8074</v>
      </c>
      <c r="D9720" s="100">
        <v>22.36</v>
      </c>
    </row>
    <row r="9721" spans="1:4" x14ac:dyDescent="0.2">
      <c r="A9721" s="93">
        <v>4226</v>
      </c>
      <c r="B9721" s="93" t="s">
        <v>10247</v>
      </c>
      <c r="C9721" s="93" t="s">
        <v>8122</v>
      </c>
      <c r="D9721" s="100">
        <v>8.1199999999999992</v>
      </c>
    </row>
    <row r="9722" spans="1:4" x14ac:dyDescent="0.2">
      <c r="A9722" s="93">
        <v>4222</v>
      </c>
      <c r="B9722" s="93" t="s">
        <v>10248</v>
      </c>
      <c r="C9722" s="93" t="s">
        <v>8123</v>
      </c>
      <c r="D9722" s="100">
        <v>5.36</v>
      </c>
    </row>
    <row r="9723" spans="1:4" x14ac:dyDescent="0.2">
      <c r="A9723" s="93">
        <v>34804</v>
      </c>
      <c r="B9723" s="93" t="s">
        <v>10249</v>
      </c>
      <c r="C9723" s="93" t="s">
        <v>8480</v>
      </c>
      <c r="D9723" s="100">
        <v>43.69</v>
      </c>
    </row>
    <row r="9724" spans="1:4" x14ac:dyDescent="0.2">
      <c r="A9724" s="93">
        <v>4013</v>
      </c>
      <c r="B9724" s="93" t="s">
        <v>10250</v>
      </c>
      <c r="C9724" s="93" t="s">
        <v>8480</v>
      </c>
      <c r="D9724" s="100">
        <v>11.04</v>
      </c>
    </row>
    <row r="9725" spans="1:4" x14ac:dyDescent="0.2">
      <c r="A9725" s="93">
        <v>4011</v>
      </c>
      <c r="B9725" s="93" t="s">
        <v>10251</v>
      </c>
      <c r="C9725" s="93" t="s">
        <v>8480</v>
      </c>
      <c r="D9725" s="100">
        <v>12.33</v>
      </c>
    </row>
    <row r="9726" spans="1:4" x14ac:dyDescent="0.2">
      <c r="A9726" s="93">
        <v>4021</v>
      </c>
      <c r="B9726" s="93" t="s">
        <v>10252</v>
      </c>
      <c r="C9726" s="93" t="s">
        <v>8480</v>
      </c>
      <c r="D9726" s="100">
        <v>15.38</v>
      </c>
    </row>
    <row r="9727" spans="1:4" x14ac:dyDescent="0.2">
      <c r="A9727" s="93">
        <v>4019</v>
      </c>
      <c r="B9727" s="93" t="s">
        <v>10253</v>
      </c>
      <c r="C9727" s="93" t="s">
        <v>8480</v>
      </c>
      <c r="D9727" s="100">
        <v>18.47</v>
      </c>
    </row>
    <row r="9728" spans="1:4" x14ac:dyDescent="0.2">
      <c r="A9728" s="93">
        <v>4012</v>
      </c>
      <c r="B9728" s="93" t="s">
        <v>10254</v>
      </c>
      <c r="C9728" s="93" t="s">
        <v>8480</v>
      </c>
      <c r="D9728" s="100">
        <v>24.74</v>
      </c>
    </row>
    <row r="9729" spans="1:4" x14ac:dyDescent="0.2">
      <c r="A9729" s="93">
        <v>4020</v>
      </c>
      <c r="B9729" s="93" t="s">
        <v>10255</v>
      </c>
      <c r="C9729" s="93" t="s">
        <v>8480</v>
      </c>
      <c r="D9729" s="100">
        <v>30.98</v>
      </c>
    </row>
    <row r="9730" spans="1:4" x14ac:dyDescent="0.2">
      <c r="A9730" s="93">
        <v>4018</v>
      </c>
      <c r="B9730" s="93" t="s">
        <v>10256</v>
      </c>
      <c r="C9730" s="93" t="s">
        <v>8480</v>
      </c>
      <c r="D9730" s="100">
        <v>37.119999999999997</v>
      </c>
    </row>
    <row r="9731" spans="1:4" x14ac:dyDescent="0.2">
      <c r="A9731" s="93">
        <v>36498</v>
      </c>
      <c r="B9731" s="93" t="s">
        <v>10257</v>
      </c>
      <c r="C9731" s="93" t="s">
        <v>8074</v>
      </c>
      <c r="D9731" s="101">
        <v>7093.57</v>
      </c>
    </row>
    <row r="9732" spans="1:4" x14ac:dyDescent="0.2">
      <c r="A9732" s="93">
        <v>12872</v>
      </c>
      <c r="B9732" s="93" t="s">
        <v>10258</v>
      </c>
      <c r="C9732" s="93" t="s">
        <v>8221</v>
      </c>
      <c r="D9732" s="100">
        <v>18.149999999999999</v>
      </c>
    </row>
    <row r="9733" spans="1:4" x14ac:dyDescent="0.2">
      <c r="A9733" s="93">
        <v>41075</v>
      </c>
      <c r="B9733" s="93" t="s">
        <v>10259</v>
      </c>
      <c r="C9733" s="93" t="s">
        <v>8223</v>
      </c>
      <c r="D9733" s="101">
        <v>3177.14</v>
      </c>
    </row>
    <row r="9734" spans="1:4" x14ac:dyDescent="0.2">
      <c r="A9734" s="93">
        <v>44324</v>
      </c>
      <c r="B9734" s="93" t="s">
        <v>10260</v>
      </c>
      <c r="C9734" s="93" t="s">
        <v>8122</v>
      </c>
      <c r="D9734" s="100">
        <v>2.93</v>
      </c>
    </row>
    <row r="9735" spans="1:4" x14ac:dyDescent="0.2">
      <c r="A9735" s="93">
        <v>3315</v>
      </c>
      <c r="B9735" s="93" t="s">
        <v>10261</v>
      </c>
      <c r="C9735" s="93" t="s">
        <v>8122</v>
      </c>
      <c r="D9735" s="100">
        <v>0.85</v>
      </c>
    </row>
    <row r="9736" spans="1:4" x14ac:dyDescent="0.2">
      <c r="A9736" s="93">
        <v>36870</v>
      </c>
      <c r="B9736" s="93" t="s">
        <v>10262</v>
      </c>
      <c r="C9736" s="93" t="s">
        <v>8122</v>
      </c>
      <c r="D9736" s="100">
        <v>0.65</v>
      </c>
    </row>
    <row r="9737" spans="1:4" x14ac:dyDescent="0.2">
      <c r="A9737" s="93">
        <v>5092</v>
      </c>
      <c r="B9737" s="93" t="s">
        <v>10263</v>
      </c>
      <c r="C9737" s="93" t="s">
        <v>8494</v>
      </c>
      <c r="D9737" s="100">
        <v>19.21</v>
      </c>
    </row>
    <row r="9738" spans="1:4" x14ac:dyDescent="0.2">
      <c r="A9738" s="93">
        <v>11462</v>
      </c>
      <c r="B9738" s="93" t="s">
        <v>10264</v>
      </c>
      <c r="C9738" s="93" t="s">
        <v>8494</v>
      </c>
      <c r="D9738" s="100">
        <v>19.649999999999999</v>
      </c>
    </row>
    <row r="9739" spans="1:4" x14ac:dyDescent="0.2">
      <c r="A9739" s="93">
        <v>36529</v>
      </c>
      <c r="B9739" s="93" t="s">
        <v>10265</v>
      </c>
      <c r="C9739" s="93" t="s">
        <v>8074</v>
      </c>
      <c r="D9739" s="101">
        <v>69132.649999999994</v>
      </c>
    </row>
    <row r="9740" spans="1:4" x14ac:dyDescent="0.2">
      <c r="A9740" s="93">
        <v>3318</v>
      </c>
      <c r="B9740" s="93" t="s">
        <v>10266</v>
      </c>
      <c r="C9740" s="93" t="s">
        <v>8074</v>
      </c>
      <c r="D9740" s="101">
        <v>54200</v>
      </c>
    </row>
    <row r="9741" spans="1:4" x14ac:dyDescent="0.2">
      <c r="A9741" s="93">
        <v>3324</v>
      </c>
      <c r="B9741" s="93" t="s">
        <v>10267</v>
      </c>
      <c r="C9741" s="93" t="s">
        <v>8480</v>
      </c>
      <c r="D9741" s="100">
        <v>6.17</v>
      </c>
    </row>
    <row r="9742" spans="1:4" x14ac:dyDescent="0.2">
      <c r="A9742" s="93">
        <v>3322</v>
      </c>
      <c r="B9742" s="93" t="s">
        <v>10268</v>
      </c>
      <c r="C9742" s="93" t="s">
        <v>8480</v>
      </c>
      <c r="D9742" s="100">
        <v>8.65</v>
      </c>
    </row>
    <row r="9743" spans="1:4" x14ac:dyDescent="0.2">
      <c r="A9743" s="93">
        <v>5076</v>
      </c>
      <c r="B9743" s="93" t="s">
        <v>10269</v>
      </c>
      <c r="C9743" s="93" t="s">
        <v>8122</v>
      </c>
      <c r="D9743" s="100">
        <v>22.5</v>
      </c>
    </row>
    <row r="9744" spans="1:4" x14ac:dyDescent="0.2">
      <c r="A9744" s="93">
        <v>5077</v>
      </c>
      <c r="B9744" s="93" t="s">
        <v>10270</v>
      </c>
      <c r="C9744" s="93" t="s">
        <v>8122</v>
      </c>
      <c r="D9744" s="100">
        <v>24.87</v>
      </c>
    </row>
    <row r="9745" spans="1:4" x14ac:dyDescent="0.2">
      <c r="A9745" s="93">
        <v>11837</v>
      </c>
      <c r="B9745" s="93" t="s">
        <v>10271</v>
      </c>
      <c r="C9745" s="93" t="s">
        <v>8074</v>
      </c>
      <c r="D9745" s="100">
        <v>63.56</v>
      </c>
    </row>
    <row r="9746" spans="1:4" x14ac:dyDescent="0.2">
      <c r="A9746" s="93">
        <v>38055</v>
      </c>
      <c r="B9746" s="93" t="s">
        <v>10272</v>
      </c>
      <c r="C9746" s="93" t="s">
        <v>8074</v>
      </c>
      <c r="D9746" s="100">
        <v>5.76</v>
      </c>
    </row>
    <row r="9747" spans="1:4" x14ac:dyDescent="0.2">
      <c r="A9747" s="93">
        <v>415</v>
      </c>
      <c r="B9747" s="93" t="s">
        <v>10273</v>
      </c>
      <c r="C9747" s="93" t="s">
        <v>8074</v>
      </c>
      <c r="D9747" s="100">
        <v>26.06</v>
      </c>
    </row>
    <row r="9748" spans="1:4" x14ac:dyDescent="0.2">
      <c r="A9748" s="93">
        <v>416</v>
      </c>
      <c r="B9748" s="93" t="s">
        <v>10274</v>
      </c>
      <c r="C9748" s="93" t="s">
        <v>8074</v>
      </c>
      <c r="D9748" s="100">
        <v>9.5399999999999991</v>
      </c>
    </row>
    <row r="9749" spans="1:4" x14ac:dyDescent="0.2">
      <c r="A9749" s="93">
        <v>425</v>
      </c>
      <c r="B9749" s="93" t="s">
        <v>10275</v>
      </c>
      <c r="C9749" s="93" t="s">
        <v>8074</v>
      </c>
      <c r="D9749" s="100">
        <v>5.91</v>
      </c>
    </row>
    <row r="9750" spans="1:4" x14ac:dyDescent="0.2">
      <c r="A9750" s="93">
        <v>426</v>
      </c>
      <c r="B9750" s="93" t="s">
        <v>10276</v>
      </c>
      <c r="C9750" s="93" t="s">
        <v>8074</v>
      </c>
      <c r="D9750" s="100">
        <v>32.57</v>
      </c>
    </row>
    <row r="9751" spans="1:4" x14ac:dyDescent="0.2">
      <c r="A9751" s="93">
        <v>38056</v>
      </c>
      <c r="B9751" s="93" t="s">
        <v>10277</v>
      </c>
      <c r="C9751" s="93" t="s">
        <v>8074</v>
      </c>
      <c r="D9751" s="100">
        <v>31.81</v>
      </c>
    </row>
    <row r="9752" spans="1:4" x14ac:dyDescent="0.2">
      <c r="A9752" s="93">
        <v>1564</v>
      </c>
      <c r="B9752" s="93" t="s">
        <v>10278</v>
      </c>
      <c r="C9752" s="93" t="s">
        <v>8074</v>
      </c>
      <c r="D9752" s="100">
        <v>12.14</v>
      </c>
    </row>
    <row r="9753" spans="1:4" x14ac:dyDescent="0.2">
      <c r="A9753" s="93">
        <v>11032</v>
      </c>
      <c r="B9753" s="93" t="s">
        <v>10279</v>
      </c>
      <c r="C9753" s="93" t="s">
        <v>8074</v>
      </c>
      <c r="D9753" s="100">
        <v>10.029999999999999</v>
      </c>
    </row>
    <row r="9754" spans="1:4" x14ac:dyDescent="0.2">
      <c r="A9754" s="93">
        <v>36786</v>
      </c>
      <c r="B9754" s="93" t="s">
        <v>10280</v>
      </c>
      <c r="C9754" s="93" t="s">
        <v>10281</v>
      </c>
      <c r="D9754" s="100">
        <v>158.34</v>
      </c>
    </row>
    <row r="9755" spans="1:4" x14ac:dyDescent="0.2">
      <c r="A9755" s="93">
        <v>36785</v>
      </c>
      <c r="B9755" s="93" t="s">
        <v>10282</v>
      </c>
      <c r="C9755" s="93" t="s">
        <v>10281</v>
      </c>
      <c r="D9755" s="100">
        <v>137.59</v>
      </c>
    </row>
    <row r="9756" spans="1:4" x14ac:dyDescent="0.2">
      <c r="A9756" s="93">
        <v>36782</v>
      </c>
      <c r="B9756" s="93" t="s">
        <v>10283</v>
      </c>
      <c r="C9756" s="93" t="s">
        <v>10281</v>
      </c>
      <c r="D9756" s="100">
        <v>164.24</v>
      </c>
    </row>
    <row r="9757" spans="1:4" x14ac:dyDescent="0.2">
      <c r="A9757" s="93">
        <v>44481</v>
      </c>
      <c r="B9757" s="93" t="s">
        <v>10284</v>
      </c>
      <c r="C9757" s="93" t="s">
        <v>10281</v>
      </c>
      <c r="D9757" s="100">
        <v>185</v>
      </c>
    </row>
    <row r="9758" spans="1:4" x14ac:dyDescent="0.2">
      <c r="A9758" s="93">
        <v>4824</v>
      </c>
      <c r="B9758" s="93" t="s">
        <v>10285</v>
      </c>
      <c r="C9758" s="93" t="s">
        <v>8122</v>
      </c>
      <c r="D9758" s="100">
        <v>0.81</v>
      </c>
    </row>
    <row r="9759" spans="1:4" x14ac:dyDescent="0.2">
      <c r="A9759" s="93">
        <v>11795</v>
      </c>
      <c r="B9759" s="93" t="s">
        <v>10286</v>
      </c>
      <c r="C9759" s="93" t="s">
        <v>8480</v>
      </c>
      <c r="D9759" s="100">
        <v>679.24</v>
      </c>
    </row>
    <row r="9760" spans="1:4" x14ac:dyDescent="0.2">
      <c r="A9760" s="93">
        <v>134</v>
      </c>
      <c r="B9760" s="93" t="s">
        <v>10287</v>
      </c>
      <c r="C9760" s="93" t="s">
        <v>8122</v>
      </c>
      <c r="D9760" s="100">
        <v>1.89</v>
      </c>
    </row>
    <row r="9761" spans="1:4" x14ac:dyDescent="0.2">
      <c r="A9761" s="93">
        <v>4229</v>
      </c>
      <c r="B9761" s="93" t="s">
        <v>10288</v>
      </c>
      <c r="C9761" s="93" t="s">
        <v>8122</v>
      </c>
      <c r="D9761" s="100">
        <v>54.32</v>
      </c>
    </row>
    <row r="9762" spans="1:4" x14ac:dyDescent="0.2">
      <c r="A9762" s="93">
        <v>11731</v>
      </c>
      <c r="B9762" s="93" t="s">
        <v>10289</v>
      </c>
      <c r="C9762" s="93" t="s">
        <v>8074</v>
      </c>
      <c r="D9762" s="100">
        <v>11.3</v>
      </c>
    </row>
    <row r="9763" spans="1:4" x14ac:dyDescent="0.2">
      <c r="A9763" s="93">
        <v>11732</v>
      </c>
      <c r="B9763" s="93" t="s">
        <v>10290</v>
      </c>
      <c r="C9763" s="93" t="s">
        <v>8074</v>
      </c>
      <c r="D9763" s="100">
        <v>29.63</v>
      </c>
    </row>
    <row r="9764" spans="1:4" x14ac:dyDescent="0.2">
      <c r="A9764" s="93">
        <v>11244</v>
      </c>
      <c r="B9764" s="93" t="s">
        <v>10291</v>
      </c>
      <c r="C9764" s="93" t="s">
        <v>8074</v>
      </c>
      <c r="D9764" s="100">
        <v>278.66000000000003</v>
      </c>
    </row>
    <row r="9765" spans="1:4" x14ac:dyDescent="0.2">
      <c r="A9765" s="93">
        <v>11245</v>
      </c>
      <c r="B9765" s="93" t="s">
        <v>10292</v>
      </c>
      <c r="C9765" s="93" t="s">
        <v>8074</v>
      </c>
      <c r="D9765" s="100">
        <v>385.43</v>
      </c>
    </row>
    <row r="9766" spans="1:4" x14ac:dyDescent="0.2">
      <c r="A9766" s="93">
        <v>11235</v>
      </c>
      <c r="B9766" s="93" t="s">
        <v>10293</v>
      </c>
      <c r="C9766" s="93" t="s">
        <v>8074</v>
      </c>
      <c r="D9766" s="100">
        <v>212.65</v>
      </c>
    </row>
    <row r="9767" spans="1:4" x14ac:dyDescent="0.2">
      <c r="A9767" s="93">
        <v>11236</v>
      </c>
      <c r="B9767" s="93" t="s">
        <v>10294</v>
      </c>
      <c r="C9767" s="93" t="s">
        <v>8074</v>
      </c>
      <c r="D9767" s="100">
        <v>270.24</v>
      </c>
    </row>
    <row r="9768" spans="1:4" x14ac:dyDescent="0.2">
      <c r="A9768" s="93">
        <v>36494</v>
      </c>
      <c r="B9768" s="93" t="s">
        <v>10295</v>
      </c>
      <c r="C9768" s="93" t="s">
        <v>8074</v>
      </c>
      <c r="D9768" s="101">
        <v>700825</v>
      </c>
    </row>
    <row r="9769" spans="1:4" x14ac:dyDescent="0.2">
      <c r="A9769" s="93">
        <v>36493</v>
      </c>
      <c r="B9769" s="93" t="s">
        <v>10296</v>
      </c>
      <c r="C9769" s="93" t="s">
        <v>8074</v>
      </c>
      <c r="D9769" s="101">
        <v>794006.25</v>
      </c>
    </row>
    <row r="9770" spans="1:4" x14ac:dyDescent="0.2">
      <c r="A9770" s="93">
        <v>36492</v>
      </c>
      <c r="B9770" s="93" t="s">
        <v>10297</v>
      </c>
      <c r="C9770" s="93" t="s">
        <v>8074</v>
      </c>
      <c r="D9770" s="101">
        <v>1474962.5</v>
      </c>
    </row>
    <row r="9771" spans="1:4" x14ac:dyDescent="0.2">
      <c r="A9771" s="93">
        <v>36499</v>
      </c>
      <c r="B9771" s="93" t="s">
        <v>10298</v>
      </c>
      <c r="C9771" s="93" t="s">
        <v>8074</v>
      </c>
      <c r="D9771" s="101">
        <v>3830.52</v>
      </c>
    </row>
    <row r="9772" spans="1:4" x14ac:dyDescent="0.2">
      <c r="A9772" s="93">
        <v>13533</v>
      </c>
      <c r="B9772" s="93" t="s">
        <v>10299</v>
      </c>
      <c r="C9772" s="93" t="s">
        <v>8074</v>
      </c>
      <c r="D9772" s="101">
        <v>175593.06</v>
      </c>
    </row>
    <row r="9773" spans="1:4" x14ac:dyDescent="0.2">
      <c r="A9773" s="93">
        <v>13333</v>
      </c>
      <c r="B9773" s="93" t="s">
        <v>10300</v>
      </c>
      <c r="C9773" s="93" t="s">
        <v>8074</v>
      </c>
      <c r="D9773" s="101">
        <v>196437.23</v>
      </c>
    </row>
    <row r="9774" spans="1:4" x14ac:dyDescent="0.2">
      <c r="A9774" s="93">
        <v>39585</v>
      </c>
      <c r="B9774" s="93" t="s">
        <v>10301</v>
      </c>
      <c r="C9774" s="93" t="s">
        <v>8074</v>
      </c>
      <c r="D9774" s="101">
        <v>126839.51</v>
      </c>
    </row>
    <row r="9775" spans="1:4" x14ac:dyDescent="0.2">
      <c r="A9775" s="93">
        <v>39586</v>
      </c>
      <c r="B9775" s="93" t="s">
        <v>10302</v>
      </c>
      <c r="C9775" s="93" t="s">
        <v>8074</v>
      </c>
      <c r="D9775" s="101">
        <v>148774.16</v>
      </c>
    </row>
    <row r="9776" spans="1:4" x14ac:dyDescent="0.2">
      <c r="A9776" s="93">
        <v>39587</v>
      </c>
      <c r="B9776" s="93" t="s">
        <v>10303</v>
      </c>
      <c r="C9776" s="93" t="s">
        <v>8074</v>
      </c>
      <c r="D9776" s="101">
        <v>181199.3</v>
      </c>
    </row>
    <row r="9777" spans="1:4" x14ac:dyDescent="0.2">
      <c r="A9777" s="93">
        <v>39588</v>
      </c>
      <c r="B9777" s="93" t="s">
        <v>10304</v>
      </c>
      <c r="C9777" s="93" t="s">
        <v>8074</v>
      </c>
      <c r="D9777" s="101">
        <v>209809.71</v>
      </c>
    </row>
    <row r="9778" spans="1:4" x14ac:dyDescent="0.2">
      <c r="A9778" s="93">
        <v>39584</v>
      </c>
      <c r="B9778" s="93" t="s">
        <v>10305</v>
      </c>
      <c r="C9778" s="93" t="s">
        <v>8074</v>
      </c>
      <c r="D9778" s="101">
        <v>112953.92</v>
      </c>
    </row>
    <row r="9779" spans="1:4" x14ac:dyDescent="0.2">
      <c r="A9779" s="93">
        <v>39590</v>
      </c>
      <c r="B9779" s="93" t="s">
        <v>10306</v>
      </c>
      <c r="C9779" s="93" t="s">
        <v>8074</v>
      </c>
      <c r="D9779" s="101">
        <v>110245.47</v>
      </c>
    </row>
    <row r="9780" spans="1:4" x14ac:dyDescent="0.2">
      <c r="A9780" s="93">
        <v>39592</v>
      </c>
      <c r="B9780" s="93" t="s">
        <v>10307</v>
      </c>
      <c r="C9780" s="93" t="s">
        <v>8074</v>
      </c>
      <c r="D9780" s="101">
        <v>158425.4</v>
      </c>
    </row>
    <row r="9781" spans="1:4" x14ac:dyDescent="0.2">
      <c r="A9781" s="93">
        <v>39593</v>
      </c>
      <c r="B9781" s="93" t="s">
        <v>10308</v>
      </c>
      <c r="C9781" s="93" t="s">
        <v>8074</v>
      </c>
      <c r="D9781" s="101">
        <v>181199.3</v>
      </c>
    </row>
    <row r="9782" spans="1:4" x14ac:dyDescent="0.2">
      <c r="A9782" s="93">
        <v>14254</v>
      </c>
      <c r="B9782" s="93" t="s">
        <v>10309</v>
      </c>
      <c r="C9782" s="93" t="s">
        <v>8074</v>
      </c>
      <c r="D9782" s="101">
        <v>102997.5</v>
      </c>
    </row>
    <row r="9783" spans="1:4" x14ac:dyDescent="0.2">
      <c r="A9783" s="93">
        <v>44494</v>
      </c>
      <c r="B9783" s="93" t="s">
        <v>10310</v>
      </c>
      <c r="C9783" s="93" t="s">
        <v>8074</v>
      </c>
      <c r="D9783" s="101">
        <v>86011.13</v>
      </c>
    </row>
    <row r="9784" spans="1:4" x14ac:dyDescent="0.2">
      <c r="A9784" s="93">
        <v>25019</v>
      </c>
      <c r="B9784" s="93" t="s">
        <v>10311</v>
      </c>
      <c r="C9784" s="93" t="s">
        <v>8074</v>
      </c>
      <c r="D9784" s="101">
        <v>147432.69</v>
      </c>
    </row>
    <row r="9785" spans="1:4" x14ac:dyDescent="0.2">
      <c r="A9785" s="93">
        <v>36501</v>
      </c>
      <c r="B9785" s="93" t="s">
        <v>10312</v>
      </c>
      <c r="C9785" s="93" t="s">
        <v>8074</v>
      </c>
      <c r="D9785" s="101">
        <v>131265.9</v>
      </c>
    </row>
    <row r="9786" spans="1:4" x14ac:dyDescent="0.2">
      <c r="A9786" s="93">
        <v>44493</v>
      </c>
      <c r="B9786" s="93" t="s">
        <v>10313</v>
      </c>
      <c r="C9786" s="93" t="s">
        <v>8074</v>
      </c>
      <c r="D9786" s="101">
        <v>157806.76</v>
      </c>
    </row>
    <row r="9787" spans="1:4" x14ac:dyDescent="0.2">
      <c r="A9787" s="93">
        <v>36500</v>
      </c>
      <c r="B9787" s="93" t="s">
        <v>10314</v>
      </c>
      <c r="C9787" s="93" t="s">
        <v>8074</v>
      </c>
      <c r="D9787" s="101">
        <v>92762.03</v>
      </c>
    </row>
    <row r="9788" spans="1:4" x14ac:dyDescent="0.2">
      <c r="A9788" s="93">
        <v>20017</v>
      </c>
      <c r="B9788" s="93" t="s">
        <v>10315</v>
      </c>
      <c r="C9788" s="93" t="s">
        <v>8118</v>
      </c>
      <c r="D9788" s="100">
        <v>9.23</v>
      </c>
    </row>
    <row r="9789" spans="1:4" x14ac:dyDescent="0.2">
      <c r="A9789" s="93">
        <v>20007</v>
      </c>
      <c r="B9789" s="93" t="s">
        <v>10316</v>
      </c>
      <c r="C9789" s="93" t="s">
        <v>8118</v>
      </c>
      <c r="D9789" s="100">
        <v>5.51</v>
      </c>
    </row>
    <row r="9790" spans="1:4" x14ac:dyDescent="0.2">
      <c r="A9790" s="93">
        <v>39831</v>
      </c>
      <c r="B9790" s="93" t="s">
        <v>10317</v>
      </c>
      <c r="C9790" s="93" t="s">
        <v>8529</v>
      </c>
      <c r="D9790" s="100">
        <v>364.17</v>
      </c>
    </row>
    <row r="9791" spans="1:4" x14ac:dyDescent="0.2">
      <c r="A9791" s="93">
        <v>36888</v>
      </c>
      <c r="B9791" s="93" t="s">
        <v>10318</v>
      </c>
      <c r="C9791" s="93" t="s">
        <v>8118</v>
      </c>
      <c r="D9791" s="100">
        <v>37.39</v>
      </c>
    </row>
    <row r="9792" spans="1:4" x14ac:dyDescent="0.2">
      <c r="A9792" s="93">
        <v>39836</v>
      </c>
      <c r="B9792" s="93" t="s">
        <v>10319</v>
      </c>
      <c r="C9792" s="93" t="s">
        <v>8529</v>
      </c>
      <c r="D9792" s="100">
        <v>319.99</v>
      </c>
    </row>
    <row r="9793" spans="1:4" x14ac:dyDescent="0.2">
      <c r="A9793" s="93">
        <v>39830</v>
      </c>
      <c r="B9793" s="93" t="s">
        <v>10320</v>
      </c>
      <c r="C9793" s="93" t="s">
        <v>8529</v>
      </c>
      <c r="D9793" s="100">
        <v>364.95</v>
      </c>
    </row>
    <row r="9794" spans="1:4" x14ac:dyDescent="0.2">
      <c r="A9794" s="93">
        <v>40527</v>
      </c>
      <c r="B9794" s="93" t="s">
        <v>10321</v>
      </c>
      <c r="C9794" s="93" t="s">
        <v>8074</v>
      </c>
      <c r="D9794" s="101">
        <v>2174.6</v>
      </c>
    </row>
    <row r="9795" spans="1:4" x14ac:dyDescent="0.2">
      <c r="A9795" s="93">
        <v>36497</v>
      </c>
      <c r="B9795" s="93" t="s">
        <v>10322</v>
      </c>
      <c r="C9795" s="93" t="s">
        <v>8074</v>
      </c>
      <c r="D9795" s="101">
        <v>2482.54</v>
      </c>
    </row>
    <row r="9796" spans="1:4" x14ac:dyDescent="0.2">
      <c r="A9796" s="93">
        <v>36487</v>
      </c>
      <c r="B9796" s="93" t="s">
        <v>10323</v>
      </c>
      <c r="C9796" s="93" t="s">
        <v>8074</v>
      </c>
      <c r="D9796" s="101">
        <v>4322.49</v>
      </c>
    </row>
    <row r="9797" spans="1:4" x14ac:dyDescent="0.2">
      <c r="A9797" s="93">
        <v>44475</v>
      </c>
      <c r="B9797" s="93" t="s">
        <v>10324</v>
      </c>
      <c r="C9797" s="93" t="s">
        <v>8074</v>
      </c>
      <c r="D9797" s="101">
        <v>1225500.25</v>
      </c>
    </row>
    <row r="9798" spans="1:4" x14ac:dyDescent="0.2">
      <c r="A9798" s="93">
        <v>44474</v>
      </c>
      <c r="B9798" s="93" t="s">
        <v>10325</v>
      </c>
      <c r="C9798" s="93" t="s">
        <v>8074</v>
      </c>
      <c r="D9798" s="101">
        <v>2356731.25</v>
      </c>
    </row>
    <row r="9799" spans="1:4" x14ac:dyDescent="0.2">
      <c r="A9799" s="93">
        <v>44490</v>
      </c>
      <c r="B9799" s="93" t="s">
        <v>10326</v>
      </c>
      <c r="C9799" s="93" t="s">
        <v>8074</v>
      </c>
      <c r="D9799" s="101">
        <v>4006443.12</v>
      </c>
    </row>
    <row r="9800" spans="1:4" x14ac:dyDescent="0.2">
      <c r="A9800" s="93">
        <v>37776</v>
      </c>
      <c r="B9800" s="93" t="s">
        <v>10327</v>
      </c>
      <c r="C9800" s="93" t="s">
        <v>8074</v>
      </c>
      <c r="D9800" s="101">
        <v>245543.75</v>
      </c>
    </row>
    <row r="9801" spans="1:4" x14ac:dyDescent="0.2">
      <c r="A9801" s="93">
        <v>37775</v>
      </c>
      <c r="B9801" s="93" t="s">
        <v>10328</v>
      </c>
      <c r="C9801" s="93" t="s">
        <v>8074</v>
      </c>
      <c r="D9801" s="101">
        <v>386750</v>
      </c>
    </row>
    <row r="9802" spans="1:4" x14ac:dyDescent="0.2">
      <c r="A9802" s="93">
        <v>36491</v>
      </c>
      <c r="B9802" s="93" t="s">
        <v>10329</v>
      </c>
      <c r="C9802" s="93" t="s">
        <v>8074</v>
      </c>
      <c r="D9802" s="101">
        <v>1432250</v>
      </c>
    </row>
    <row r="9803" spans="1:4" x14ac:dyDescent="0.2">
      <c r="A9803" s="93">
        <v>10712</v>
      </c>
      <c r="B9803" s="93" t="s">
        <v>10330</v>
      </c>
      <c r="C9803" s="93" t="s">
        <v>8074</v>
      </c>
      <c r="D9803" s="101">
        <v>96687.5</v>
      </c>
    </row>
    <row r="9804" spans="1:4" x14ac:dyDescent="0.2">
      <c r="A9804" s="93">
        <v>3363</v>
      </c>
      <c r="B9804" s="93" t="s">
        <v>10331</v>
      </c>
      <c r="C9804" s="93" t="s">
        <v>8074</v>
      </c>
      <c r="D9804" s="101">
        <v>136000</v>
      </c>
    </row>
    <row r="9805" spans="1:4" x14ac:dyDescent="0.2">
      <c r="A9805" s="93">
        <v>3365</v>
      </c>
      <c r="B9805" s="93" t="s">
        <v>10332</v>
      </c>
      <c r="C9805" s="93" t="s">
        <v>8074</v>
      </c>
      <c r="D9805" s="101">
        <v>317900</v>
      </c>
    </row>
    <row r="9806" spans="1:4" x14ac:dyDescent="0.2">
      <c r="A9806" s="93">
        <v>7569</v>
      </c>
      <c r="B9806" s="93" t="s">
        <v>10333</v>
      </c>
      <c r="C9806" s="93" t="s">
        <v>8074</v>
      </c>
      <c r="D9806" s="100">
        <v>104.45</v>
      </c>
    </row>
    <row r="9807" spans="1:4" x14ac:dyDescent="0.2">
      <c r="A9807" s="93">
        <v>34349</v>
      </c>
      <c r="B9807" s="93" t="s">
        <v>10334</v>
      </c>
      <c r="C9807" s="93" t="s">
        <v>8074</v>
      </c>
      <c r="D9807" s="100">
        <v>24.82</v>
      </c>
    </row>
    <row r="9808" spans="1:4" x14ac:dyDescent="0.2">
      <c r="A9808" s="93">
        <v>3378</v>
      </c>
      <c r="B9808" s="93" t="s">
        <v>10335</v>
      </c>
      <c r="C9808" s="93" t="s">
        <v>8074</v>
      </c>
      <c r="D9808" s="100">
        <v>92.25</v>
      </c>
    </row>
    <row r="9809" spans="1:4" x14ac:dyDescent="0.2">
      <c r="A9809" s="93">
        <v>3380</v>
      </c>
      <c r="B9809" s="93" t="s">
        <v>10336</v>
      </c>
      <c r="C9809" s="93" t="s">
        <v>8074</v>
      </c>
      <c r="D9809" s="100">
        <v>64.58</v>
      </c>
    </row>
    <row r="9810" spans="1:4" x14ac:dyDescent="0.2">
      <c r="A9810" s="93">
        <v>3379</v>
      </c>
      <c r="B9810" s="93" t="s">
        <v>10337</v>
      </c>
      <c r="C9810" s="93" t="s">
        <v>8074</v>
      </c>
      <c r="D9810" s="100">
        <v>62.35</v>
      </c>
    </row>
    <row r="9811" spans="1:4" x14ac:dyDescent="0.2">
      <c r="A9811" s="93">
        <v>11991</v>
      </c>
      <c r="B9811" s="93" t="s">
        <v>10338</v>
      </c>
      <c r="C9811" s="93" t="s">
        <v>8074</v>
      </c>
      <c r="D9811" s="100">
        <v>72.39</v>
      </c>
    </row>
    <row r="9812" spans="1:4" x14ac:dyDescent="0.2">
      <c r="A9812" s="93">
        <v>11029</v>
      </c>
      <c r="B9812" s="93" t="s">
        <v>10339</v>
      </c>
      <c r="C9812" s="93" t="s">
        <v>9441</v>
      </c>
      <c r="D9812" s="100">
        <v>1.53</v>
      </c>
    </row>
    <row r="9813" spans="1:4" x14ac:dyDescent="0.2">
      <c r="A9813" s="93">
        <v>4316</v>
      </c>
      <c r="B9813" s="93" t="s">
        <v>10340</v>
      </c>
      <c r="C9813" s="93" t="s">
        <v>8074</v>
      </c>
      <c r="D9813" s="100">
        <v>1.55</v>
      </c>
    </row>
    <row r="9814" spans="1:4" x14ac:dyDescent="0.2">
      <c r="A9814" s="93">
        <v>4313</v>
      </c>
      <c r="B9814" s="93" t="s">
        <v>10341</v>
      </c>
      <c r="C9814" s="93" t="s">
        <v>9441</v>
      </c>
      <c r="D9814" s="100">
        <v>2.23</v>
      </c>
    </row>
    <row r="9815" spans="1:4" x14ac:dyDescent="0.2">
      <c r="A9815" s="93">
        <v>4317</v>
      </c>
      <c r="B9815" s="93" t="s">
        <v>10342</v>
      </c>
      <c r="C9815" s="93" t="s">
        <v>8074</v>
      </c>
      <c r="D9815" s="100">
        <v>2.54</v>
      </c>
    </row>
    <row r="9816" spans="1:4" x14ac:dyDescent="0.2">
      <c r="A9816" s="93">
        <v>4314</v>
      </c>
      <c r="B9816" s="93" t="s">
        <v>10343</v>
      </c>
      <c r="C9816" s="93" t="s">
        <v>9441</v>
      </c>
      <c r="D9816" s="100">
        <v>2.97</v>
      </c>
    </row>
    <row r="9817" spans="1:4" x14ac:dyDescent="0.2">
      <c r="A9817" s="93">
        <v>10921</v>
      </c>
      <c r="B9817" s="93" t="s">
        <v>10344</v>
      </c>
      <c r="C9817" s="93" t="s">
        <v>8074</v>
      </c>
      <c r="D9817" s="101">
        <v>5920</v>
      </c>
    </row>
    <row r="9818" spans="1:4" x14ac:dyDescent="0.2">
      <c r="A9818" s="93">
        <v>10922</v>
      </c>
      <c r="B9818" s="93" t="s">
        <v>10345</v>
      </c>
      <c r="C9818" s="93" t="s">
        <v>8074</v>
      </c>
      <c r="D9818" s="101">
        <v>5362.18</v>
      </c>
    </row>
    <row r="9819" spans="1:4" x14ac:dyDescent="0.2">
      <c r="A9819" s="93">
        <v>10923</v>
      </c>
      <c r="B9819" s="93" t="s">
        <v>10346</v>
      </c>
      <c r="C9819" s="93" t="s">
        <v>8074</v>
      </c>
      <c r="D9819" s="101">
        <v>3169.28</v>
      </c>
    </row>
    <row r="9820" spans="1:4" x14ac:dyDescent="0.2">
      <c r="A9820" s="93">
        <v>10924</v>
      </c>
      <c r="B9820" s="93" t="s">
        <v>10347</v>
      </c>
      <c r="C9820" s="93" t="s">
        <v>8074</v>
      </c>
      <c r="D9820" s="101">
        <v>3337.87</v>
      </c>
    </row>
    <row r="9821" spans="1:4" x14ac:dyDescent="0.2">
      <c r="A9821" s="93">
        <v>37772</v>
      </c>
      <c r="B9821" s="93" t="s">
        <v>10348</v>
      </c>
      <c r="C9821" s="93" t="s">
        <v>8074</v>
      </c>
      <c r="D9821" s="101">
        <v>273236.33</v>
      </c>
    </row>
    <row r="9822" spans="1:4" x14ac:dyDescent="0.2">
      <c r="A9822" s="93">
        <v>37771</v>
      </c>
      <c r="B9822" s="93" t="s">
        <v>10349</v>
      </c>
      <c r="C9822" s="93" t="s">
        <v>8074</v>
      </c>
      <c r="D9822" s="101">
        <v>290679.93</v>
      </c>
    </row>
    <row r="9823" spans="1:4" x14ac:dyDescent="0.2">
      <c r="A9823" s="93">
        <v>12772</v>
      </c>
      <c r="B9823" s="93" t="s">
        <v>10350</v>
      </c>
      <c r="C9823" s="93" t="s">
        <v>8074</v>
      </c>
      <c r="D9823" s="100">
        <v>799.97</v>
      </c>
    </row>
    <row r="9824" spans="1:4" x14ac:dyDescent="0.2">
      <c r="A9824" s="93">
        <v>12770</v>
      </c>
      <c r="B9824" s="93" t="s">
        <v>10351</v>
      </c>
      <c r="C9824" s="93" t="s">
        <v>8074</v>
      </c>
      <c r="D9824" s="100">
        <v>481.33</v>
      </c>
    </row>
    <row r="9825" spans="1:4" x14ac:dyDescent="0.2">
      <c r="A9825" s="93">
        <v>12775</v>
      </c>
      <c r="B9825" s="93" t="s">
        <v>10352</v>
      </c>
      <c r="C9825" s="93" t="s">
        <v>8074</v>
      </c>
      <c r="D9825" s="100">
        <v>352.52</v>
      </c>
    </row>
    <row r="9826" spans="1:4" x14ac:dyDescent="0.2">
      <c r="A9826" s="93">
        <v>12768</v>
      </c>
      <c r="B9826" s="93" t="s">
        <v>10353</v>
      </c>
      <c r="C9826" s="93" t="s">
        <v>8074</v>
      </c>
      <c r="D9826" s="101">
        <v>1125.3800000000001</v>
      </c>
    </row>
    <row r="9827" spans="1:4" x14ac:dyDescent="0.2">
      <c r="A9827" s="93">
        <v>12769</v>
      </c>
      <c r="B9827" s="93" t="s">
        <v>10354</v>
      </c>
      <c r="C9827" s="93" t="s">
        <v>8074</v>
      </c>
      <c r="D9827" s="100">
        <v>92.2</v>
      </c>
    </row>
    <row r="9828" spans="1:4" x14ac:dyDescent="0.2">
      <c r="A9828" s="93">
        <v>12773</v>
      </c>
      <c r="B9828" s="93" t="s">
        <v>10355</v>
      </c>
      <c r="C9828" s="93" t="s">
        <v>8074</v>
      </c>
      <c r="D9828" s="100">
        <v>98.97</v>
      </c>
    </row>
    <row r="9829" spans="1:4" x14ac:dyDescent="0.2">
      <c r="A9829" s="93">
        <v>12774</v>
      </c>
      <c r="B9829" s="93" t="s">
        <v>10356</v>
      </c>
      <c r="C9829" s="93" t="s">
        <v>8074</v>
      </c>
      <c r="D9829" s="100">
        <v>122.02</v>
      </c>
    </row>
    <row r="9830" spans="1:4" x14ac:dyDescent="0.2">
      <c r="A9830" s="93">
        <v>12776</v>
      </c>
      <c r="B9830" s="93" t="s">
        <v>10357</v>
      </c>
      <c r="C9830" s="93" t="s">
        <v>8074</v>
      </c>
      <c r="D9830" s="101">
        <v>1816.88</v>
      </c>
    </row>
    <row r="9831" spans="1:4" x14ac:dyDescent="0.2">
      <c r="A9831" s="93">
        <v>12777</v>
      </c>
      <c r="B9831" s="93" t="s">
        <v>10358</v>
      </c>
      <c r="C9831" s="93" t="s">
        <v>8074</v>
      </c>
      <c r="D9831" s="101">
        <v>2372.79</v>
      </c>
    </row>
    <row r="9832" spans="1:4" x14ac:dyDescent="0.2">
      <c r="A9832" s="93">
        <v>3391</v>
      </c>
      <c r="B9832" s="93" t="s">
        <v>10359</v>
      </c>
      <c r="C9832" s="93" t="s">
        <v>8074</v>
      </c>
      <c r="D9832" s="100">
        <v>53.01</v>
      </c>
    </row>
    <row r="9833" spans="1:4" x14ac:dyDescent="0.2">
      <c r="A9833" s="93">
        <v>3389</v>
      </c>
      <c r="B9833" s="93" t="s">
        <v>10360</v>
      </c>
      <c r="C9833" s="93" t="s">
        <v>8074</v>
      </c>
      <c r="D9833" s="100">
        <v>27.5</v>
      </c>
    </row>
    <row r="9834" spans="1:4" x14ac:dyDescent="0.2">
      <c r="A9834" s="93">
        <v>3390</v>
      </c>
      <c r="B9834" s="93" t="s">
        <v>10361</v>
      </c>
      <c r="C9834" s="93" t="s">
        <v>8074</v>
      </c>
      <c r="D9834" s="100">
        <v>30.95</v>
      </c>
    </row>
    <row r="9835" spans="1:4" x14ac:dyDescent="0.2">
      <c r="A9835" s="93">
        <v>12873</v>
      </c>
      <c r="B9835" s="93" t="s">
        <v>10362</v>
      </c>
      <c r="C9835" s="93" t="s">
        <v>8221</v>
      </c>
      <c r="D9835" s="100">
        <v>15.97</v>
      </c>
    </row>
    <row r="9836" spans="1:4" x14ac:dyDescent="0.2">
      <c r="A9836" s="93">
        <v>41076</v>
      </c>
      <c r="B9836" s="93" t="s">
        <v>10363</v>
      </c>
      <c r="C9836" s="93" t="s">
        <v>8223</v>
      </c>
      <c r="D9836" s="101">
        <v>2793.14</v>
      </c>
    </row>
    <row r="9837" spans="1:4" x14ac:dyDescent="0.2">
      <c r="A9837" s="93">
        <v>140</v>
      </c>
      <c r="B9837" s="93" t="s">
        <v>10364</v>
      </c>
      <c r="C9837" s="93" t="s">
        <v>8122</v>
      </c>
      <c r="D9837" s="100">
        <v>21.11</v>
      </c>
    </row>
    <row r="9838" spans="1:4" x14ac:dyDescent="0.2">
      <c r="A9838" s="93">
        <v>151</v>
      </c>
      <c r="B9838" s="93" t="s">
        <v>10365</v>
      </c>
      <c r="C9838" s="93" t="s">
        <v>8123</v>
      </c>
      <c r="D9838" s="100">
        <v>31.15</v>
      </c>
    </row>
    <row r="9839" spans="1:4" x14ac:dyDescent="0.2">
      <c r="A9839" s="93">
        <v>7340</v>
      </c>
      <c r="B9839" s="93" t="s">
        <v>10366</v>
      </c>
      <c r="C9839" s="93" t="s">
        <v>8123</v>
      </c>
      <c r="D9839" s="100">
        <v>38.9</v>
      </c>
    </row>
    <row r="9840" spans="1:4" x14ac:dyDescent="0.2">
      <c r="A9840" s="93">
        <v>2701</v>
      </c>
      <c r="B9840" s="93" t="s">
        <v>10367</v>
      </c>
      <c r="C9840" s="93" t="s">
        <v>8221</v>
      </c>
      <c r="D9840" s="100">
        <v>19.52</v>
      </c>
    </row>
    <row r="9841" spans="1:4" x14ac:dyDescent="0.2">
      <c r="A9841" s="93">
        <v>40929</v>
      </c>
      <c r="B9841" s="93" t="s">
        <v>10368</v>
      </c>
      <c r="C9841" s="93" t="s">
        <v>8223</v>
      </c>
      <c r="D9841" s="101">
        <v>3414.79</v>
      </c>
    </row>
    <row r="9842" spans="1:4" x14ac:dyDescent="0.2">
      <c r="A9842" s="93">
        <v>38114</v>
      </c>
      <c r="B9842" s="93" t="s">
        <v>10369</v>
      </c>
      <c r="C9842" s="93" t="s">
        <v>8074</v>
      </c>
      <c r="D9842" s="100">
        <v>15.46</v>
      </c>
    </row>
    <row r="9843" spans="1:4" x14ac:dyDescent="0.2">
      <c r="A9843" s="93">
        <v>38064</v>
      </c>
      <c r="B9843" s="93" t="s">
        <v>10370</v>
      </c>
      <c r="C9843" s="93" t="s">
        <v>8074</v>
      </c>
      <c r="D9843" s="100">
        <v>17.29</v>
      </c>
    </row>
    <row r="9844" spans="1:4" x14ac:dyDescent="0.2">
      <c r="A9844" s="93">
        <v>38115</v>
      </c>
      <c r="B9844" s="93" t="s">
        <v>10371</v>
      </c>
      <c r="C9844" s="93" t="s">
        <v>8074</v>
      </c>
      <c r="D9844" s="100">
        <v>16.510000000000002</v>
      </c>
    </row>
    <row r="9845" spans="1:4" x14ac:dyDescent="0.2">
      <c r="A9845" s="93">
        <v>38065</v>
      </c>
      <c r="B9845" s="93" t="s">
        <v>10372</v>
      </c>
      <c r="C9845" s="93" t="s">
        <v>8074</v>
      </c>
      <c r="D9845" s="100">
        <v>24.52</v>
      </c>
    </row>
    <row r="9846" spans="1:4" x14ac:dyDescent="0.2">
      <c r="A9846" s="93">
        <v>38078</v>
      </c>
      <c r="B9846" s="93" t="s">
        <v>10373</v>
      </c>
      <c r="C9846" s="93" t="s">
        <v>8074</v>
      </c>
      <c r="D9846" s="100">
        <v>14.31</v>
      </c>
    </row>
    <row r="9847" spans="1:4" x14ac:dyDescent="0.2">
      <c r="A9847" s="93">
        <v>38113</v>
      </c>
      <c r="B9847" s="93" t="s">
        <v>10374</v>
      </c>
      <c r="C9847" s="93" t="s">
        <v>8074</v>
      </c>
      <c r="D9847" s="100">
        <v>7.77</v>
      </c>
    </row>
    <row r="9848" spans="1:4" x14ac:dyDescent="0.2">
      <c r="A9848" s="93">
        <v>38063</v>
      </c>
      <c r="B9848" s="93" t="s">
        <v>10375</v>
      </c>
      <c r="C9848" s="93" t="s">
        <v>8074</v>
      </c>
      <c r="D9848" s="100">
        <v>8.34</v>
      </c>
    </row>
    <row r="9849" spans="1:4" x14ac:dyDescent="0.2">
      <c r="A9849" s="93">
        <v>38080</v>
      </c>
      <c r="B9849" s="93" t="s">
        <v>10376</v>
      </c>
      <c r="C9849" s="93" t="s">
        <v>8074</v>
      </c>
      <c r="D9849" s="100">
        <v>24.85</v>
      </c>
    </row>
    <row r="9850" spans="1:4" x14ac:dyDescent="0.2">
      <c r="A9850" s="93">
        <v>38069</v>
      </c>
      <c r="B9850" s="93" t="s">
        <v>10377</v>
      </c>
      <c r="C9850" s="93" t="s">
        <v>8074</v>
      </c>
      <c r="D9850" s="100">
        <v>13.59</v>
      </c>
    </row>
    <row r="9851" spans="1:4" x14ac:dyDescent="0.2">
      <c r="A9851" s="93">
        <v>38077</v>
      </c>
      <c r="B9851" s="93" t="s">
        <v>10378</v>
      </c>
      <c r="C9851" s="93" t="s">
        <v>8074</v>
      </c>
      <c r="D9851" s="100">
        <v>13.28</v>
      </c>
    </row>
    <row r="9852" spans="1:4" x14ac:dyDescent="0.2">
      <c r="A9852" s="93">
        <v>38073</v>
      </c>
      <c r="B9852" s="93" t="s">
        <v>10379</v>
      </c>
      <c r="C9852" s="93" t="s">
        <v>8074</v>
      </c>
      <c r="D9852" s="100">
        <v>20.23</v>
      </c>
    </row>
    <row r="9853" spans="1:4" x14ac:dyDescent="0.2">
      <c r="A9853" s="93">
        <v>38112</v>
      </c>
      <c r="B9853" s="93" t="s">
        <v>10380</v>
      </c>
      <c r="C9853" s="93" t="s">
        <v>8074</v>
      </c>
      <c r="D9853" s="100">
        <v>5.96</v>
      </c>
    </row>
    <row r="9854" spans="1:4" x14ac:dyDescent="0.2">
      <c r="A9854" s="93">
        <v>38062</v>
      </c>
      <c r="B9854" s="93" t="s">
        <v>10381</v>
      </c>
      <c r="C9854" s="93" t="s">
        <v>8074</v>
      </c>
      <c r="D9854" s="100">
        <v>6.12</v>
      </c>
    </row>
    <row r="9855" spans="1:4" x14ac:dyDescent="0.2">
      <c r="A9855" s="93">
        <v>12128</v>
      </c>
      <c r="B9855" s="93" t="s">
        <v>10382</v>
      </c>
      <c r="C9855" s="93" t="s">
        <v>8074</v>
      </c>
      <c r="D9855" s="100">
        <v>8.19</v>
      </c>
    </row>
    <row r="9856" spans="1:4" x14ac:dyDescent="0.2">
      <c r="A9856" s="93">
        <v>12129</v>
      </c>
      <c r="B9856" s="93" t="s">
        <v>10383</v>
      </c>
      <c r="C9856" s="93" t="s">
        <v>8074</v>
      </c>
      <c r="D9856" s="100">
        <v>10.82</v>
      </c>
    </row>
    <row r="9857" spans="1:4" x14ac:dyDescent="0.2">
      <c r="A9857" s="93">
        <v>38081</v>
      </c>
      <c r="B9857" s="93" t="s">
        <v>10384</v>
      </c>
      <c r="C9857" s="93" t="s">
        <v>8074</v>
      </c>
      <c r="D9857" s="100">
        <v>21.08</v>
      </c>
    </row>
    <row r="9858" spans="1:4" x14ac:dyDescent="0.2">
      <c r="A9858" s="93">
        <v>38070</v>
      </c>
      <c r="B9858" s="93" t="s">
        <v>10385</v>
      </c>
      <c r="C9858" s="93" t="s">
        <v>8074</v>
      </c>
      <c r="D9858" s="100">
        <v>14.52</v>
      </c>
    </row>
    <row r="9859" spans="1:4" x14ac:dyDescent="0.2">
      <c r="A9859" s="93">
        <v>38074</v>
      </c>
      <c r="B9859" s="93" t="s">
        <v>10386</v>
      </c>
      <c r="C9859" s="93" t="s">
        <v>8074</v>
      </c>
      <c r="D9859" s="100">
        <v>22.08</v>
      </c>
    </row>
    <row r="9860" spans="1:4" x14ac:dyDescent="0.2">
      <c r="A9860" s="93">
        <v>38079</v>
      </c>
      <c r="B9860" s="93" t="s">
        <v>10387</v>
      </c>
      <c r="C9860" s="93" t="s">
        <v>8074</v>
      </c>
      <c r="D9860" s="100">
        <v>18.96</v>
      </c>
    </row>
    <row r="9861" spans="1:4" x14ac:dyDescent="0.2">
      <c r="A9861" s="93">
        <v>38072</v>
      </c>
      <c r="B9861" s="93" t="s">
        <v>10388</v>
      </c>
      <c r="C9861" s="93" t="s">
        <v>8074</v>
      </c>
      <c r="D9861" s="100">
        <v>18.21</v>
      </c>
    </row>
    <row r="9862" spans="1:4" x14ac:dyDescent="0.2">
      <c r="A9862" s="93">
        <v>38068</v>
      </c>
      <c r="B9862" s="93" t="s">
        <v>10389</v>
      </c>
      <c r="C9862" s="93" t="s">
        <v>8074</v>
      </c>
      <c r="D9862" s="100">
        <v>12.57</v>
      </c>
    </row>
    <row r="9863" spans="1:4" x14ac:dyDescent="0.2">
      <c r="A9863" s="93">
        <v>38071</v>
      </c>
      <c r="B9863" s="93" t="s">
        <v>10390</v>
      </c>
      <c r="C9863" s="93" t="s">
        <v>8074</v>
      </c>
      <c r="D9863" s="100">
        <v>15.03</v>
      </c>
    </row>
    <row r="9864" spans="1:4" x14ac:dyDescent="0.2">
      <c r="A9864" s="93">
        <v>38412</v>
      </c>
      <c r="B9864" s="93" t="s">
        <v>10391</v>
      </c>
      <c r="C9864" s="93" t="s">
        <v>8074</v>
      </c>
      <c r="D9864" s="101">
        <v>1170.82</v>
      </c>
    </row>
    <row r="9865" spans="1:4" x14ac:dyDescent="0.2">
      <c r="A9865" s="93">
        <v>3405</v>
      </c>
      <c r="B9865" s="93" t="s">
        <v>10392</v>
      </c>
      <c r="C9865" s="93" t="s">
        <v>8074</v>
      </c>
      <c r="D9865" s="100">
        <v>96.54</v>
      </c>
    </row>
    <row r="9866" spans="1:4" x14ac:dyDescent="0.2">
      <c r="A9866" s="93">
        <v>3394</v>
      </c>
      <c r="B9866" s="93" t="s">
        <v>10393</v>
      </c>
      <c r="C9866" s="93" t="s">
        <v>8074</v>
      </c>
      <c r="D9866" s="100">
        <v>509.6</v>
      </c>
    </row>
    <row r="9867" spans="1:4" x14ac:dyDescent="0.2">
      <c r="A9867" s="93">
        <v>3393</v>
      </c>
      <c r="B9867" s="93" t="s">
        <v>10394</v>
      </c>
      <c r="C9867" s="93" t="s">
        <v>8074</v>
      </c>
      <c r="D9867" s="100">
        <v>867.65</v>
      </c>
    </row>
    <row r="9868" spans="1:4" x14ac:dyDescent="0.2">
      <c r="A9868" s="93">
        <v>3406</v>
      </c>
      <c r="B9868" s="93" t="s">
        <v>10395</v>
      </c>
      <c r="C9868" s="93" t="s">
        <v>8074</v>
      </c>
      <c r="D9868" s="100">
        <v>29.55</v>
      </c>
    </row>
    <row r="9869" spans="1:4" x14ac:dyDescent="0.2">
      <c r="A9869" s="93">
        <v>3395</v>
      </c>
      <c r="B9869" s="93" t="s">
        <v>10396</v>
      </c>
      <c r="C9869" s="93" t="s">
        <v>8074</v>
      </c>
      <c r="D9869" s="100">
        <v>124.65</v>
      </c>
    </row>
    <row r="9870" spans="1:4" x14ac:dyDescent="0.2">
      <c r="A9870" s="93">
        <v>3398</v>
      </c>
      <c r="B9870" s="93" t="s">
        <v>10397</v>
      </c>
      <c r="C9870" s="93" t="s">
        <v>8074</v>
      </c>
      <c r="D9870" s="100">
        <v>5.92</v>
      </c>
    </row>
    <row r="9871" spans="1:4" x14ac:dyDescent="0.2">
      <c r="A9871" s="93">
        <v>40662</v>
      </c>
      <c r="B9871" s="93" t="s">
        <v>10398</v>
      </c>
      <c r="C9871" s="93" t="s">
        <v>8074</v>
      </c>
      <c r="D9871" s="100">
        <v>348.79</v>
      </c>
    </row>
    <row r="9872" spans="1:4" x14ac:dyDescent="0.2">
      <c r="A9872" s="93">
        <v>3437</v>
      </c>
      <c r="B9872" s="93" t="s">
        <v>10399</v>
      </c>
      <c r="C9872" s="93" t="s">
        <v>8480</v>
      </c>
      <c r="D9872" s="100">
        <v>968.87</v>
      </c>
    </row>
    <row r="9873" spans="1:4" x14ac:dyDescent="0.2">
      <c r="A9873" s="93">
        <v>11190</v>
      </c>
      <c r="B9873" s="93" t="s">
        <v>10400</v>
      </c>
      <c r="C9873" s="93" t="s">
        <v>8074</v>
      </c>
      <c r="D9873" s="100">
        <v>178.63</v>
      </c>
    </row>
    <row r="9874" spans="1:4" x14ac:dyDescent="0.2">
      <c r="A9874" s="93">
        <v>34377</v>
      </c>
      <c r="B9874" s="93" t="s">
        <v>10401</v>
      </c>
      <c r="C9874" s="93" t="s">
        <v>8074</v>
      </c>
      <c r="D9874" s="100">
        <v>263.27</v>
      </c>
    </row>
    <row r="9875" spans="1:4" x14ac:dyDescent="0.2">
      <c r="A9875" s="93">
        <v>3428</v>
      </c>
      <c r="B9875" s="93" t="s">
        <v>10402</v>
      </c>
      <c r="C9875" s="93" t="s">
        <v>8480</v>
      </c>
      <c r="D9875" s="101">
        <v>1437.16</v>
      </c>
    </row>
    <row r="9876" spans="1:4" x14ac:dyDescent="0.2">
      <c r="A9876" s="93">
        <v>3429</v>
      </c>
      <c r="B9876" s="93" t="s">
        <v>10403</v>
      </c>
      <c r="C9876" s="93" t="s">
        <v>8480</v>
      </c>
      <c r="D9876" s="100">
        <v>821.11</v>
      </c>
    </row>
    <row r="9877" spans="1:4" x14ac:dyDescent="0.2">
      <c r="A9877" s="93">
        <v>11199</v>
      </c>
      <c r="B9877" s="93" t="s">
        <v>10404</v>
      </c>
      <c r="C9877" s="93" t="s">
        <v>8074</v>
      </c>
      <c r="D9877" s="100">
        <v>986.54</v>
      </c>
    </row>
    <row r="9878" spans="1:4" x14ac:dyDescent="0.2">
      <c r="A9878" s="93">
        <v>34369</v>
      </c>
      <c r="B9878" s="93" t="s">
        <v>10405</v>
      </c>
      <c r="C9878" s="93" t="s">
        <v>8074</v>
      </c>
      <c r="D9878" s="100">
        <v>915.69</v>
      </c>
    </row>
    <row r="9879" spans="1:4" x14ac:dyDescent="0.2">
      <c r="A9879" s="93">
        <v>36896</v>
      </c>
      <c r="B9879" s="93" t="s">
        <v>10406</v>
      </c>
      <c r="C9879" s="93" t="s">
        <v>8074</v>
      </c>
      <c r="D9879" s="100">
        <v>509.9</v>
      </c>
    </row>
    <row r="9880" spans="1:4" x14ac:dyDescent="0.2">
      <c r="A9880" s="93">
        <v>34367</v>
      </c>
      <c r="B9880" s="93" t="s">
        <v>10407</v>
      </c>
      <c r="C9880" s="93" t="s">
        <v>8074</v>
      </c>
      <c r="D9880" s="100">
        <v>657.18</v>
      </c>
    </row>
    <row r="9881" spans="1:4" x14ac:dyDescent="0.2">
      <c r="A9881" s="93">
        <v>36897</v>
      </c>
      <c r="B9881" s="93" t="s">
        <v>10408</v>
      </c>
      <c r="C9881" s="93" t="s">
        <v>8074</v>
      </c>
      <c r="D9881" s="100">
        <v>795.69</v>
      </c>
    </row>
    <row r="9882" spans="1:4" x14ac:dyDescent="0.2">
      <c r="A9882" s="93">
        <v>34364</v>
      </c>
      <c r="B9882" s="93" t="s">
        <v>10409</v>
      </c>
      <c r="C9882" s="93" t="s">
        <v>8074</v>
      </c>
      <c r="D9882" s="100">
        <v>863.85</v>
      </c>
    </row>
    <row r="9883" spans="1:4" x14ac:dyDescent="0.2">
      <c r="A9883" s="93">
        <v>40659</v>
      </c>
      <c r="B9883" s="93" t="s">
        <v>10410</v>
      </c>
      <c r="C9883" s="93" t="s">
        <v>8480</v>
      </c>
      <c r="D9883" s="101">
        <v>1370.82</v>
      </c>
    </row>
    <row r="9884" spans="1:4" x14ac:dyDescent="0.2">
      <c r="A9884" s="93">
        <v>40660</v>
      </c>
      <c r="B9884" s="93" t="s">
        <v>10411</v>
      </c>
      <c r="C9884" s="93" t="s">
        <v>8480</v>
      </c>
      <c r="D9884" s="101">
        <v>1737.35</v>
      </c>
    </row>
    <row r="9885" spans="1:4" x14ac:dyDescent="0.2">
      <c r="A9885" s="93">
        <v>40661</v>
      </c>
      <c r="B9885" s="93" t="s">
        <v>10412</v>
      </c>
      <c r="C9885" s="93" t="s">
        <v>8480</v>
      </c>
      <c r="D9885" s="101">
        <v>1068.17</v>
      </c>
    </row>
    <row r="9886" spans="1:4" x14ac:dyDescent="0.2">
      <c r="A9886" s="93">
        <v>3421</v>
      </c>
      <c r="B9886" s="93" t="s">
        <v>10413</v>
      </c>
      <c r="C9886" s="93" t="s">
        <v>8480</v>
      </c>
      <c r="D9886" s="101">
        <v>1076.3399999999999</v>
      </c>
    </row>
    <row r="9887" spans="1:4" x14ac:dyDescent="0.2">
      <c r="A9887" s="93">
        <v>599</v>
      </c>
      <c r="B9887" s="93" t="s">
        <v>10414</v>
      </c>
      <c r="C9887" s="93" t="s">
        <v>8480</v>
      </c>
      <c r="D9887" s="100">
        <v>929.95</v>
      </c>
    </row>
    <row r="9888" spans="1:4" x14ac:dyDescent="0.2">
      <c r="A9888" s="93">
        <v>44053</v>
      </c>
      <c r="B9888" s="93" t="s">
        <v>10415</v>
      </c>
      <c r="C9888" s="93" t="s">
        <v>8074</v>
      </c>
      <c r="D9888" s="101">
        <v>2064.0500000000002</v>
      </c>
    </row>
    <row r="9889" spans="1:4" x14ac:dyDescent="0.2">
      <c r="A9889" s="93">
        <v>3423</v>
      </c>
      <c r="B9889" s="93" t="s">
        <v>10416</v>
      </c>
      <c r="C9889" s="93" t="s">
        <v>8480</v>
      </c>
      <c r="D9889" s="101">
        <v>1517.9</v>
      </c>
    </row>
    <row r="9890" spans="1:4" x14ac:dyDescent="0.2">
      <c r="A9890" s="93">
        <v>34381</v>
      </c>
      <c r="B9890" s="93" t="s">
        <v>10417</v>
      </c>
      <c r="C9890" s="93" t="s">
        <v>8074</v>
      </c>
      <c r="D9890" s="100">
        <v>375.49</v>
      </c>
    </row>
    <row r="9891" spans="1:4" x14ac:dyDescent="0.2">
      <c r="A9891" s="93">
        <v>34797</v>
      </c>
      <c r="B9891" s="93" t="s">
        <v>10418</v>
      </c>
      <c r="C9891" s="93" t="s">
        <v>8074</v>
      </c>
      <c r="D9891" s="100">
        <v>389.08</v>
      </c>
    </row>
    <row r="9892" spans="1:4" x14ac:dyDescent="0.2">
      <c r="A9892" s="93">
        <v>44054</v>
      </c>
      <c r="B9892" s="93" t="s">
        <v>10419</v>
      </c>
      <c r="C9892" s="93" t="s">
        <v>8074</v>
      </c>
      <c r="D9892" s="100">
        <v>740.45</v>
      </c>
    </row>
    <row r="9893" spans="1:4" x14ac:dyDescent="0.2">
      <c r="A9893" s="93">
        <v>44399</v>
      </c>
      <c r="B9893" s="93" t="s">
        <v>10420</v>
      </c>
      <c r="C9893" s="93" t="s">
        <v>8074</v>
      </c>
      <c r="D9893" s="101">
        <v>1011.7</v>
      </c>
    </row>
    <row r="9894" spans="1:4" x14ac:dyDescent="0.2">
      <c r="A9894" s="93">
        <v>44503</v>
      </c>
      <c r="B9894" s="93" t="s">
        <v>10421</v>
      </c>
      <c r="C9894" s="93" t="s">
        <v>8221</v>
      </c>
      <c r="D9894" s="100">
        <v>13.48</v>
      </c>
    </row>
    <row r="9895" spans="1:4" x14ac:dyDescent="0.2">
      <c r="A9895" s="93">
        <v>41077</v>
      </c>
      <c r="B9895" s="93" t="s">
        <v>10422</v>
      </c>
      <c r="C9895" s="93" t="s">
        <v>8223</v>
      </c>
      <c r="D9895" s="101">
        <v>2358.63</v>
      </c>
    </row>
    <row r="9896" spans="1:4" x14ac:dyDescent="0.2">
      <c r="A9896" s="93">
        <v>37963</v>
      </c>
      <c r="B9896" s="93" t="s">
        <v>10423</v>
      </c>
      <c r="C9896" s="93" t="s">
        <v>8074</v>
      </c>
      <c r="D9896" s="100">
        <v>3.61</v>
      </c>
    </row>
    <row r="9897" spans="1:4" x14ac:dyDescent="0.2">
      <c r="A9897" s="93">
        <v>37964</v>
      </c>
      <c r="B9897" s="93" t="s">
        <v>10424</v>
      </c>
      <c r="C9897" s="93" t="s">
        <v>8074</v>
      </c>
      <c r="D9897" s="100">
        <v>4.82</v>
      </c>
    </row>
    <row r="9898" spans="1:4" x14ac:dyDescent="0.2">
      <c r="A9898" s="93">
        <v>37965</v>
      </c>
      <c r="B9898" s="93" t="s">
        <v>10425</v>
      </c>
      <c r="C9898" s="93" t="s">
        <v>8074</v>
      </c>
      <c r="D9898" s="100">
        <v>6.95</v>
      </c>
    </row>
    <row r="9899" spans="1:4" x14ac:dyDescent="0.2">
      <c r="A9899" s="93">
        <v>37966</v>
      </c>
      <c r="B9899" s="93" t="s">
        <v>10426</v>
      </c>
      <c r="C9899" s="93" t="s">
        <v>8074</v>
      </c>
      <c r="D9899" s="100">
        <v>12.21</v>
      </c>
    </row>
    <row r="9900" spans="1:4" x14ac:dyDescent="0.2">
      <c r="A9900" s="93">
        <v>37967</v>
      </c>
      <c r="B9900" s="93" t="s">
        <v>10427</v>
      </c>
      <c r="C9900" s="93" t="s">
        <v>8074</v>
      </c>
      <c r="D9900" s="100">
        <v>20.52</v>
      </c>
    </row>
    <row r="9901" spans="1:4" x14ac:dyDescent="0.2">
      <c r="A9901" s="93">
        <v>37968</v>
      </c>
      <c r="B9901" s="93" t="s">
        <v>10428</v>
      </c>
      <c r="C9901" s="93" t="s">
        <v>8074</v>
      </c>
      <c r="D9901" s="100">
        <v>43.57</v>
      </c>
    </row>
    <row r="9902" spans="1:4" x14ac:dyDescent="0.2">
      <c r="A9902" s="93">
        <v>37969</v>
      </c>
      <c r="B9902" s="93" t="s">
        <v>10429</v>
      </c>
      <c r="C9902" s="93" t="s">
        <v>8074</v>
      </c>
      <c r="D9902" s="100">
        <v>110.1</v>
      </c>
    </row>
    <row r="9903" spans="1:4" x14ac:dyDescent="0.2">
      <c r="A9903" s="93">
        <v>37970</v>
      </c>
      <c r="B9903" s="93" t="s">
        <v>10430</v>
      </c>
      <c r="C9903" s="93" t="s">
        <v>8074</v>
      </c>
      <c r="D9903" s="100">
        <v>159.30000000000001</v>
      </c>
    </row>
    <row r="9904" spans="1:4" x14ac:dyDescent="0.2">
      <c r="A9904" s="93">
        <v>44251</v>
      </c>
      <c r="B9904" s="93" t="s">
        <v>10431</v>
      </c>
      <c r="C9904" s="93" t="s">
        <v>8074</v>
      </c>
      <c r="D9904" s="100">
        <v>184</v>
      </c>
    </row>
    <row r="9905" spans="1:4" x14ac:dyDescent="0.2">
      <c r="A9905" s="93">
        <v>21118</v>
      </c>
      <c r="B9905" s="93" t="s">
        <v>10432</v>
      </c>
      <c r="C9905" s="93" t="s">
        <v>8074</v>
      </c>
      <c r="D9905" s="100">
        <v>2.86</v>
      </c>
    </row>
    <row r="9906" spans="1:4" x14ac:dyDescent="0.2">
      <c r="A9906" s="93">
        <v>37956</v>
      </c>
      <c r="B9906" s="93" t="s">
        <v>10433</v>
      </c>
      <c r="C9906" s="93" t="s">
        <v>8074</v>
      </c>
      <c r="D9906" s="100">
        <v>3.52</v>
      </c>
    </row>
    <row r="9907" spans="1:4" x14ac:dyDescent="0.2">
      <c r="A9907" s="93">
        <v>37957</v>
      </c>
      <c r="B9907" s="93" t="s">
        <v>10434</v>
      </c>
      <c r="C9907" s="93" t="s">
        <v>8074</v>
      </c>
      <c r="D9907" s="100">
        <v>7.49</v>
      </c>
    </row>
    <row r="9908" spans="1:4" x14ac:dyDescent="0.2">
      <c r="A9908" s="93">
        <v>37958</v>
      </c>
      <c r="B9908" s="93" t="s">
        <v>10435</v>
      </c>
      <c r="C9908" s="93" t="s">
        <v>8074</v>
      </c>
      <c r="D9908" s="100">
        <v>13.54</v>
      </c>
    </row>
    <row r="9909" spans="1:4" x14ac:dyDescent="0.2">
      <c r="A9909" s="93">
        <v>37959</v>
      </c>
      <c r="B9909" s="93" t="s">
        <v>10436</v>
      </c>
      <c r="C9909" s="93" t="s">
        <v>8074</v>
      </c>
      <c r="D9909" s="100">
        <v>20.85</v>
      </c>
    </row>
    <row r="9910" spans="1:4" x14ac:dyDescent="0.2">
      <c r="A9910" s="93">
        <v>37960</v>
      </c>
      <c r="B9910" s="93" t="s">
        <v>10437</v>
      </c>
      <c r="C9910" s="93" t="s">
        <v>8074</v>
      </c>
      <c r="D9910" s="100">
        <v>53.27</v>
      </c>
    </row>
    <row r="9911" spans="1:4" x14ac:dyDescent="0.2">
      <c r="A9911" s="93">
        <v>37961</v>
      </c>
      <c r="B9911" s="93" t="s">
        <v>10438</v>
      </c>
      <c r="C9911" s="93" t="s">
        <v>8074</v>
      </c>
      <c r="D9911" s="100">
        <v>114.49</v>
      </c>
    </row>
    <row r="9912" spans="1:4" x14ac:dyDescent="0.2">
      <c r="A9912" s="93">
        <v>37962</v>
      </c>
      <c r="B9912" s="93" t="s">
        <v>10439</v>
      </c>
      <c r="C9912" s="93" t="s">
        <v>8074</v>
      </c>
      <c r="D9912" s="100">
        <v>131.99</v>
      </c>
    </row>
    <row r="9913" spans="1:4" x14ac:dyDescent="0.2">
      <c r="A9913" s="93">
        <v>3533</v>
      </c>
      <c r="B9913" s="93" t="s">
        <v>10440</v>
      </c>
      <c r="C9913" s="93" t="s">
        <v>8074</v>
      </c>
      <c r="D9913" s="100">
        <v>3.35</v>
      </c>
    </row>
    <row r="9914" spans="1:4" x14ac:dyDescent="0.2">
      <c r="A9914" s="93">
        <v>3538</v>
      </c>
      <c r="B9914" s="93" t="s">
        <v>10441</v>
      </c>
      <c r="C9914" s="93" t="s">
        <v>8074</v>
      </c>
      <c r="D9914" s="100">
        <v>6.33</v>
      </c>
    </row>
    <row r="9915" spans="1:4" x14ac:dyDescent="0.2">
      <c r="A9915" s="93">
        <v>3498</v>
      </c>
      <c r="B9915" s="93" t="s">
        <v>10442</v>
      </c>
      <c r="C9915" s="93" t="s">
        <v>8074</v>
      </c>
      <c r="D9915" s="100">
        <v>6.14</v>
      </c>
    </row>
    <row r="9916" spans="1:4" x14ac:dyDescent="0.2">
      <c r="A9916" s="93">
        <v>3496</v>
      </c>
      <c r="B9916" s="93" t="s">
        <v>10443</v>
      </c>
      <c r="C9916" s="93" t="s">
        <v>8074</v>
      </c>
      <c r="D9916" s="100">
        <v>4.1100000000000003</v>
      </c>
    </row>
    <row r="9917" spans="1:4" x14ac:dyDescent="0.2">
      <c r="A9917" s="93">
        <v>38429</v>
      </c>
      <c r="B9917" s="93" t="s">
        <v>10444</v>
      </c>
      <c r="C9917" s="93" t="s">
        <v>8074</v>
      </c>
      <c r="D9917" s="100">
        <v>9.75</v>
      </c>
    </row>
    <row r="9918" spans="1:4" x14ac:dyDescent="0.2">
      <c r="A9918" s="93">
        <v>38431</v>
      </c>
      <c r="B9918" s="93" t="s">
        <v>10445</v>
      </c>
      <c r="C9918" s="93" t="s">
        <v>8074</v>
      </c>
      <c r="D9918" s="100">
        <v>12.23</v>
      </c>
    </row>
    <row r="9919" spans="1:4" x14ac:dyDescent="0.2">
      <c r="A9919" s="93">
        <v>38430</v>
      </c>
      <c r="B9919" s="93" t="s">
        <v>10446</v>
      </c>
      <c r="C9919" s="93" t="s">
        <v>8074</v>
      </c>
      <c r="D9919" s="100">
        <v>18.96</v>
      </c>
    </row>
    <row r="9920" spans="1:4" x14ac:dyDescent="0.2">
      <c r="A9920" s="93">
        <v>36348</v>
      </c>
      <c r="B9920" s="93" t="s">
        <v>10447</v>
      </c>
      <c r="C9920" s="93" t="s">
        <v>8074</v>
      </c>
      <c r="D9920" s="100">
        <v>1.96</v>
      </c>
    </row>
    <row r="9921" spans="1:4" x14ac:dyDescent="0.2">
      <c r="A9921" s="93">
        <v>36349</v>
      </c>
      <c r="B9921" s="93" t="s">
        <v>10448</v>
      </c>
      <c r="C9921" s="93" t="s">
        <v>8074</v>
      </c>
      <c r="D9921" s="100">
        <v>2.7</v>
      </c>
    </row>
    <row r="9922" spans="1:4" x14ac:dyDescent="0.2">
      <c r="A9922" s="93">
        <v>38987</v>
      </c>
      <c r="B9922" s="93" t="s">
        <v>10449</v>
      </c>
      <c r="C9922" s="93" t="s">
        <v>8074</v>
      </c>
      <c r="D9922" s="100">
        <v>12.98</v>
      </c>
    </row>
    <row r="9923" spans="1:4" x14ac:dyDescent="0.2">
      <c r="A9923" s="93">
        <v>38988</v>
      </c>
      <c r="B9923" s="93" t="s">
        <v>10450</v>
      </c>
      <c r="C9923" s="93" t="s">
        <v>8074</v>
      </c>
      <c r="D9923" s="100">
        <v>21.15</v>
      </c>
    </row>
    <row r="9924" spans="1:4" x14ac:dyDescent="0.2">
      <c r="A9924" s="93">
        <v>38989</v>
      </c>
      <c r="B9924" s="93" t="s">
        <v>10451</v>
      </c>
      <c r="C9924" s="93" t="s">
        <v>8074</v>
      </c>
      <c r="D9924" s="100">
        <v>35.590000000000003</v>
      </c>
    </row>
    <row r="9925" spans="1:4" x14ac:dyDescent="0.2">
      <c r="A9925" s="93">
        <v>38990</v>
      </c>
      <c r="B9925" s="93" t="s">
        <v>10452</v>
      </c>
      <c r="C9925" s="93" t="s">
        <v>8074</v>
      </c>
      <c r="D9925" s="100">
        <v>71.12</v>
      </c>
    </row>
    <row r="9926" spans="1:4" x14ac:dyDescent="0.2">
      <c r="A9926" s="93">
        <v>38991</v>
      </c>
      <c r="B9926" s="93" t="s">
        <v>10453</v>
      </c>
      <c r="C9926" s="93" t="s">
        <v>8074</v>
      </c>
      <c r="D9926" s="100">
        <v>127.97</v>
      </c>
    </row>
    <row r="9927" spans="1:4" x14ac:dyDescent="0.2">
      <c r="A9927" s="93">
        <v>38433</v>
      </c>
      <c r="B9927" s="93" t="s">
        <v>10454</v>
      </c>
      <c r="C9927" s="93" t="s">
        <v>8074</v>
      </c>
      <c r="D9927" s="100">
        <v>6.61</v>
      </c>
    </row>
    <row r="9928" spans="1:4" x14ac:dyDescent="0.2">
      <c r="A9928" s="93">
        <v>38440</v>
      </c>
      <c r="B9928" s="93" t="s">
        <v>10455</v>
      </c>
      <c r="C9928" s="93" t="s">
        <v>8074</v>
      </c>
      <c r="D9928" s="100">
        <v>278.89999999999998</v>
      </c>
    </row>
    <row r="9929" spans="1:4" x14ac:dyDescent="0.2">
      <c r="A9929" s="93">
        <v>36359</v>
      </c>
      <c r="B9929" s="93" t="s">
        <v>10456</v>
      </c>
      <c r="C9929" s="93" t="s">
        <v>8074</v>
      </c>
      <c r="D9929" s="100">
        <v>1.74</v>
      </c>
    </row>
    <row r="9930" spans="1:4" x14ac:dyDescent="0.2">
      <c r="A9930" s="93">
        <v>36360</v>
      </c>
      <c r="B9930" s="93" t="s">
        <v>10457</v>
      </c>
      <c r="C9930" s="93" t="s">
        <v>8074</v>
      </c>
      <c r="D9930" s="100">
        <v>2.34</v>
      </c>
    </row>
    <row r="9931" spans="1:4" x14ac:dyDescent="0.2">
      <c r="A9931" s="93">
        <v>38434</v>
      </c>
      <c r="B9931" s="93" t="s">
        <v>10458</v>
      </c>
      <c r="C9931" s="93" t="s">
        <v>8074</v>
      </c>
      <c r="D9931" s="100">
        <v>3.56</v>
      </c>
    </row>
    <row r="9932" spans="1:4" x14ac:dyDescent="0.2">
      <c r="A9932" s="93">
        <v>38435</v>
      </c>
      <c r="B9932" s="93" t="s">
        <v>10459</v>
      </c>
      <c r="C9932" s="93" t="s">
        <v>8074</v>
      </c>
      <c r="D9932" s="100">
        <v>8.02</v>
      </c>
    </row>
    <row r="9933" spans="1:4" x14ac:dyDescent="0.2">
      <c r="A9933" s="93">
        <v>38436</v>
      </c>
      <c r="B9933" s="93" t="s">
        <v>10460</v>
      </c>
      <c r="C9933" s="93" t="s">
        <v>8074</v>
      </c>
      <c r="D9933" s="100">
        <v>13.3</v>
      </c>
    </row>
    <row r="9934" spans="1:4" x14ac:dyDescent="0.2">
      <c r="A9934" s="93">
        <v>38437</v>
      </c>
      <c r="B9934" s="93" t="s">
        <v>10461</v>
      </c>
      <c r="C9934" s="93" t="s">
        <v>8074</v>
      </c>
      <c r="D9934" s="100">
        <v>21.57</v>
      </c>
    </row>
    <row r="9935" spans="1:4" x14ac:dyDescent="0.2">
      <c r="A9935" s="93">
        <v>38438</v>
      </c>
      <c r="B9935" s="93" t="s">
        <v>10462</v>
      </c>
      <c r="C9935" s="93" t="s">
        <v>8074</v>
      </c>
      <c r="D9935" s="100">
        <v>62.57</v>
      </c>
    </row>
    <row r="9936" spans="1:4" x14ac:dyDescent="0.2">
      <c r="A9936" s="93">
        <v>38439</v>
      </c>
      <c r="B9936" s="93" t="s">
        <v>10463</v>
      </c>
      <c r="C9936" s="93" t="s">
        <v>8074</v>
      </c>
      <c r="D9936" s="100">
        <v>79.5</v>
      </c>
    </row>
    <row r="9937" spans="1:4" x14ac:dyDescent="0.2">
      <c r="A9937" s="93">
        <v>10836</v>
      </c>
      <c r="B9937" s="93" t="s">
        <v>10464</v>
      </c>
      <c r="C9937" s="93" t="s">
        <v>8074</v>
      </c>
      <c r="D9937" s="100">
        <v>23.09</v>
      </c>
    </row>
    <row r="9938" spans="1:4" x14ac:dyDescent="0.2">
      <c r="A9938" s="93">
        <v>10835</v>
      </c>
      <c r="B9938" s="93" t="s">
        <v>10465</v>
      </c>
      <c r="C9938" s="93" t="s">
        <v>8074</v>
      </c>
      <c r="D9938" s="100">
        <v>6.45</v>
      </c>
    </row>
    <row r="9939" spans="1:4" x14ac:dyDescent="0.2">
      <c r="A9939" s="93">
        <v>3475</v>
      </c>
      <c r="B9939" s="93" t="s">
        <v>10466</v>
      </c>
      <c r="C9939" s="93" t="s">
        <v>8074</v>
      </c>
      <c r="D9939" s="100">
        <v>5.87</v>
      </c>
    </row>
    <row r="9940" spans="1:4" x14ac:dyDescent="0.2">
      <c r="A9940" s="93">
        <v>3485</v>
      </c>
      <c r="B9940" s="93" t="s">
        <v>10467</v>
      </c>
      <c r="C9940" s="93" t="s">
        <v>8074</v>
      </c>
      <c r="D9940" s="100">
        <v>16.21</v>
      </c>
    </row>
    <row r="9941" spans="1:4" x14ac:dyDescent="0.2">
      <c r="A9941" s="93">
        <v>3534</v>
      </c>
      <c r="B9941" s="93" t="s">
        <v>10468</v>
      </c>
      <c r="C9941" s="93" t="s">
        <v>8074</v>
      </c>
      <c r="D9941" s="100">
        <v>9.3000000000000007</v>
      </c>
    </row>
    <row r="9942" spans="1:4" x14ac:dyDescent="0.2">
      <c r="A9942" s="93">
        <v>3543</v>
      </c>
      <c r="B9942" s="93" t="s">
        <v>10469</v>
      </c>
      <c r="C9942" s="93" t="s">
        <v>8074</v>
      </c>
      <c r="D9942" s="100">
        <v>2.16</v>
      </c>
    </row>
    <row r="9943" spans="1:4" x14ac:dyDescent="0.2">
      <c r="A9943" s="93">
        <v>3482</v>
      </c>
      <c r="B9943" s="93" t="s">
        <v>10470</v>
      </c>
      <c r="C9943" s="93" t="s">
        <v>8074</v>
      </c>
      <c r="D9943" s="100">
        <v>6.65</v>
      </c>
    </row>
    <row r="9944" spans="1:4" x14ac:dyDescent="0.2">
      <c r="A9944" s="93">
        <v>3505</v>
      </c>
      <c r="B9944" s="93" t="s">
        <v>10471</v>
      </c>
      <c r="C9944" s="93" t="s">
        <v>8074</v>
      </c>
      <c r="D9944" s="100">
        <v>3.21</v>
      </c>
    </row>
    <row r="9945" spans="1:4" x14ac:dyDescent="0.2">
      <c r="A9945" s="93">
        <v>3521</v>
      </c>
      <c r="B9945" s="93" t="s">
        <v>10472</v>
      </c>
      <c r="C9945" s="93" t="s">
        <v>8074</v>
      </c>
      <c r="D9945" s="100">
        <v>2.42</v>
      </c>
    </row>
    <row r="9946" spans="1:4" x14ac:dyDescent="0.2">
      <c r="A9946" s="93">
        <v>3531</v>
      </c>
      <c r="B9946" s="93" t="s">
        <v>10473</v>
      </c>
      <c r="C9946" s="93" t="s">
        <v>8074</v>
      </c>
      <c r="D9946" s="100">
        <v>4.6100000000000003</v>
      </c>
    </row>
    <row r="9947" spans="1:4" x14ac:dyDescent="0.2">
      <c r="A9947" s="93">
        <v>3522</v>
      </c>
      <c r="B9947" s="93" t="s">
        <v>10474</v>
      </c>
      <c r="C9947" s="93" t="s">
        <v>8074</v>
      </c>
      <c r="D9947" s="100">
        <v>2.97</v>
      </c>
    </row>
    <row r="9948" spans="1:4" x14ac:dyDescent="0.2">
      <c r="A9948" s="93">
        <v>3527</v>
      </c>
      <c r="B9948" s="93" t="s">
        <v>10475</v>
      </c>
      <c r="C9948" s="93" t="s">
        <v>8074</v>
      </c>
      <c r="D9948" s="100">
        <v>15.62</v>
      </c>
    </row>
    <row r="9949" spans="1:4" x14ac:dyDescent="0.2">
      <c r="A9949" s="93">
        <v>3516</v>
      </c>
      <c r="B9949" s="93" t="s">
        <v>10476</v>
      </c>
      <c r="C9949" s="93" t="s">
        <v>8074</v>
      </c>
      <c r="D9949" s="100">
        <v>2.66</v>
      </c>
    </row>
    <row r="9950" spans="1:4" x14ac:dyDescent="0.2">
      <c r="A9950" s="93">
        <v>3517</v>
      </c>
      <c r="B9950" s="93" t="s">
        <v>10477</v>
      </c>
      <c r="C9950" s="93" t="s">
        <v>8074</v>
      </c>
      <c r="D9950" s="100">
        <v>2.4</v>
      </c>
    </row>
    <row r="9951" spans="1:4" x14ac:dyDescent="0.2">
      <c r="A9951" s="93">
        <v>3515</v>
      </c>
      <c r="B9951" s="93" t="s">
        <v>10478</v>
      </c>
      <c r="C9951" s="93" t="s">
        <v>8074</v>
      </c>
      <c r="D9951" s="100">
        <v>7.97</v>
      </c>
    </row>
    <row r="9952" spans="1:4" x14ac:dyDescent="0.2">
      <c r="A9952" s="93">
        <v>20147</v>
      </c>
      <c r="B9952" s="93" t="s">
        <v>10479</v>
      </c>
      <c r="C9952" s="93" t="s">
        <v>8074</v>
      </c>
      <c r="D9952" s="100">
        <v>6.55</v>
      </c>
    </row>
    <row r="9953" spans="1:4" x14ac:dyDescent="0.2">
      <c r="A9953" s="93">
        <v>3524</v>
      </c>
      <c r="B9953" s="93" t="s">
        <v>10480</v>
      </c>
      <c r="C9953" s="93" t="s">
        <v>8074</v>
      </c>
      <c r="D9953" s="100">
        <v>9.86</v>
      </c>
    </row>
    <row r="9954" spans="1:4" x14ac:dyDescent="0.2">
      <c r="A9954" s="93">
        <v>3532</v>
      </c>
      <c r="B9954" s="93" t="s">
        <v>10481</v>
      </c>
      <c r="C9954" s="93" t="s">
        <v>8074</v>
      </c>
      <c r="D9954" s="100">
        <v>22.79</v>
      </c>
    </row>
    <row r="9955" spans="1:4" x14ac:dyDescent="0.2">
      <c r="A9955" s="93">
        <v>3528</v>
      </c>
      <c r="B9955" s="93" t="s">
        <v>10482</v>
      </c>
      <c r="C9955" s="93" t="s">
        <v>8074</v>
      </c>
      <c r="D9955" s="100">
        <v>10.4</v>
      </c>
    </row>
    <row r="9956" spans="1:4" x14ac:dyDescent="0.2">
      <c r="A9956" s="93">
        <v>37952</v>
      </c>
      <c r="B9956" s="93" t="s">
        <v>10483</v>
      </c>
      <c r="C9956" s="93" t="s">
        <v>8074</v>
      </c>
      <c r="D9956" s="100">
        <v>74.52</v>
      </c>
    </row>
    <row r="9957" spans="1:4" x14ac:dyDescent="0.2">
      <c r="A9957" s="93">
        <v>37951</v>
      </c>
      <c r="B9957" s="93" t="s">
        <v>10484</v>
      </c>
      <c r="C9957" s="93" t="s">
        <v>8074</v>
      </c>
      <c r="D9957" s="100">
        <v>2.8</v>
      </c>
    </row>
    <row r="9958" spans="1:4" x14ac:dyDescent="0.2">
      <c r="A9958" s="93">
        <v>3518</v>
      </c>
      <c r="B9958" s="93" t="s">
        <v>10485</v>
      </c>
      <c r="C9958" s="93" t="s">
        <v>8074</v>
      </c>
      <c r="D9958" s="100">
        <v>4.3099999999999996</v>
      </c>
    </row>
    <row r="9959" spans="1:4" x14ac:dyDescent="0.2">
      <c r="A9959" s="93">
        <v>3519</v>
      </c>
      <c r="B9959" s="93" t="s">
        <v>10486</v>
      </c>
      <c r="C9959" s="93" t="s">
        <v>8074</v>
      </c>
      <c r="D9959" s="100">
        <v>9.02</v>
      </c>
    </row>
    <row r="9960" spans="1:4" x14ac:dyDescent="0.2">
      <c r="A9960" s="93">
        <v>3520</v>
      </c>
      <c r="B9960" s="93" t="s">
        <v>10487</v>
      </c>
      <c r="C9960" s="93" t="s">
        <v>8074</v>
      </c>
      <c r="D9960" s="100">
        <v>9.4499999999999993</v>
      </c>
    </row>
    <row r="9961" spans="1:4" x14ac:dyDescent="0.2">
      <c r="A9961" s="93">
        <v>37950</v>
      </c>
      <c r="B9961" s="93" t="s">
        <v>10488</v>
      </c>
      <c r="C9961" s="93" t="s">
        <v>8074</v>
      </c>
      <c r="D9961" s="100">
        <v>68.599999999999994</v>
      </c>
    </row>
    <row r="9962" spans="1:4" x14ac:dyDescent="0.2">
      <c r="A9962" s="93">
        <v>37949</v>
      </c>
      <c r="B9962" s="93" t="s">
        <v>10489</v>
      </c>
      <c r="C9962" s="93" t="s">
        <v>8074</v>
      </c>
      <c r="D9962" s="100">
        <v>2.5299999999999998</v>
      </c>
    </row>
    <row r="9963" spans="1:4" x14ac:dyDescent="0.2">
      <c r="A9963" s="93">
        <v>3526</v>
      </c>
      <c r="B9963" s="93" t="s">
        <v>10490</v>
      </c>
      <c r="C9963" s="93" t="s">
        <v>8074</v>
      </c>
      <c r="D9963" s="100">
        <v>3.48</v>
      </c>
    </row>
    <row r="9964" spans="1:4" x14ac:dyDescent="0.2">
      <c r="A9964" s="93">
        <v>3509</v>
      </c>
      <c r="B9964" s="93" t="s">
        <v>10491</v>
      </c>
      <c r="C9964" s="93" t="s">
        <v>8074</v>
      </c>
      <c r="D9964" s="100">
        <v>7.91</v>
      </c>
    </row>
    <row r="9965" spans="1:4" x14ac:dyDescent="0.2">
      <c r="A9965" s="93">
        <v>3530</v>
      </c>
      <c r="B9965" s="93" t="s">
        <v>10492</v>
      </c>
      <c r="C9965" s="93" t="s">
        <v>8074</v>
      </c>
      <c r="D9965" s="100">
        <v>252.98</v>
      </c>
    </row>
    <row r="9966" spans="1:4" x14ac:dyDescent="0.2">
      <c r="A9966" s="93">
        <v>3542</v>
      </c>
      <c r="B9966" s="93" t="s">
        <v>10493</v>
      </c>
      <c r="C9966" s="93" t="s">
        <v>8074</v>
      </c>
      <c r="D9966" s="100">
        <v>0.72</v>
      </c>
    </row>
    <row r="9967" spans="1:4" x14ac:dyDescent="0.2">
      <c r="A9967" s="93">
        <v>3529</v>
      </c>
      <c r="B9967" s="93" t="s">
        <v>10494</v>
      </c>
      <c r="C9967" s="93" t="s">
        <v>8074</v>
      </c>
      <c r="D9967" s="100">
        <v>0.89</v>
      </c>
    </row>
    <row r="9968" spans="1:4" x14ac:dyDescent="0.2">
      <c r="A9968" s="93">
        <v>3536</v>
      </c>
      <c r="B9968" s="93" t="s">
        <v>10495</v>
      </c>
      <c r="C9968" s="93" t="s">
        <v>8074</v>
      </c>
      <c r="D9968" s="100">
        <v>2.96</v>
      </c>
    </row>
    <row r="9969" spans="1:4" x14ac:dyDescent="0.2">
      <c r="A9969" s="93">
        <v>3535</v>
      </c>
      <c r="B9969" s="93" t="s">
        <v>10496</v>
      </c>
      <c r="C9969" s="93" t="s">
        <v>8074</v>
      </c>
      <c r="D9969" s="100">
        <v>7.22</v>
      </c>
    </row>
    <row r="9970" spans="1:4" x14ac:dyDescent="0.2">
      <c r="A9970" s="93">
        <v>3540</v>
      </c>
      <c r="B9970" s="93" t="s">
        <v>10497</v>
      </c>
      <c r="C9970" s="93" t="s">
        <v>8074</v>
      </c>
      <c r="D9970" s="100">
        <v>6.11</v>
      </c>
    </row>
    <row r="9971" spans="1:4" x14ac:dyDescent="0.2">
      <c r="A9971" s="93">
        <v>3539</v>
      </c>
      <c r="B9971" s="93" t="s">
        <v>10498</v>
      </c>
      <c r="C9971" s="93" t="s">
        <v>8074</v>
      </c>
      <c r="D9971" s="100">
        <v>35.409999999999997</v>
      </c>
    </row>
    <row r="9972" spans="1:4" x14ac:dyDescent="0.2">
      <c r="A9972" s="93">
        <v>3513</v>
      </c>
      <c r="B9972" s="93" t="s">
        <v>10499</v>
      </c>
      <c r="C9972" s="93" t="s">
        <v>8074</v>
      </c>
      <c r="D9972" s="100">
        <v>124.85</v>
      </c>
    </row>
    <row r="9973" spans="1:4" x14ac:dyDescent="0.2">
      <c r="A9973" s="93">
        <v>3510</v>
      </c>
      <c r="B9973" s="93" t="s">
        <v>10500</v>
      </c>
      <c r="C9973" s="93" t="s">
        <v>8074</v>
      </c>
      <c r="D9973" s="100">
        <v>15.42</v>
      </c>
    </row>
    <row r="9974" spans="1:4" x14ac:dyDescent="0.2">
      <c r="A9974" s="93">
        <v>38913</v>
      </c>
      <c r="B9974" s="93" t="s">
        <v>10501</v>
      </c>
      <c r="C9974" s="93" t="s">
        <v>8074</v>
      </c>
      <c r="D9974" s="100">
        <v>9.42</v>
      </c>
    </row>
    <row r="9975" spans="1:4" x14ac:dyDescent="0.2">
      <c r="A9975" s="93">
        <v>38914</v>
      </c>
      <c r="B9975" s="93" t="s">
        <v>10502</v>
      </c>
      <c r="C9975" s="93" t="s">
        <v>8074</v>
      </c>
      <c r="D9975" s="100">
        <v>11.57</v>
      </c>
    </row>
    <row r="9976" spans="1:4" x14ac:dyDescent="0.2">
      <c r="A9976" s="93">
        <v>38915</v>
      </c>
      <c r="B9976" s="93" t="s">
        <v>10503</v>
      </c>
      <c r="C9976" s="93" t="s">
        <v>8074</v>
      </c>
      <c r="D9976" s="100">
        <v>22.29</v>
      </c>
    </row>
    <row r="9977" spans="1:4" x14ac:dyDescent="0.2">
      <c r="A9977" s="93">
        <v>38916</v>
      </c>
      <c r="B9977" s="93" t="s">
        <v>10504</v>
      </c>
      <c r="C9977" s="93" t="s">
        <v>8074</v>
      </c>
      <c r="D9977" s="100">
        <v>30.85</v>
      </c>
    </row>
    <row r="9978" spans="1:4" x14ac:dyDescent="0.2">
      <c r="A9978" s="93">
        <v>39300</v>
      </c>
      <c r="B9978" s="93" t="s">
        <v>10505</v>
      </c>
      <c r="C9978" s="93" t="s">
        <v>8074</v>
      </c>
      <c r="D9978" s="100">
        <v>8.41</v>
      </c>
    </row>
    <row r="9979" spans="1:4" x14ac:dyDescent="0.2">
      <c r="A9979" s="93">
        <v>39301</v>
      </c>
      <c r="B9979" s="93" t="s">
        <v>10506</v>
      </c>
      <c r="C9979" s="93" t="s">
        <v>8074</v>
      </c>
      <c r="D9979" s="100">
        <v>11.26</v>
      </c>
    </row>
    <row r="9980" spans="1:4" x14ac:dyDescent="0.2">
      <c r="A9980" s="93">
        <v>39302</v>
      </c>
      <c r="B9980" s="93" t="s">
        <v>10507</v>
      </c>
      <c r="C9980" s="93" t="s">
        <v>8074</v>
      </c>
      <c r="D9980" s="100">
        <v>20.47</v>
      </c>
    </row>
    <row r="9981" spans="1:4" x14ac:dyDescent="0.2">
      <c r="A9981" s="93">
        <v>38923</v>
      </c>
      <c r="B9981" s="93" t="s">
        <v>10508</v>
      </c>
      <c r="C9981" s="93" t="s">
        <v>8074</v>
      </c>
      <c r="D9981" s="100">
        <v>10.08</v>
      </c>
    </row>
    <row r="9982" spans="1:4" x14ac:dyDescent="0.2">
      <c r="A9982" s="93">
        <v>38925</v>
      </c>
      <c r="B9982" s="93" t="s">
        <v>10509</v>
      </c>
      <c r="C9982" s="93" t="s">
        <v>8074</v>
      </c>
      <c r="D9982" s="100">
        <v>11.7</v>
      </c>
    </row>
    <row r="9983" spans="1:4" x14ac:dyDescent="0.2">
      <c r="A9983" s="93">
        <v>38926</v>
      </c>
      <c r="B9983" s="93" t="s">
        <v>10510</v>
      </c>
      <c r="C9983" s="93" t="s">
        <v>8074</v>
      </c>
      <c r="D9983" s="100">
        <v>13.87</v>
      </c>
    </row>
    <row r="9984" spans="1:4" x14ac:dyDescent="0.2">
      <c r="A9984" s="93">
        <v>38927</v>
      </c>
      <c r="B9984" s="93" t="s">
        <v>10511</v>
      </c>
      <c r="C9984" s="93" t="s">
        <v>8074</v>
      </c>
      <c r="D9984" s="100">
        <v>17.52</v>
      </c>
    </row>
    <row r="9985" spans="1:4" x14ac:dyDescent="0.2">
      <c r="A9985" s="93">
        <v>39304</v>
      </c>
      <c r="B9985" s="93" t="s">
        <v>10512</v>
      </c>
      <c r="C9985" s="93" t="s">
        <v>8074</v>
      </c>
      <c r="D9985" s="100">
        <v>9.9499999999999993</v>
      </c>
    </row>
    <row r="9986" spans="1:4" x14ac:dyDescent="0.2">
      <c r="A9986" s="93">
        <v>39305</v>
      </c>
      <c r="B9986" s="93" t="s">
        <v>10513</v>
      </c>
      <c r="C9986" s="93" t="s">
        <v>8074</v>
      </c>
      <c r="D9986" s="100">
        <v>10.91</v>
      </c>
    </row>
    <row r="9987" spans="1:4" x14ac:dyDescent="0.2">
      <c r="A9987" s="93">
        <v>39306</v>
      </c>
      <c r="B9987" s="93" t="s">
        <v>10514</v>
      </c>
      <c r="C9987" s="93" t="s">
        <v>8074</v>
      </c>
      <c r="D9987" s="100">
        <v>14.67</v>
      </c>
    </row>
    <row r="9988" spans="1:4" x14ac:dyDescent="0.2">
      <c r="A9988" s="93">
        <v>38928</v>
      </c>
      <c r="B9988" s="93" t="s">
        <v>10515</v>
      </c>
      <c r="C9988" s="93" t="s">
        <v>8074</v>
      </c>
      <c r="D9988" s="100">
        <v>19.39</v>
      </c>
    </row>
    <row r="9989" spans="1:4" x14ac:dyDescent="0.2">
      <c r="A9989" s="93">
        <v>38941</v>
      </c>
      <c r="B9989" s="93" t="s">
        <v>10516</v>
      </c>
      <c r="C9989" s="93" t="s">
        <v>8074</v>
      </c>
      <c r="D9989" s="100">
        <v>15.2</v>
      </c>
    </row>
    <row r="9990" spans="1:4" x14ac:dyDescent="0.2">
      <c r="A9990" s="93">
        <v>38917</v>
      </c>
      <c r="B9990" s="93" t="s">
        <v>10517</v>
      </c>
      <c r="C9990" s="93" t="s">
        <v>8074</v>
      </c>
      <c r="D9990" s="100">
        <v>10.84</v>
      </c>
    </row>
    <row r="9991" spans="1:4" x14ac:dyDescent="0.2">
      <c r="A9991" s="93">
        <v>38919</v>
      </c>
      <c r="B9991" s="93" t="s">
        <v>10518</v>
      </c>
      <c r="C9991" s="93" t="s">
        <v>8074</v>
      </c>
      <c r="D9991" s="100">
        <v>12.72</v>
      </c>
    </row>
    <row r="9992" spans="1:4" x14ac:dyDescent="0.2">
      <c r="A9992" s="93">
        <v>38922</v>
      </c>
      <c r="B9992" s="93" t="s">
        <v>10519</v>
      </c>
      <c r="C9992" s="93" t="s">
        <v>8074</v>
      </c>
      <c r="D9992" s="100">
        <v>17.07</v>
      </c>
    </row>
    <row r="9993" spans="1:4" x14ac:dyDescent="0.2">
      <c r="A9993" s="93">
        <v>20151</v>
      </c>
      <c r="B9993" s="93" t="s">
        <v>10520</v>
      </c>
      <c r="C9993" s="93" t="s">
        <v>8074</v>
      </c>
      <c r="D9993" s="100">
        <v>23.24</v>
      </c>
    </row>
    <row r="9994" spans="1:4" x14ac:dyDescent="0.2">
      <c r="A9994" s="93">
        <v>20152</v>
      </c>
      <c r="B9994" s="93" t="s">
        <v>10521</v>
      </c>
      <c r="C9994" s="93" t="s">
        <v>8074</v>
      </c>
      <c r="D9994" s="100">
        <v>84.09</v>
      </c>
    </row>
    <row r="9995" spans="1:4" x14ac:dyDescent="0.2">
      <c r="A9995" s="93">
        <v>20148</v>
      </c>
      <c r="B9995" s="93" t="s">
        <v>10522</v>
      </c>
      <c r="C9995" s="93" t="s">
        <v>8074</v>
      </c>
      <c r="D9995" s="100">
        <v>4.57</v>
      </c>
    </row>
    <row r="9996" spans="1:4" x14ac:dyDescent="0.2">
      <c r="A9996" s="93">
        <v>20149</v>
      </c>
      <c r="B9996" s="93" t="s">
        <v>10523</v>
      </c>
      <c r="C9996" s="93" t="s">
        <v>8074</v>
      </c>
      <c r="D9996" s="100">
        <v>7.63</v>
      </c>
    </row>
    <row r="9997" spans="1:4" x14ac:dyDescent="0.2">
      <c r="A9997" s="93">
        <v>20150</v>
      </c>
      <c r="B9997" s="93" t="s">
        <v>10524</v>
      </c>
      <c r="C9997" s="93" t="s">
        <v>8074</v>
      </c>
      <c r="D9997" s="100">
        <v>19.66</v>
      </c>
    </row>
    <row r="9998" spans="1:4" x14ac:dyDescent="0.2">
      <c r="A9998" s="93">
        <v>20157</v>
      </c>
      <c r="B9998" s="93" t="s">
        <v>10525</v>
      </c>
      <c r="C9998" s="93" t="s">
        <v>8074</v>
      </c>
      <c r="D9998" s="100">
        <v>22.07</v>
      </c>
    </row>
    <row r="9999" spans="1:4" x14ac:dyDescent="0.2">
      <c r="A9999" s="93">
        <v>20158</v>
      </c>
      <c r="B9999" s="93" t="s">
        <v>10526</v>
      </c>
      <c r="C9999" s="93" t="s">
        <v>8074</v>
      </c>
      <c r="D9999" s="100">
        <v>87.65</v>
      </c>
    </row>
    <row r="10000" spans="1:4" x14ac:dyDescent="0.2">
      <c r="A10000" s="93">
        <v>20154</v>
      </c>
      <c r="B10000" s="93" t="s">
        <v>10527</v>
      </c>
      <c r="C10000" s="93" t="s">
        <v>8074</v>
      </c>
      <c r="D10000" s="100">
        <v>4.47</v>
      </c>
    </row>
    <row r="10001" spans="1:4" x14ac:dyDescent="0.2">
      <c r="A10001" s="93">
        <v>20155</v>
      </c>
      <c r="B10001" s="93" t="s">
        <v>10528</v>
      </c>
      <c r="C10001" s="93" t="s">
        <v>8074</v>
      </c>
      <c r="D10001" s="100">
        <v>6.81</v>
      </c>
    </row>
    <row r="10002" spans="1:4" x14ac:dyDescent="0.2">
      <c r="A10002" s="93">
        <v>20156</v>
      </c>
      <c r="B10002" s="93" t="s">
        <v>10529</v>
      </c>
      <c r="C10002" s="93" t="s">
        <v>8074</v>
      </c>
      <c r="D10002" s="100">
        <v>19.14</v>
      </c>
    </row>
    <row r="10003" spans="1:4" x14ac:dyDescent="0.2">
      <c r="A10003" s="93">
        <v>3499</v>
      </c>
      <c r="B10003" s="93" t="s">
        <v>10530</v>
      </c>
      <c r="C10003" s="93" t="s">
        <v>8074</v>
      </c>
      <c r="D10003" s="100">
        <v>1.38</v>
      </c>
    </row>
    <row r="10004" spans="1:4" x14ac:dyDescent="0.2">
      <c r="A10004" s="93">
        <v>3500</v>
      </c>
      <c r="B10004" s="93" t="s">
        <v>10531</v>
      </c>
      <c r="C10004" s="93" t="s">
        <v>8074</v>
      </c>
      <c r="D10004" s="100">
        <v>1.84</v>
      </c>
    </row>
    <row r="10005" spans="1:4" x14ac:dyDescent="0.2">
      <c r="A10005" s="93">
        <v>3501</v>
      </c>
      <c r="B10005" s="93" t="s">
        <v>10532</v>
      </c>
      <c r="C10005" s="93" t="s">
        <v>8074</v>
      </c>
      <c r="D10005" s="100">
        <v>5.07</v>
      </c>
    </row>
    <row r="10006" spans="1:4" x14ac:dyDescent="0.2">
      <c r="A10006" s="93">
        <v>3502</v>
      </c>
      <c r="B10006" s="93" t="s">
        <v>10533</v>
      </c>
      <c r="C10006" s="93" t="s">
        <v>8074</v>
      </c>
      <c r="D10006" s="100">
        <v>7.29</v>
      </c>
    </row>
    <row r="10007" spans="1:4" x14ac:dyDescent="0.2">
      <c r="A10007" s="93">
        <v>3503</v>
      </c>
      <c r="B10007" s="93" t="s">
        <v>10534</v>
      </c>
      <c r="C10007" s="93" t="s">
        <v>8074</v>
      </c>
      <c r="D10007" s="100">
        <v>9.16</v>
      </c>
    </row>
    <row r="10008" spans="1:4" x14ac:dyDescent="0.2">
      <c r="A10008" s="93">
        <v>3477</v>
      </c>
      <c r="B10008" s="93" t="s">
        <v>10535</v>
      </c>
      <c r="C10008" s="93" t="s">
        <v>8074</v>
      </c>
      <c r="D10008" s="100">
        <v>33.270000000000003</v>
      </c>
    </row>
    <row r="10009" spans="1:4" x14ac:dyDescent="0.2">
      <c r="A10009" s="93">
        <v>3478</v>
      </c>
      <c r="B10009" s="93" t="s">
        <v>10536</v>
      </c>
      <c r="C10009" s="93" t="s">
        <v>8074</v>
      </c>
      <c r="D10009" s="100">
        <v>79.77</v>
      </c>
    </row>
    <row r="10010" spans="1:4" x14ac:dyDescent="0.2">
      <c r="A10010" s="93">
        <v>3525</v>
      </c>
      <c r="B10010" s="93" t="s">
        <v>10537</v>
      </c>
      <c r="C10010" s="93" t="s">
        <v>8074</v>
      </c>
      <c r="D10010" s="100">
        <v>98.45</v>
      </c>
    </row>
    <row r="10011" spans="1:4" x14ac:dyDescent="0.2">
      <c r="A10011" s="93">
        <v>3511</v>
      </c>
      <c r="B10011" s="93" t="s">
        <v>10538</v>
      </c>
      <c r="C10011" s="93" t="s">
        <v>8074</v>
      </c>
      <c r="D10011" s="100">
        <v>104.43</v>
      </c>
    </row>
    <row r="10012" spans="1:4" x14ac:dyDescent="0.2">
      <c r="A10012" s="93">
        <v>12032</v>
      </c>
      <c r="B10012" s="93" t="s">
        <v>10539</v>
      </c>
      <c r="C10012" s="93" t="s">
        <v>8529</v>
      </c>
      <c r="D10012" s="100">
        <v>59.8</v>
      </c>
    </row>
    <row r="10013" spans="1:4" x14ac:dyDescent="0.2">
      <c r="A10013" s="93">
        <v>12030</v>
      </c>
      <c r="B10013" s="93" t="s">
        <v>10540</v>
      </c>
      <c r="C10013" s="93" t="s">
        <v>8529</v>
      </c>
      <c r="D10013" s="100">
        <v>56.19</v>
      </c>
    </row>
    <row r="10014" spans="1:4" x14ac:dyDescent="0.2">
      <c r="A10014" s="93">
        <v>10908</v>
      </c>
      <c r="B10014" s="93" t="s">
        <v>10541</v>
      </c>
      <c r="C10014" s="93" t="s">
        <v>8074</v>
      </c>
      <c r="D10014" s="100">
        <v>21.7</v>
      </c>
    </row>
    <row r="10015" spans="1:4" x14ac:dyDescent="0.2">
      <c r="A10015" s="93">
        <v>10909</v>
      </c>
      <c r="B10015" s="93" t="s">
        <v>10542</v>
      </c>
      <c r="C10015" s="93" t="s">
        <v>8074</v>
      </c>
      <c r="D10015" s="100">
        <v>25.24</v>
      </c>
    </row>
    <row r="10016" spans="1:4" x14ac:dyDescent="0.2">
      <c r="A10016" s="93">
        <v>3669</v>
      </c>
      <c r="B10016" s="93" t="s">
        <v>10543</v>
      </c>
      <c r="C10016" s="93" t="s">
        <v>8074</v>
      </c>
      <c r="D10016" s="100">
        <v>15.51</v>
      </c>
    </row>
    <row r="10017" spans="1:4" x14ac:dyDescent="0.2">
      <c r="A10017" s="93">
        <v>20139</v>
      </c>
      <c r="B10017" s="93" t="s">
        <v>10544</v>
      </c>
      <c r="C10017" s="93" t="s">
        <v>8074</v>
      </c>
      <c r="D10017" s="100">
        <v>133.35</v>
      </c>
    </row>
    <row r="10018" spans="1:4" x14ac:dyDescent="0.2">
      <c r="A10018" s="93">
        <v>3668</v>
      </c>
      <c r="B10018" s="93" t="s">
        <v>10545</v>
      </c>
      <c r="C10018" s="93" t="s">
        <v>8074</v>
      </c>
      <c r="D10018" s="100">
        <v>47.63</v>
      </c>
    </row>
    <row r="10019" spans="1:4" x14ac:dyDescent="0.2">
      <c r="A10019" s="93">
        <v>10911</v>
      </c>
      <c r="B10019" s="93" t="s">
        <v>10546</v>
      </c>
      <c r="C10019" s="93" t="s">
        <v>8074</v>
      </c>
      <c r="D10019" s="100">
        <v>20.88</v>
      </c>
    </row>
    <row r="10020" spans="1:4" x14ac:dyDescent="0.2">
      <c r="A10020" s="93">
        <v>3659</v>
      </c>
      <c r="B10020" s="93" t="s">
        <v>10547</v>
      </c>
      <c r="C10020" s="93" t="s">
        <v>8074</v>
      </c>
      <c r="D10020" s="100">
        <v>21.28</v>
      </c>
    </row>
    <row r="10021" spans="1:4" x14ac:dyDescent="0.2">
      <c r="A10021" s="93">
        <v>3660</v>
      </c>
      <c r="B10021" s="93" t="s">
        <v>10548</v>
      </c>
      <c r="C10021" s="93" t="s">
        <v>8074</v>
      </c>
      <c r="D10021" s="100">
        <v>27.51</v>
      </c>
    </row>
    <row r="10022" spans="1:4" x14ac:dyDescent="0.2">
      <c r="A10022" s="93">
        <v>20144</v>
      </c>
      <c r="B10022" s="93" t="s">
        <v>10549</v>
      </c>
      <c r="C10022" s="93" t="s">
        <v>8074</v>
      </c>
      <c r="D10022" s="100">
        <v>61.61</v>
      </c>
    </row>
    <row r="10023" spans="1:4" x14ac:dyDescent="0.2">
      <c r="A10023" s="93">
        <v>20143</v>
      </c>
      <c r="B10023" s="93" t="s">
        <v>10550</v>
      </c>
      <c r="C10023" s="93" t="s">
        <v>8074</v>
      </c>
      <c r="D10023" s="100">
        <v>78.83</v>
      </c>
    </row>
    <row r="10024" spans="1:4" x14ac:dyDescent="0.2">
      <c r="A10024" s="93">
        <v>20145</v>
      </c>
      <c r="B10024" s="93" t="s">
        <v>10551</v>
      </c>
      <c r="C10024" s="93" t="s">
        <v>8074</v>
      </c>
      <c r="D10024" s="100">
        <v>152.06</v>
      </c>
    </row>
    <row r="10025" spans="1:4" x14ac:dyDescent="0.2">
      <c r="A10025" s="93">
        <v>20146</v>
      </c>
      <c r="B10025" s="93" t="s">
        <v>10552</v>
      </c>
      <c r="C10025" s="93" t="s">
        <v>8074</v>
      </c>
      <c r="D10025" s="100">
        <v>207.86</v>
      </c>
    </row>
    <row r="10026" spans="1:4" x14ac:dyDescent="0.2">
      <c r="A10026" s="93">
        <v>20140</v>
      </c>
      <c r="B10026" s="93" t="s">
        <v>10553</v>
      </c>
      <c r="C10026" s="93" t="s">
        <v>8074</v>
      </c>
      <c r="D10026" s="100">
        <v>9.75</v>
      </c>
    </row>
    <row r="10027" spans="1:4" x14ac:dyDescent="0.2">
      <c r="A10027" s="93">
        <v>20141</v>
      </c>
      <c r="B10027" s="93" t="s">
        <v>10554</v>
      </c>
      <c r="C10027" s="93" t="s">
        <v>8074</v>
      </c>
      <c r="D10027" s="100">
        <v>23.88</v>
      </c>
    </row>
    <row r="10028" spans="1:4" x14ac:dyDescent="0.2">
      <c r="A10028" s="93">
        <v>20142</v>
      </c>
      <c r="B10028" s="93" t="s">
        <v>10555</v>
      </c>
      <c r="C10028" s="93" t="s">
        <v>8074</v>
      </c>
      <c r="D10028" s="100">
        <v>42.01</v>
      </c>
    </row>
    <row r="10029" spans="1:4" x14ac:dyDescent="0.2">
      <c r="A10029" s="93">
        <v>3670</v>
      </c>
      <c r="B10029" s="93" t="s">
        <v>10556</v>
      </c>
      <c r="C10029" s="93" t="s">
        <v>8074</v>
      </c>
      <c r="D10029" s="100">
        <v>27.32</v>
      </c>
    </row>
    <row r="10030" spans="1:4" x14ac:dyDescent="0.2">
      <c r="A10030" s="93">
        <v>3666</v>
      </c>
      <c r="B10030" s="93" t="s">
        <v>10557</v>
      </c>
      <c r="C10030" s="93" t="s">
        <v>8074</v>
      </c>
      <c r="D10030" s="100">
        <v>4.3</v>
      </c>
    </row>
    <row r="10031" spans="1:4" x14ac:dyDescent="0.2">
      <c r="A10031" s="93">
        <v>3662</v>
      </c>
      <c r="B10031" s="93" t="s">
        <v>10558</v>
      </c>
      <c r="C10031" s="93" t="s">
        <v>8074</v>
      </c>
      <c r="D10031" s="100">
        <v>11.21</v>
      </c>
    </row>
    <row r="10032" spans="1:4" x14ac:dyDescent="0.2">
      <c r="A10032" s="93">
        <v>3658</v>
      </c>
      <c r="B10032" s="93" t="s">
        <v>10559</v>
      </c>
      <c r="C10032" s="93" t="s">
        <v>8074</v>
      </c>
      <c r="D10032" s="100">
        <v>21.24</v>
      </c>
    </row>
    <row r="10033" spans="1:4" x14ac:dyDescent="0.2">
      <c r="A10033" s="93">
        <v>14157</v>
      </c>
      <c r="B10033" s="93" t="s">
        <v>10560</v>
      </c>
      <c r="C10033" s="93" t="s">
        <v>8074</v>
      </c>
      <c r="D10033" s="100">
        <v>1.22</v>
      </c>
    </row>
    <row r="10034" spans="1:4" x14ac:dyDescent="0.2">
      <c r="A10034" s="93">
        <v>42696</v>
      </c>
      <c r="B10034" s="93" t="s">
        <v>10561</v>
      </c>
      <c r="C10034" s="93" t="s">
        <v>8074</v>
      </c>
      <c r="D10034" s="100">
        <v>168.44</v>
      </c>
    </row>
    <row r="10035" spans="1:4" x14ac:dyDescent="0.2">
      <c r="A10035" s="93">
        <v>39875</v>
      </c>
      <c r="B10035" s="93" t="s">
        <v>10562</v>
      </c>
      <c r="C10035" s="93" t="s">
        <v>8074</v>
      </c>
      <c r="D10035" s="100">
        <v>597.88</v>
      </c>
    </row>
    <row r="10036" spans="1:4" x14ac:dyDescent="0.2">
      <c r="A10036" s="93">
        <v>39876</v>
      </c>
      <c r="B10036" s="93" t="s">
        <v>10563</v>
      </c>
      <c r="C10036" s="93" t="s">
        <v>8074</v>
      </c>
      <c r="D10036" s="100">
        <v>748.55</v>
      </c>
    </row>
    <row r="10037" spans="1:4" x14ac:dyDescent="0.2">
      <c r="A10037" s="93">
        <v>39877</v>
      </c>
      <c r="B10037" s="93" t="s">
        <v>10564</v>
      </c>
      <c r="C10037" s="93" t="s">
        <v>8074</v>
      </c>
      <c r="D10037" s="101">
        <v>1038.21</v>
      </c>
    </row>
    <row r="10038" spans="1:4" x14ac:dyDescent="0.2">
      <c r="A10038" s="93">
        <v>39878</v>
      </c>
      <c r="B10038" s="93" t="s">
        <v>10565</v>
      </c>
      <c r="C10038" s="93" t="s">
        <v>8074</v>
      </c>
      <c r="D10038" s="101">
        <v>1371.3</v>
      </c>
    </row>
    <row r="10039" spans="1:4" x14ac:dyDescent="0.2">
      <c r="A10039" s="93">
        <v>39872</v>
      </c>
      <c r="B10039" s="93" t="s">
        <v>10566</v>
      </c>
      <c r="C10039" s="93" t="s">
        <v>8074</v>
      </c>
      <c r="D10039" s="100">
        <v>410.01</v>
      </c>
    </row>
    <row r="10040" spans="1:4" x14ac:dyDescent="0.2">
      <c r="A10040" s="93">
        <v>39873</v>
      </c>
      <c r="B10040" s="93" t="s">
        <v>10567</v>
      </c>
      <c r="C10040" s="93" t="s">
        <v>8074</v>
      </c>
      <c r="D10040" s="100">
        <v>475.59</v>
      </c>
    </row>
    <row r="10041" spans="1:4" x14ac:dyDescent="0.2">
      <c r="A10041" s="93">
        <v>39874</v>
      </c>
      <c r="B10041" s="93" t="s">
        <v>10568</v>
      </c>
      <c r="C10041" s="93" t="s">
        <v>8074</v>
      </c>
      <c r="D10041" s="100">
        <v>522.37</v>
      </c>
    </row>
    <row r="10042" spans="1:4" x14ac:dyDescent="0.2">
      <c r="A10042" s="93">
        <v>3674</v>
      </c>
      <c r="B10042" s="93" t="s">
        <v>10569</v>
      </c>
      <c r="C10042" s="93" t="s">
        <v>8118</v>
      </c>
      <c r="D10042" s="100">
        <v>86.56</v>
      </c>
    </row>
    <row r="10043" spans="1:4" x14ac:dyDescent="0.2">
      <c r="A10043" s="93">
        <v>3681</v>
      </c>
      <c r="B10043" s="93" t="s">
        <v>10570</v>
      </c>
      <c r="C10043" s="93" t="s">
        <v>8118</v>
      </c>
      <c r="D10043" s="100">
        <v>128.78</v>
      </c>
    </row>
    <row r="10044" spans="1:4" x14ac:dyDescent="0.2">
      <c r="A10044" s="93">
        <v>3676</v>
      </c>
      <c r="B10044" s="93" t="s">
        <v>10571</v>
      </c>
      <c r="C10044" s="93" t="s">
        <v>8118</v>
      </c>
      <c r="D10044" s="100">
        <v>484.67</v>
      </c>
    </row>
    <row r="10045" spans="1:4" x14ac:dyDescent="0.2">
      <c r="A10045" s="93">
        <v>3679</v>
      </c>
      <c r="B10045" s="93" t="s">
        <v>10572</v>
      </c>
      <c r="C10045" s="93" t="s">
        <v>8118</v>
      </c>
      <c r="D10045" s="100">
        <v>400.97</v>
      </c>
    </row>
    <row r="10046" spans="1:4" x14ac:dyDescent="0.2">
      <c r="A10046" s="93">
        <v>3672</v>
      </c>
      <c r="B10046" s="93" t="s">
        <v>10573</v>
      </c>
      <c r="C10046" s="93" t="s">
        <v>8118</v>
      </c>
      <c r="D10046" s="100">
        <v>1.36</v>
      </c>
    </row>
    <row r="10047" spans="1:4" x14ac:dyDescent="0.2">
      <c r="A10047" s="93">
        <v>3671</v>
      </c>
      <c r="B10047" s="93" t="s">
        <v>10574</v>
      </c>
      <c r="C10047" s="93" t="s">
        <v>8118</v>
      </c>
      <c r="D10047" s="100">
        <v>1.29</v>
      </c>
    </row>
    <row r="10048" spans="1:4" x14ac:dyDescent="0.2">
      <c r="A10048" s="93">
        <v>3673</v>
      </c>
      <c r="B10048" s="93" t="s">
        <v>10575</v>
      </c>
      <c r="C10048" s="93" t="s">
        <v>8118</v>
      </c>
      <c r="D10048" s="100">
        <v>2.02</v>
      </c>
    </row>
    <row r="10049" spans="1:4" x14ac:dyDescent="0.2">
      <c r="A10049" s="93">
        <v>38394</v>
      </c>
      <c r="B10049" s="93" t="s">
        <v>10576</v>
      </c>
      <c r="C10049" s="93" t="s">
        <v>8074</v>
      </c>
      <c r="D10049" s="100">
        <v>444.74</v>
      </c>
    </row>
    <row r="10050" spans="1:4" x14ac:dyDescent="0.2">
      <c r="A10050" s="93">
        <v>3729</v>
      </c>
      <c r="B10050" s="93" t="s">
        <v>10577</v>
      </c>
      <c r="C10050" s="93" t="s">
        <v>8074</v>
      </c>
      <c r="D10050" s="100">
        <v>169.63</v>
      </c>
    </row>
    <row r="10051" spans="1:4" x14ac:dyDescent="0.2">
      <c r="A10051" s="93">
        <v>39357</v>
      </c>
      <c r="B10051" s="93" t="s">
        <v>10578</v>
      </c>
      <c r="C10051" s="93" t="s">
        <v>8074</v>
      </c>
      <c r="D10051" s="100">
        <v>52.21</v>
      </c>
    </row>
    <row r="10052" spans="1:4" x14ac:dyDescent="0.2">
      <c r="A10052" s="93">
        <v>39358</v>
      </c>
      <c r="B10052" s="93" t="s">
        <v>10579</v>
      </c>
      <c r="C10052" s="93" t="s">
        <v>8074</v>
      </c>
      <c r="D10052" s="100">
        <v>52.21</v>
      </c>
    </row>
    <row r="10053" spans="1:4" x14ac:dyDescent="0.2">
      <c r="A10053" s="93">
        <v>39355</v>
      </c>
      <c r="B10053" s="93" t="s">
        <v>10580</v>
      </c>
      <c r="C10053" s="93" t="s">
        <v>8074</v>
      </c>
      <c r="D10053" s="100">
        <v>76.069999999999993</v>
      </c>
    </row>
    <row r="10054" spans="1:4" x14ac:dyDescent="0.2">
      <c r="A10054" s="93">
        <v>39356</v>
      </c>
      <c r="B10054" s="93" t="s">
        <v>10581</v>
      </c>
      <c r="C10054" s="93" t="s">
        <v>8074</v>
      </c>
      <c r="D10054" s="100">
        <v>72.599999999999994</v>
      </c>
    </row>
    <row r="10055" spans="1:4" x14ac:dyDescent="0.2">
      <c r="A10055" s="93">
        <v>39353</v>
      </c>
      <c r="B10055" s="93" t="s">
        <v>10582</v>
      </c>
      <c r="C10055" s="93" t="s">
        <v>8074</v>
      </c>
      <c r="D10055" s="100">
        <v>166.66</v>
      </c>
    </row>
    <row r="10056" spans="1:4" x14ac:dyDescent="0.2">
      <c r="A10056" s="93">
        <v>39354</v>
      </c>
      <c r="B10056" s="93" t="s">
        <v>10583</v>
      </c>
      <c r="C10056" s="93" t="s">
        <v>8074</v>
      </c>
      <c r="D10056" s="100">
        <v>351.63</v>
      </c>
    </row>
    <row r="10057" spans="1:4" x14ac:dyDescent="0.2">
      <c r="A10057" s="93">
        <v>39398</v>
      </c>
      <c r="B10057" s="93" t="s">
        <v>10584</v>
      </c>
      <c r="C10057" s="93" t="s">
        <v>8074</v>
      </c>
      <c r="D10057" s="100">
        <v>72.5</v>
      </c>
    </row>
    <row r="10058" spans="1:4" x14ac:dyDescent="0.2">
      <c r="A10058" s="93">
        <v>13343</v>
      </c>
      <c r="B10058" s="93" t="s">
        <v>10585</v>
      </c>
      <c r="C10058" s="93" t="s">
        <v>8074</v>
      </c>
      <c r="D10058" s="100">
        <v>61.82</v>
      </c>
    </row>
    <row r="10059" spans="1:4" x14ac:dyDescent="0.2">
      <c r="A10059" s="93">
        <v>12118</v>
      </c>
      <c r="B10059" s="93" t="s">
        <v>10586</v>
      </c>
      <c r="C10059" s="93" t="s">
        <v>8074</v>
      </c>
      <c r="D10059" s="100">
        <v>19.64</v>
      </c>
    </row>
    <row r="10060" spans="1:4" x14ac:dyDescent="0.2">
      <c r="A10060" s="93">
        <v>39482</v>
      </c>
      <c r="B10060" s="93" t="s">
        <v>10587</v>
      </c>
      <c r="C10060" s="93" t="s">
        <v>8074</v>
      </c>
      <c r="D10060" s="100">
        <v>790.17</v>
      </c>
    </row>
    <row r="10061" spans="1:4" x14ac:dyDescent="0.2">
      <c r="A10061" s="93">
        <v>39486</v>
      </c>
      <c r="B10061" s="93" t="s">
        <v>10588</v>
      </c>
      <c r="C10061" s="93" t="s">
        <v>8074</v>
      </c>
      <c r="D10061" s="100">
        <v>644.88</v>
      </c>
    </row>
    <row r="10062" spans="1:4" x14ac:dyDescent="0.2">
      <c r="A10062" s="93">
        <v>39484</v>
      </c>
      <c r="B10062" s="93" t="s">
        <v>10589</v>
      </c>
      <c r="C10062" s="93" t="s">
        <v>8074</v>
      </c>
      <c r="D10062" s="100">
        <v>790.17</v>
      </c>
    </row>
    <row r="10063" spans="1:4" x14ac:dyDescent="0.2">
      <c r="A10063" s="93">
        <v>39488</v>
      </c>
      <c r="B10063" s="93" t="s">
        <v>10590</v>
      </c>
      <c r="C10063" s="93" t="s">
        <v>8074</v>
      </c>
      <c r="D10063" s="100">
        <v>655.44</v>
      </c>
    </row>
    <row r="10064" spans="1:4" x14ac:dyDescent="0.2">
      <c r="A10064" s="93">
        <v>39485</v>
      </c>
      <c r="B10064" s="93" t="s">
        <v>10591</v>
      </c>
      <c r="C10064" s="93" t="s">
        <v>8074</v>
      </c>
      <c r="D10064" s="100">
        <v>790.17</v>
      </c>
    </row>
    <row r="10065" spans="1:4" x14ac:dyDescent="0.2">
      <c r="A10065" s="93">
        <v>39489</v>
      </c>
      <c r="B10065" s="93" t="s">
        <v>10592</v>
      </c>
      <c r="C10065" s="93" t="s">
        <v>8074</v>
      </c>
      <c r="D10065" s="100">
        <v>666.56</v>
      </c>
    </row>
    <row r="10066" spans="1:4" x14ac:dyDescent="0.2">
      <c r="A10066" s="93">
        <v>39490</v>
      </c>
      <c r="B10066" s="93" t="s">
        <v>10593</v>
      </c>
      <c r="C10066" s="93" t="s">
        <v>8074</v>
      </c>
      <c r="D10066" s="100">
        <v>993.25</v>
      </c>
    </row>
    <row r="10067" spans="1:4" x14ac:dyDescent="0.2">
      <c r="A10067" s="93">
        <v>39494</v>
      </c>
      <c r="B10067" s="93" t="s">
        <v>10594</v>
      </c>
      <c r="C10067" s="93" t="s">
        <v>8074</v>
      </c>
      <c r="D10067" s="100">
        <v>713.24</v>
      </c>
    </row>
    <row r="10068" spans="1:4" x14ac:dyDescent="0.2">
      <c r="A10068" s="93">
        <v>39495</v>
      </c>
      <c r="B10068" s="93" t="s">
        <v>10595</v>
      </c>
      <c r="C10068" s="93" t="s">
        <v>8074</v>
      </c>
      <c r="D10068" s="100">
        <v>803.73</v>
      </c>
    </row>
    <row r="10069" spans="1:4" x14ac:dyDescent="0.2">
      <c r="A10069" s="93">
        <v>39496</v>
      </c>
      <c r="B10069" s="93" t="s">
        <v>10596</v>
      </c>
      <c r="C10069" s="93" t="s">
        <v>8074</v>
      </c>
      <c r="D10069" s="100">
        <v>884.1</v>
      </c>
    </row>
    <row r="10070" spans="1:4" x14ac:dyDescent="0.2">
      <c r="A10070" s="93">
        <v>39492</v>
      </c>
      <c r="B10070" s="93" t="s">
        <v>10597</v>
      </c>
      <c r="C10070" s="93" t="s">
        <v>8074</v>
      </c>
      <c r="D10070" s="101">
        <v>1023.54</v>
      </c>
    </row>
    <row r="10071" spans="1:4" x14ac:dyDescent="0.2">
      <c r="A10071" s="93">
        <v>39497</v>
      </c>
      <c r="B10071" s="93" t="s">
        <v>10598</v>
      </c>
      <c r="C10071" s="93" t="s">
        <v>8074</v>
      </c>
      <c r="D10071" s="100">
        <v>924.53</v>
      </c>
    </row>
    <row r="10072" spans="1:4" x14ac:dyDescent="0.2">
      <c r="A10072" s="93">
        <v>39493</v>
      </c>
      <c r="B10072" s="93" t="s">
        <v>10599</v>
      </c>
      <c r="C10072" s="93" t="s">
        <v>8074</v>
      </c>
      <c r="D10072" s="101">
        <v>1097.8499999999999</v>
      </c>
    </row>
    <row r="10073" spans="1:4" x14ac:dyDescent="0.2">
      <c r="A10073" s="93">
        <v>39500</v>
      </c>
      <c r="B10073" s="93" t="s">
        <v>10600</v>
      </c>
      <c r="C10073" s="93" t="s">
        <v>8074</v>
      </c>
      <c r="D10073" s="101">
        <v>1197.8399999999999</v>
      </c>
    </row>
    <row r="10074" spans="1:4" x14ac:dyDescent="0.2">
      <c r="A10074" s="93">
        <v>39498</v>
      </c>
      <c r="B10074" s="93" t="s">
        <v>10601</v>
      </c>
      <c r="C10074" s="93" t="s">
        <v>8074</v>
      </c>
      <c r="D10074" s="101">
        <v>1477.34</v>
      </c>
    </row>
    <row r="10075" spans="1:4" x14ac:dyDescent="0.2">
      <c r="A10075" s="93">
        <v>43628</v>
      </c>
      <c r="B10075" s="93" t="s">
        <v>10602</v>
      </c>
      <c r="C10075" s="93" t="s">
        <v>8074</v>
      </c>
      <c r="D10075" s="101">
        <v>1164.46</v>
      </c>
    </row>
    <row r="10076" spans="1:4" x14ac:dyDescent="0.2">
      <c r="A10076" s="93">
        <v>39501</v>
      </c>
      <c r="B10076" s="93" t="s">
        <v>10603</v>
      </c>
      <c r="C10076" s="93" t="s">
        <v>8074</v>
      </c>
      <c r="D10076" s="101">
        <v>1230.28</v>
      </c>
    </row>
    <row r="10077" spans="1:4" x14ac:dyDescent="0.2">
      <c r="A10077" s="93">
        <v>39499</v>
      </c>
      <c r="B10077" s="93" t="s">
        <v>10604</v>
      </c>
      <c r="C10077" s="93" t="s">
        <v>8074</v>
      </c>
      <c r="D10077" s="101">
        <v>1498.31</v>
      </c>
    </row>
    <row r="10078" spans="1:4" x14ac:dyDescent="0.2">
      <c r="A10078" s="93">
        <v>43621</v>
      </c>
      <c r="B10078" s="93" t="s">
        <v>10605</v>
      </c>
      <c r="C10078" s="93" t="s">
        <v>8074</v>
      </c>
      <c r="D10078" s="101">
        <v>1237.24</v>
      </c>
    </row>
    <row r="10079" spans="1:4" x14ac:dyDescent="0.2">
      <c r="A10079" s="93">
        <v>3733</v>
      </c>
      <c r="B10079" s="93" t="s">
        <v>10606</v>
      </c>
      <c r="C10079" s="93" t="s">
        <v>8480</v>
      </c>
      <c r="D10079" s="100">
        <v>78.53</v>
      </c>
    </row>
    <row r="10080" spans="1:4" x14ac:dyDescent="0.2">
      <c r="A10080" s="93">
        <v>3731</v>
      </c>
      <c r="B10080" s="93" t="s">
        <v>10607</v>
      </c>
      <c r="C10080" s="93" t="s">
        <v>8480</v>
      </c>
      <c r="D10080" s="100">
        <v>72.900000000000006</v>
      </c>
    </row>
    <row r="10081" spans="1:4" x14ac:dyDescent="0.2">
      <c r="A10081" s="93">
        <v>38137</v>
      </c>
      <c r="B10081" s="93" t="s">
        <v>10608</v>
      </c>
      <c r="C10081" s="93" t="s">
        <v>8480</v>
      </c>
      <c r="D10081" s="100">
        <v>73.33</v>
      </c>
    </row>
    <row r="10082" spans="1:4" x14ac:dyDescent="0.2">
      <c r="A10082" s="93">
        <v>38135</v>
      </c>
      <c r="B10082" s="93" t="s">
        <v>10609</v>
      </c>
      <c r="C10082" s="93" t="s">
        <v>8480</v>
      </c>
      <c r="D10082" s="100">
        <v>92.95</v>
      </c>
    </row>
    <row r="10083" spans="1:4" x14ac:dyDescent="0.2">
      <c r="A10083" s="93">
        <v>38138</v>
      </c>
      <c r="B10083" s="93" t="s">
        <v>10610</v>
      </c>
      <c r="C10083" s="93" t="s">
        <v>8480</v>
      </c>
      <c r="D10083" s="100">
        <v>72.010000000000005</v>
      </c>
    </row>
    <row r="10084" spans="1:4" x14ac:dyDescent="0.2">
      <c r="A10084" s="93">
        <v>3736</v>
      </c>
      <c r="B10084" s="93" t="s">
        <v>10611</v>
      </c>
      <c r="C10084" s="93" t="s">
        <v>8480</v>
      </c>
      <c r="D10084" s="100">
        <v>52.45</v>
      </c>
    </row>
    <row r="10085" spans="1:4" x14ac:dyDescent="0.2">
      <c r="A10085" s="93">
        <v>3741</v>
      </c>
      <c r="B10085" s="93" t="s">
        <v>10612</v>
      </c>
      <c r="C10085" s="93" t="s">
        <v>8480</v>
      </c>
      <c r="D10085" s="100">
        <v>54.67</v>
      </c>
    </row>
    <row r="10086" spans="1:4" x14ac:dyDescent="0.2">
      <c r="A10086" s="93">
        <v>3745</v>
      </c>
      <c r="B10086" s="93" t="s">
        <v>10613</v>
      </c>
      <c r="C10086" s="93" t="s">
        <v>8480</v>
      </c>
      <c r="D10086" s="100">
        <v>58.95</v>
      </c>
    </row>
    <row r="10087" spans="1:4" x14ac:dyDescent="0.2">
      <c r="A10087" s="93">
        <v>3743</v>
      </c>
      <c r="B10087" s="93" t="s">
        <v>10614</v>
      </c>
      <c r="C10087" s="93" t="s">
        <v>8480</v>
      </c>
      <c r="D10087" s="100">
        <v>54.48</v>
      </c>
    </row>
    <row r="10088" spans="1:4" x14ac:dyDescent="0.2">
      <c r="A10088" s="93">
        <v>3744</v>
      </c>
      <c r="B10088" s="93" t="s">
        <v>10615</v>
      </c>
      <c r="C10088" s="93" t="s">
        <v>8480</v>
      </c>
      <c r="D10088" s="100">
        <v>59.97</v>
      </c>
    </row>
    <row r="10089" spans="1:4" x14ac:dyDescent="0.2">
      <c r="A10089" s="93">
        <v>3739</v>
      </c>
      <c r="B10089" s="93" t="s">
        <v>10616</v>
      </c>
      <c r="C10089" s="93" t="s">
        <v>8480</v>
      </c>
      <c r="D10089" s="100">
        <v>63.02</v>
      </c>
    </row>
    <row r="10090" spans="1:4" x14ac:dyDescent="0.2">
      <c r="A10090" s="93">
        <v>3737</v>
      </c>
      <c r="B10090" s="93" t="s">
        <v>10617</v>
      </c>
      <c r="C10090" s="93" t="s">
        <v>8480</v>
      </c>
      <c r="D10090" s="100">
        <v>66.069999999999993</v>
      </c>
    </row>
    <row r="10091" spans="1:4" x14ac:dyDescent="0.2">
      <c r="A10091" s="93">
        <v>3738</v>
      </c>
      <c r="B10091" s="93" t="s">
        <v>10618</v>
      </c>
      <c r="C10091" s="93" t="s">
        <v>8480</v>
      </c>
      <c r="D10091" s="100">
        <v>76.23</v>
      </c>
    </row>
    <row r="10092" spans="1:4" x14ac:dyDescent="0.2">
      <c r="A10092" s="93">
        <v>3747</v>
      </c>
      <c r="B10092" s="93" t="s">
        <v>10619</v>
      </c>
      <c r="C10092" s="93" t="s">
        <v>8480</v>
      </c>
      <c r="D10092" s="100">
        <v>59.97</v>
      </c>
    </row>
    <row r="10093" spans="1:4" x14ac:dyDescent="0.2">
      <c r="A10093" s="93">
        <v>11649</v>
      </c>
      <c r="B10093" s="93" t="s">
        <v>10620</v>
      </c>
      <c r="C10093" s="93" t="s">
        <v>8074</v>
      </c>
      <c r="D10093" s="100">
        <v>435.05</v>
      </c>
    </row>
    <row r="10094" spans="1:4" x14ac:dyDescent="0.2">
      <c r="A10094" s="93">
        <v>11650</v>
      </c>
      <c r="B10094" s="93" t="s">
        <v>10621</v>
      </c>
      <c r="C10094" s="93" t="s">
        <v>8074</v>
      </c>
      <c r="D10094" s="100">
        <v>741.51</v>
      </c>
    </row>
    <row r="10095" spans="1:4" x14ac:dyDescent="0.2">
      <c r="A10095" s="93">
        <v>3742</v>
      </c>
      <c r="B10095" s="93" t="s">
        <v>10622</v>
      </c>
      <c r="C10095" s="93" t="s">
        <v>8480</v>
      </c>
      <c r="D10095" s="100">
        <v>79.08</v>
      </c>
    </row>
    <row r="10096" spans="1:4" x14ac:dyDescent="0.2">
      <c r="A10096" s="93">
        <v>3746</v>
      </c>
      <c r="B10096" s="93" t="s">
        <v>10623</v>
      </c>
      <c r="C10096" s="93" t="s">
        <v>8480</v>
      </c>
      <c r="D10096" s="100">
        <v>92.33</v>
      </c>
    </row>
    <row r="10097" spans="1:4" x14ac:dyDescent="0.2">
      <c r="A10097" s="93">
        <v>21106</v>
      </c>
      <c r="B10097" s="93" t="s">
        <v>10624</v>
      </c>
      <c r="C10097" s="93" t="s">
        <v>8122</v>
      </c>
      <c r="D10097" s="100">
        <v>34.590000000000003</v>
      </c>
    </row>
    <row r="10098" spans="1:4" x14ac:dyDescent="0.2">
      <c r="A10098" s="93">
        <v>3755</v>
      </c>
      <c r="B10098" s="93" t="s">
        <v>10625</v>
      </c>
      <c r="C10098" s="93" t="s">
        <v>8074</v>
      </c>
      <c r="D10098" s="100">
        <v>15.1</v>
      </c>
    </row>
    <row r="10099" spans="1:4" x14ac:dyDescent="0.2">
      <c r="A10099" s="93">
        <v>3750</v>
      </c>
      <c r="B10099" s="93" t="s">
        <v>10626</v>
      </c>
      <c r="C10099" s="93" t="s">
        <v>8074</v>
      </c>
      <c r="D10099" s="100">
        <v>20.3</v>
      </c>
    </row>
    <row r="10100" spans="1:4" x14ac:dyDescent="0.2">
      <c r="A10100" s="93">
        <v>3756</v>
      </c>
      <c r="B10100" s="93" t="s">
        <v>10627</v>
      </c>
      <c r="C10100" s="93" t="s">
        <v>8074</v>
      </c>
      <c r="D10100" s="100">
        <v>37.93</v>
      </c>
    </row>
    <row r="10101" spans="1:4" x14ac:dyDescent="0.2">
      <c r="A10101" s="93">
        <v>39377</v>
      </c>
      <c r="B10101" s="93" t="s">
        <v>10628</v>
      </c>
      <c r="C10101" s="93" t="s">
        <v>8074</v>
      </c>
      <c r="D10101" s="100">
        <v>112.38</v>
      </c>
    </row>
    <row r="10102" spans="1:4" x14ac:dyDescent="0.2">
      <c r="A10102" s="93">
        <v>38191</v>
      </c>
      <c r="B10102" s="93" t="s">
        <v>10629</v>
      </c>
      <c r="C10102" s="93" t="s">
        <v>8074</v>
      </c>
      <c r="D10102" s="100">
        <v>8.36</v>
      </c>
    </row>
    <row r="10103" spans="1:4" x14ac:dyDescent="0.2">
      <c r="A10103" s="93">
        <v>39381</v>
      </c>
      <c r="B10103" s="93" t="s">
        <v>10630</v>
      </c>
      <c r="C10103" s="93" t="s">
        <v>8074</v>
      </c>
      <c r="D10103" s="100">
        <v>7.8</v>
      </c>
    </row>
    <row r="10104" spans="1:4" x14ac:dyDescent="0.2">
      <c r="A10104" s="93">
        <v>38780</v>
      </c>
      <c r="B10104" s="93" t="s">
        <v>10631</v>
      </c>
      <c r="C10104" s="93" t="s">
        <v>8074</v>
      </c>
      <c r="D10104" s="100">
        <v>9.5399999999999991</v>
      </c>
    </row>
    <row r="10105" spans="1:4" x14ac:dyDescent="0.2">
      <c r="A10105" s="93">
        <v>38781</v>
      </c>
      <c r="B10105" s="93" t="s">
        <v>10632</v>
      </c>
      <c r="C10105" s="93" t="s">
        <v>8074</v>
      </c>
      <c r="D10105" s="100">
        <v>32.229999999999997</v>
      </c>
    </row>
    <row r="10106" spans="1:4" x14ac:dyDescent="0.2">
      <c r="A10106" s="93">
        <v>38192</v>
      </c>
      <c r="B10106" s="93" t="s">
        <v>10633</v>
      </c>
      <c r="C10106" s="93" t="s">
        <v>8074</v>
      </c>
      <c r="D10106" s="100">
        <v>58.32</v>
      </c>
    </row>
    <row r="10107" spans="1:4" x14ac:dyDescent="0.2">
      <c r="A10107" s="93">
        <v>3753</v>
      </c>
      <c r="B10107" s="93" t="s">
        <v>10634</v>
      </c>
      <c r="C10107" s="93" t="s">
        <v>8074</v>
      </c>
      <c r="D10107" s="100">
        <v>5.0999999999999996</v>
      </c>
    </row>
    <row r="10108" spans="1:4" x14ac:dyDescent="0.2">
      <c r="A10108" s="93">
        <v>38782</v>
      </c>
      <c r="B10108" s="93" t="s">
        <v>10635</v>
      </c>
      <c r="C10108" s="93" t="s">
        <v>8074</v>
      </c>
      <c r="D10108" s="100">
        <v>6.64</v>
      </c>
    </row>
    <row r="10109" spans="1:4" x14ac:dyDescent="0.2">
      <c r="A10109" s="93">
        <v>38778</v>
      </c>
      <c r="B10109" s="93" t="s">
        <v>10636</v>
      </c>
      <c r="C10109" s="93" t="s">
        <v>8074</v>
      </c>
      <c r="D10109" s="100">
        <v>4.99</v>
      </c>
    </row>
    <row r="10110" spans="1:4" x14ac:dyDescent="0.2">
      <c r="A10110" s="93">
        <v>38779</v>
      </c>
      <c r="B10110" s="93" t="s">
        <v>10637</v>
      </c>
      <c r="C10110" s="93" t="s">
        <v>8074</v>
      </c>
      <c r="D10110" s="100">
        <v>5.29</v>
      </c>
    </row>
    <row r="10111" spans="1:4" x14ac:dyDescent="0.2">
      <c r="A10111" s="93">
        <v>39388</v>
      </c>
      <c r="B10111" s="93" t="s">
        <v>10638</v>
      </c>
      <c r="C10111" s="93" t="s">
        <v>8074</v>
      </c>
      <c r="D10111" s="100">
        <v>9.82</v>
      </c>
    </row>
    <row r="10112" spans="1:4" x14ac:dyDescent="0.2">
      <c r="A10112" s="93">
        <v>39387</v>
      </c>
      <c r="B10112" s="93" t="s">
        <v>10639</v>
      </c>
      <c r="C10112" s="93" t="s">
        <v>8074</v>
      </c>
      <c r="D10112" s="100">
        <v>15.32</v>
      </c>
    </row>
    <row r="10113" spans="1:4" x14ac:dyDescent="0.2">
      <c r="A10113" s="93">
        <v>39386</v>
      </c>
      <c r="B10113" s="93" t="s">
        <v>10640</v>
      </c>
      <c r="C10113" s="93" t="s">
        <v>8074</v>
      </c>
      <c r="D10113" s="100">
        <v>10.68</v>
      </c>
    </row>
    <row r="10114" spans="1:4" x14ac:dyDescent="0.2">
      <c r="A10114" s="93">
        <v>38194</v>
      </c>
      <c r="B10114" s="93" t="s">
        <v>10641</v>
      </c>
      <c r="C10114" s="93" t="s">
        <v>8074</v>
      </c>
      <c r="D10114" s="100">
        <v>7.99</v>
      </c>
    </row>
    <row r="10115" spans="1:4" x14ac:dyDescent="0.2">
      <c r="A10115" s="93">
        <v>38193</v>
      </c>
      <c r="B10115" s="93" t="s">
        <v>10642</v>
      </c>
      <c r="C10115" s="93" t="s">
        <v>8074</v>
      </c>
      <c r="D10115" s="100">
        <v>6.94</v>
      </c>
    </row>
    <row r="10116" spans="1:4" x14ac:dyDescent="0.2">
      <c r="A10116" s="93">
        <v>12216</v>
      </c>
      <c r="B10116" s="93" t="s">
        <v>10643</v>
      </c>
      <c r="C10116" s="93" t="s">
        <v>8074</v>
      </c>
      <c r="D10116" s="100">
        <v>29.17</v>
      </c>
    </row>
    <row r="10117" spans="1:4" x14ac:dyDescent="0.2">
      <c r="A10117" s="93">
        <v>3757</v>
      </c>
      <c r="B10117" s="93" t="s">
        <v>10644</v>
      </c>
      <c r="C10117" s="93" t="s">
        <v>8074</v>
      </c>
      <c r="D10117" s="100">
        <v>33.72</v>
      </c>
    </row>
    <row r="10118" spans="1:4" x14ac:dyDescent="0.2">
      <c r="A10118" s="93">
        <v>3758</v>
      </c>
      <c r="B10118" s="93" t="s">
        <v>10645</v>
      </c>
      <c r="C10118" s="93" t="s">
        <v>8074</v>
      </c>
      <c r="D10118" s="100">
        <v>39.32</v>
      </c>
    </row>
    <row r="10119" spans="1:4" x14ac:dyDescent="0.2">
      <c r="A10119" s="93">
        <v>12214</v>
      </c>
      <c r="B10119" s="93" t="s">
        <v>10646</v>
      </c>
      <c r="C10119" s="93" t="s">
        <v>8074</v>
      </c>
      <c r="D10119" s="100">
        <v>13.46</v>
      </c>
    </row>
    <row r="10120" spans="1:4" x14ac:dyDescent="0.2">
      <c r="A10120" s="93">
        <v>3749</v>
      </c>
      <c r="B10120" s="93" t="s">
        <v>10647</v>
      </c>
      <c r="C10120" s="93" t="s">
        <v>8074</v>
      </c>
      <c r="D10120" s="100">
        <v>24</v>
      </c>
    </row>
    <row r="10121" spans="1:4" x14ac:dyDescent="0.2">
      <c r="A10121" s="93">
        <v>3751</v>
      </c>
      <c r="B10121" s="93" t="s">
        <v>10648</v>
      </c>
      <c r="C10121" s="93" t="s">
        <v>8074</v>
      </c>
      <c r="D10121" s="100">
        <v>32.75</v>
      </c>
    </row>
    <row r="10122" spans="1:4" x14ac:dyDescent="0.2">
      <c r="A10122" s="93">
        <v>39376</v>
      </c>
      <c r="B10122" s="93" t="s">
        <v>10649</v>
      </c>
      <c r="C10122" s="93" t="s">
        <v>8074</v>
      </c>
      <c r="D10122" s="100">
        <v>27.61</v>
      </c>
    </row>
    <row r="10123" spans="1:4" x14ac:dyDescent="0.2">
      <c r="A10123" s="93">
        <v>3752</v>
      </c>
      <c r="B10123" s="93" t="s">
        <v>10650</v>
      </c>
      <c r="C10123" s="93" t="s">
        <v>8074</v>
      </c>
      <c r="D10123" s="100">
        <v>54.03</v>
      </c>
    </row>
    <row r="10124" spans="1:4" x14ac:dyDescent="0.2">
      <c r="A10124" s="93">
        <v>746</v>
      </c>
      <c r="B10124" s="93" t="s">
        <v>10651</v>
      </c>
      <c r="C10124" s="93" t="s">
        <v>8074</v>
      </c>
      <c r="D10124" s="101">
        <v>2385.63</v>
      </c>
    </row>
    <row r="10125" spans="1:4" x14ac:dyDescent="0.2">
      <c r="A10125" s="93">
        <v>20269</v>
      </c>
      <c r="B10125" s="93" t="s">
        <v>10652</v>
      </c>
      <c r="C10125" s="93" t="s">
        <v>8074</v>
      </c>
      <c r="D10125" s="100">
        <v>86.77</v>
      </c>
    </row>
    <row r="10126" spans="1:4" x14ac:dyDescent="0.2">
      <c r="A10126" s="93">
        <v>20270</v>
      </c>
      <c r="B10126" s="93" t="s">
        <v>10653</v>
      </c>
      <c r="C10126" s="93" t="s">
        <v>8074</v>
      </c>
      <c r="D10126" s="100">
        <v>95.88</v>
      </c>
    </row>
    <row r="10127" spans="1:4" x14ac:dyDescent="0.2">
      <c r="A10127" s="93">
        <v>11696</v>
      </c>
      <c r="B10127" s="93" t="s">
        <v>10654</v>
      </c>
      <c r="C10127" s="93" t="s">
        <v>8074</v>
      </c>
      <c r="D10127" s="100">
        <v>153.49</v>
      </c>
    </row>
    <row r="10128" spans="1:4" x14ac:dyDescent="0.2">
      <c r="A10128" s="93">
        <v>10427</v>
      </c>
      <c r="B10128" s="93" t="s">
        <v>10655</v>
      </c>
      <c r="C10128" s="93" t="s">
        <v>8074</v>
      </c>
      <c r="D10128" s="100">
        <v>429.52</v>
      </c>
    </row>
    <row r="10129" spans="1:4" x14ac:dyDescent="0.2">
      <c r="A10129" s="93">
        <v>10428</v>
      </c>
      <c r="B10129" s="93" t="s">
        <v>10656</v>
      </c>
      <c r="C10129" s="93" t="s">
        <v>8074</v>
      </c>
      <c r="D10129" s="100">
        <v>442.54</v>
      </c>
    </row>
    <row r="10130" spans="1:4" x14ac:dyDescent="0.2">
      <c r="A10130" s="93">
        <v>36521</v>
      </c>
      <c r="B10130" s="93" t="s">
        <v>10657</v>
      </c>
      <c r="C10130" s="93" t="s">
        <v>8074</v>
      </c>
      <c r="D10130" s="100">
        <v>138.08000000000001</v>
      </c>
    </row>
    <row r="10131" spans="1:4" x14ac:dyDescent="0.2">
      <c r="A10131" s="93">
        <v>36794</v>
      </c>
      <c r="B10131" s="93" t="s">
        <v>10658</v>
      </c>
      <c r="C10131" s="93" t="s">
        <v>8074</v>
      </c>
      <c r="D10131" s="100">
        <v>147</v>
      </c>
    </row>
    <row r="10132" spans="1:4" x14ac:dyDescent="0.2">
      <c r="A10132" s="93">
        <v>10426</v>
      </c>
      <c r="B10132" s="93" t="s">
        <v>10659</v>
      </c>
      <c r="C10132" s="93" t="s">
        <v>8074</v>
      </c>
      <c r="D10132" s="100">
        <v>164.61</v>
      </c>
    </row>
    <row r="10133" spans="1:4" x14ac:dyDescent="0.2">
      <c r="A10133" s="93">
        <v>10425</v>
      </c>
      <c r="B10133" s="93" t="s">
        <v>10660</v>
      </c>
      <c r="C10133" s="93" t="s">
        <v>8074</v>
      </c>
      <c r="D10133" s="100">
        <v>83.51</v>
      </c>
    </row>
    <row r="10134" spans="1:4" x14ac:dyDescent="0.2">
      <c r="A10134" s="93">
        <v>10431</v>
      </c>
      <c r="B10134" s="93" t="s">
        <v>10661</v>
      </c>
      <c r="C10134" s="93" t="s">
        <v>8074</v>
      </c>
      <c r="D10134" s="100">
        <v>285.89999999999998</v>
      </c>
    </row>
    <row r="10135" spans="1:4" x14ac:dyDescent="0.2">
      <c r="A10135" s="93">
        <v>10429</v>
      </c>
      <c r="B10135" s="93" t="s">
        <v>10662</v>
      </c>
      <c r="C10135" s="93" t="s">
        <v>8074</v>
      </c>
      <c r="D10135" s="100">
        <v>141.04</v>
      </c>
    </row>
    <row r="10136" spans="1:4" x14ac:dyDescent="0.2">
      <c r="A10136" s="93">
        <v>2354</v>
      </c>
      <c r="B10136" s="93" t="s">
        <v>10663</v>
      </c>
      <c r="C10136" s="93" t="s">
        <v>8221</v>
      </c>
      <c r="D10136" s="100">
        <v>13.22</v>
      </c>
    </row>
    <row r="10137" spans="1:4" x14ac:dyDescent="0.2">
      <c r="A10137" s="93">
        <v>40932</v>
      </c>
      <c r="B10137" s="93" t="s">
        <v>10664</v>
      </c>
      <c r="C10137" s="93" t="s">
        <v>8223</v>
      </c>
      <c r="D10137" s="101">
        <v>2314.38</v>
      </c>
    </row>
    <row r="10138" spans="1:4" x14ac:dyDescent="0.2">
      <c r="A10138" s="93">
        <v>10853</v>
      </c>
      <c r="B10138" s="93" t="s">
        <v>10665</v>
      </c>
      <c r="C10138" s="93" t="s">
        <v>8074</v>
      </c>
      <c r="D10138" s="100">
        <v>99.75</v>
      </c>
    </row>
    <row r="10139" spans="1:4" x14ac:dyDescent="0.2">
      <c r="A10139" s="93">
        <v>5093</v>
      </c>
      <c r="B10139" s="93" t="s">
        <v>10666</v>
      </c>
      <c r="C10139" s="93" t="s">
        <v>8494</v>
      </c>
      <c r="D10139" s="100">
        <v>19</v>
      </c>
    </row>
    <row r="10140" spans="1:4" x14ac:dyDescent="0.2">
      <c r="A10140" s="93">
        <v>44331</v>
      </c>
      <c r="B10140" s="93" t="s">
        <v>10667</v>
      </c>
      <c r="C10140" s="93" t="s">
        <v>8123</v>
      </c>
      <c r="D10140" s="100">
        <v>43.35</v>
      </c>
    </row>
    <row r="10141" spans="1:4" x14ac:dyDescent="0.2">
      <c r="A10141" s="93">
        <v>37768</v>
      </c>
      <c r="B10141" s="93" t="s">
        <v>10668</v>
      </c>
      <c r="C10141" s="93" t="s">
        <v>8074</v>
      </c>
      <c r="D10141" s="101">
        <v>235000</v>
      </c>
    </row>
    <row r="10142" spans="1:4" x14ac:dyDescent="0.2">
      <c r="A10142" s="93">
        <v>37773</v>
      </c>
      <c r="B10142" s="93" t="s">
        <v>10669</v>
      </c>
      <c r="C10142" s="93" t="s">
        <v>8074</v>
      </c>
      <c r="D10142" s="101">
        <v>199554.62</v>
      </c>
    </row>
    <row r="10143" spans="1:4" x14ac:dyDescent="0.2">
      <c r="A10143" s="93">
        <v>37769</v>
      </c>
      <c r="B10143" s="93" t="s">
        <v>10670</v>
      </c>
      <c r="C10143" s="93" t="s">
        <v>8074</v>
      </c>
      <c r="D10143" s="101">
        <v>334079.57</v>
      </c>
    </row>
    <row r="10144" spans="1:4" x14ac:dyDescent="0.2">
      <c r="A10144" s="93">
        <v>37770</v>
      </c>
      <c r="B10144" s="93" t="s">
        <v>10671</v>
      </c>
      <c r="C10144" s="93" t="s">
        <v>8074</v>
      </c>
      <c r="D10144" s="101">
        <v>566986.32999999996</v>
      </c>
    </row>
    <row r="10145" spans="1:4" x14ac:dyDescent="0.2">
      <c r="A10145" s="93">
        <v>38382</v>
      </c>
      <c r="B10145" s="93" t="s">
        <v>10672</v>
      </c>
      <c r="C10145" s="93" t="s">
        <v>8074</v>
      </c>
      <c r="D10145" s="100">
        <v>16.18</v>
      </c>
    </row>
    <row r="10146" spans="1:4" x14ac:dyDescent="0.2">
      <c r="A10146" s="93">
        <v>38383</v>
      </c>
      <c r="B10146" s="93" t="s">
        <v>10673</v>
      </c>
      <c r="C10146" s="93" t="s">
        <v>8074</v>
      </c>
      <c r="D10146" s="100">
        <v>3.03</v>
      </c>
    </row>
    <row r="10147" spans="1:4" x14ac:dyDescent="0.2">
      <c r="A10147" s="93">
        <v>3768</v>
      </c>
      <c r="B10147" s="93" t="s">
        <v>10674</v>
      </c>
      <c r="C10147" s="93" t="s">
        <v>8074</v>
      </c>
      <c r="D10147" s="100">
        <v>4</v>
      </c>
    </row>
    <row r="10148" spans="1:4" x14ac:dyDescent="0.2">
      <c r="A10148" s="93">
        <v>3767</v>
      </c>
      <c r="B10148" s="93" t="s">
        <v>10675</v>
      </c>
      <c r="C10148" s="93" t="s">
        <v>8074</v>
      </c>
      <c r="D10148" s="100">
        <v>1.34</v>
      </c>
    </row>
    <row r="10149" spans="1:4" x14ac:dyDescent="0.2">
      <c r="A10149" s="93">
        <v>13192</v>
      </c>
      <c r="B10149" s="93" t="s">
        <v>10676</v>
      </c>
      <c r="C10149" s="93" t="s">
        <v>8074</v>
      </c>
      <c r="D10149" s="101">
        <v>7215.52</v>
      </c>
    </row>
    <row r="10150" spans="1:4" x14ac:dyDescent="0.2">
      <c r="A10150" s="93">
        <v>38413</v>
      </c>
      <c r="B10150" s="93" t="s">
        <v>10677</v>
      </c>
      <c r="C10150" s="93" t="s">
        <v>8074</v>
      </c>
      <c r="D10150" s="101">
        <v>1193.3399999999999</v>
      </c>
    </row>
    <row r="10151" spans="1:4" x14ac:dyDescent="0.2">
      <c r="A10151" s="93">
        <v>42440</v>
      </c>
      <c r="B10151" s="93" t="s">
        <v>10678</v>
      </c>
      <c r="C10151" s="93" t="s">
        <v>8074</v>
      </c>
      <c r="D10151" s="101">
        <v>1235.9100000000001</v>
      </c>
    </row>
    <row r="10152" spans="1:4" x14ac:dyDescent="0.2">
      <c r="A10152" s="93">
        <v>20193</v>
      </c>
      <c r="B10152" s="93" t="s">
        <v>10679</v>
      </c>
      <c r="C10152" s="93" t="s">
        <v>10680</v>
      </c>
      <c r="D10152" s="100">
        <v>17.43</v>
      </c>
    </row>
    <row r="10153" spans="1:4" x14ac:dyDescent="0.2">
      <c r="A10153" s="93">
        <v>10527</v>
      </c>
      <c r="B10153" s="93" t="s">
        <v>10681</v>
      </c>
      <c r="C10153" s="93" t="s">
        <v>10682</v>
      </c>
      <c r="D10153" s="100">
        <v>23.25</v>
      </c>
    </row>
    <row r="10154" spans="1:4" x14ac:dyDescent="0.2">
      <c r="A10154" s="93">
        <v>41805</v>
      </c>
      <c r="B10154" s="93" t="s">
        <v>10683</v>
      </c>
      <c r="C10154" s="93" t="s">
        <v>8223</v>
      </c>
      <c r="D10154" s="100">
        <v>668.43</v>
      </c>
    </row>
    <row r="10155" spans="1:4" x14ac:dyDescent="0.2">
      <c r="A10155" s="93">
        <v>40271</v>
      </c>
      <c r="B10155" s="93" t="s">
        <v>10684</v>
      </c>
      <c r="C10155" s="93" t="s">
        <v>10685</v>
      </c>
      <c r="D10155" s="100">
        <v>17.79</v>
      </c>
    </row>
    <row r="10156" spans="1:4" x14ac:dyDescent="0.2">
      <c r="A10156" s="93">
        <v>40287</v>
      </c>
      <c r="B10156" s="93" t="s">
        <v>10686</v>
      </c>
      <c r="C10156" s="93" t="s">
        <v>8223</v>
      </c>
      <c r="D10156" s="100">
        <v>6.85</v>
      </c>
    </row>
    <row r="10157" spans="1:4" x14ac:dyDescent="0.2">
      <c r="A10157" s="93">
        <v>4084</v>
      </c>
      <c r="B10157" s="93" t="s">
        <v>10687</v>
      </c>
      <c r="C10157" s="93" t="s">
        <v>8221</v>
      </c>
      <c r="D10157" s="100">
        <v>1.93</v>
      </c>
    </row>
    <row r="10158" spans="1:4" x14ac:dyDescent="0.2">
      <c r="A10158" s="93">
        <v>743</v>
      </c>
      <c r="B10158" s="93" t="s">
        <v>10688</v>
      </c>
      <c r="C10158" s="93" t="s">
        <v>8221</v>
      </c>
      <c r="D10158" s="100">
        <v>1.93</v>
      </c>
    </row>
    <row r="10159" spans="1:4" x14ac:dyDescent="0.2">
      <c r="A10159" s="93">
        <v>40293</v>
      </c>
      <c r="B10159" s="93" t="s">
        <v>10689</v>
      </c>
      <c r="C10159" s="93" t="s">
        <v>8221</v>
      </c>
      <c r="D10159" s="100">
        <v>2.31</v>
      </c>
    </row>
    <row r="10160" spans="1:4" x14ac:dyDescent="0.2">
      <c r="A10160" s="93">
        <v>40294</v>
      </c>
      <c r="B10160" s="93" t="s">
        <v>10690</v>
      </c>
      <c r="C10160" s="93" t="s">
        <v>8221</v>
      </c>
      <c r="D10160" s="100">
        <v>1.93</v>
      </c>
    </row>
    <row r="10161" spans="1:4" x14ac:dyDescent="0.2">
      <c r="A10161" s="93">
        <v>4085</v>
      </c>
      <c r="B10161" s="93" t="s">
        <v>10691</v>
      </c>
      <c r="C10161" s="93" t="s">
        <v>8221</v>
      </c>
      <c r="D10161" s="100">
        <v>2.7</v>
      </c>
    </row>
    <row r="10162" spans="1:4" x14ac:dyDescent="0.2">
      <c r="A10162" s="93">
        <v>10779</v>
      </c>
      <c r="B10162" s="93" t="s">
        <v>10692</v>
      </c>
      <c r="C10162" s="93" t="s">
        <v>8223</v>
      </c>
      <c r="D10162" s="101">
        <v>1118.75</v>
      </c>
    </row>
    <row r="10163" spans="1:4" x14ac:dyDescent="0.2">
      <c r="A10163" s="93">
        <v>10777</v>
      </c>
      <c r="B10163" s="93" t="s">
        <v>10693</v>
      </c>
      <c r="C10163" s="93" t="s">
        <v>8223</v>
      </c>
      <c r="D10163" s="101">
        <v>1016.19</v>
      </c>
    </row>
    <row r="10164" spans="1:4" x14ac:dyDescent="0.2">
      <c r="A10164" s="93">
        <v>10775</v>
      </c>
      <c r="B10164" s="93" t="s">
        <v>10694</v>
      </c>
      <c r="C10164" s="93" t="s">
        <v>8223</v>
      </c>
      <c r="D10164" s="100">
        <v>895</v>
      </c>
    </row>
    <row r="10165" spans="1:4" x14ac:dyDescent="0.2">
      <c r="A10165" s="93">
        <v>10776</v>
      </c>
      <c r="B10165" s="93" t="s">
        <v>10695</v>
      </c>
      <c r="C10165" s="93" t="s">
        <v>8223</v>
      </c>
      <c r="D10165" s="100">
        <v>699.21</v>
      </c>
    </row>
    <row r="10166" spans="1:4" x14ac:dyDescent="0.2">
      <c r="A10166" s="93">
        <v>10778</v>
      </c>
      <c r="B10166" s="93" t="s">
        <v>10696</v>
      </c>
      <c r="C10166" s="93" t="s">
        <v>8223</v>
      </c>
      <c r="D10166" s="101">
        <v>1118.75</v>
      </c>
    </row>
    <row r="10167" spans="1:4" x14ac:dyDescent="0.2">
      <c r="A10167" s="93">
        <v>40339</v>
      </c>
      <c r="B10167" s="93" t="s">
        <v>10697</v>
      </c>
      <c r="C10167" s="93" t="s">
        <v>10685</v>
      </c>
      <c r="D10167" s="100">
        <v>6.24</v>
      </c>
    </row>
    <row r="10168" spans="1:4" x14ac:dyDescent="0.2">
      <c r="A10168" s="93">
        <v>10749</v>
      </c>
      <c r="B10168" s="93" t="s">
        <v>10698</v>
      </c>
      <c r="C10168" s="93" t="s">
        <v>10685</v>
      </c>
      <c r="D10168" s="100">
        <v>20.63</v>
      </c>
    </row>
    <row r="10169" spans="1:4" x14ac:dyDescent="0.2">
      <c r="A10169" s="93">
        <v>40290</v>
      </c>
      <c r="B10169" s="93" t="s">
        <v>10699</v>
      </c>
      <c r="C10169" s="93" t="s">
        <v>10685</v>
      </c>
      <c r="D10169" s="100">
        <v>11.16</v>
      </c>
    </row>
    <row r="10170" spans="1:4" x14ac:dyDescent="0.2">
      <c r="A10170" s="93">
        <v>3346</v>
      </c>
      <c r="B10170" s="93" t="s">
        <v>10700</v>
      </c>
      <c r="C10170" s="93" t="s">
        <v>8221</v>
      </c>
      <c r="D10170" s="100">
        <v>18.36</v>
      </c>
    </row>
    <row r="10171" spans="1:4" x14ac:dyDescent="0.2">
      <c r="A10171" s="93">
        <v>3348</v>
      </c>
      <c r="B10171" s="93" t="s">
        <v>10701</v>
      </c>
      <c r="C10171" s="93" t="s">
        <v>8221</v>
      </c>
      <c r="D10171" s="100">
        <v>21.96</v>
      </c>
    </row>
    <row r="10172" spans="1:4" x14ac:dyDescent="0.2">
      <c r="A10172" s="93">
        <v>39833</v>
      </c>
      <c r="B10172" s="93" t="s">
        <v>10702</v>
      </c>
      <c r="C10172" s="93" t="s">
        <v>8221</v>
      </c>
      <c r="D10172" s="100">
        <v>30.08</v>
      </c>
    </row>
    <row r="10173" spans="1:4" x14ac:dyDescent="0.2">
      <c r="A10173" s="93">
        <v>7252</v>
      </c>
      <c r="B10173" s="93" t="s">
        <v>10703</v>
      </c>
      <c r="C10173" s="93" t="s">
        <v>8221</v>
      </c>
      <c r="D10173" s="100">
        <v>2.25</v>
      </c>
    </row>
    <row r="10174" spans="1:4" x14ac:dyDescent="0.2">
      <c r="A10174" s="93">
        <v>7247</v>
      </c>
      <c r="B10174" s="93" t="s">
        <v>10704</v>
      </c>
      <c r="C10174" s="93" t="s">
        <v>8221</v>
      </c>
      <c r="D10174" s="100">
        <v>2.25</v>
      </c>
    </row>
    <row r="10175" spans="1:4" x14ac:dyDescent="0.2">
      <c r="A10175" s="93">
        <v>40291</v>
      </c>
      <c r="B10175" s="93" t="s">
        <v>10705</v>
      </c>
      <c r="C10175" s="93" t="s">
        <v>10685</v>
      </c>
      <c r="D10175" s="100">
        <v>581.25</v>
      </c>
    </row>
    <row r="10176" spans="1:4" x14ac:dyDescent="0.2">
      <c r="A10176" s="93">
        <v>40275</v>
      </c>
      <c r="B10176" s="93" t="s">
        <v>10706</v>
      </c>
      <c r="C10176" s="93" t="s">
        <v>10685</v>
      </c>
      <c r="D10176" s="100">
        <v>18.600000000000001</v>
      </c>
    </row>
    <row r="10177" spans="1:4" x14ac:dyDescent="0.2">
      <c r="A10177" s="93">
        <v>42408</v>
      </c>
      <c r="B10177" s="93" t="s">
        <v>600</v>
      </c>
      <c r="C10177" s="93" t="s">
        <v>8480</v>
      </c>
      <c r="D10177" s="100">
        <v>1.56</v>
      </c>
    </row>
    <row r="10178" spans="1:4" x14ac:dyDescent="0.2">
      <c r="A10178" s="93">
        <v>3777</v>
      </c>
      <c r="B10178" s="93" t="s">
        <v>10707</v>
      </c>
      <c r="C10178" s="93" t="s">
        <v>8480</v>
      </c>
      <c r="D10178" s="100">
        <v>1.1299999999999999</v>
      </c>
    </row>
    <row r="10179" spans="1:4" x14ac:dyDescent="0.2">
      <c r="A10179" s="93">
        <v>3798</v>
      </c>
      <c r="B10179" s="93" t="s">
        <v>10708</v>
      </c>
      <c r="C10179" s="93" t="s">
        <v>8074</v>
      </c>
      <c r="D10179" s="100">
        <v>87.98</v>
      </c>
    </row>
    <row r="10180" spans="1:4" x14ac:dyDescent="0.2">
      <c r="A10180" s="93">
        <v>38769</v>
      </c>
      <c r="B10180" s="93" t="s">
        <v>10709</v>
      </c>
      <c r="C10180" s="93" t="s">
        <v>8074</v>
      </c>
      <c r="D10180" s="100">
        <v>68.709999999999994</v>
      </c>
    </row>
    <row r="10181" spans="1:4" x14ac:dyDescent="0.2">
      <c r="A10181" s="93">
        <v>39510</v>
      </c>
      <c r="B10181" s="93" t="s">
        <v>10710</v>
      </c>
      <c r="C10181" s="93" t="s">
        <v>8074</v>
      </c>
      <c r="D10181" s="100">
        <v>278.08</v>
      </c>
    </row>
    <row r="10182" spans="1:4" x14ac:dyDescent="0.2">
      <c r="A10182" s="93">
        <v>38776</v>
      </c>
      <c r="B10182" s="93" t="s">
        <v>10711</v>
      </c>
      <c r="C10182" s="93" t="s">
        <v>8074</v>
      </c>
      <c r="D10182" s="100">
        <v>295.13</v>
      </c>
    </row>
    <row r="10183" spans="1:4" x14ac:dyDescent="0.2">
      <c r="A10183" s="93">
        <v>38774</v>
      </c>
      <c r="B10183" s="93" t="s">
        <v>10712</v>
      </c>
      <c r="C10183" s="93" t="s">
        <v>8074</v>
      </c>
      <c r="D10183" s="100">
        <v>20.07</v>
      </c>
    </row>
    <row r="10184" spans="1:4" x14ac:dyDescent="0.2">
      <c r="A10184" s="93">
        <v>42247</v>
      </c>
      <c r="B10184" s="93" t="s">
        <v>10713</v>
      </c>
      <c r="C10184" s="93" t="s">
        <v>8074</v>
      </c>
      <c r="D10184" s="100">
        <v>685.13</v>
      </c>
    </row>
    <row r="10185" spans="1:4" x14ac:dyDescent="0.2">
      <c r="A10185" s="93">
        <v>42248</v>
      </c>
      <c r="B10185" s="93" t="s">
        <v>10714</v>
      </c>
      <c r="C10185" s="93" t="s">
        <v>8074</v>
      </c>
      <c r="D10185" s="100">
        <v>795.83</v>
      </c>
    </row>
    <row r="10186" spans="1:4" x14ac:dyDescent="0.2">
      <c r="A10186" s="93">
        <v>42249</v>
      </c>
      <c r="B10186" s="93" t="s">
        <v>10715</v>
      </c>
      <c r="C10186" s="93" t="s">
        <v>8074</v>
      </c>
      <c r="D10186" s="101">
        <v>1318.41</v>
      </c>
    </row>
    <row r="10187" spans="1:4" x14ac:dyDescent="0.2">
      <c r="A10187" s="93">
        <v>42244</v>
      </c>
      <c r="B10187" s="93" t="s">
        <v>10716</v>
      </c>
      <c r="C10187" s="93" t="s">
        <v>8074</v>
      </c>
      <c r="D10187" s="100">
        <v>205.9</v>
      </c>
    </row>
    <row r="10188" spans="1:4" x14ac:dyDescent="0.2">
      <c r="A10188" s="93">
        <v>42245</v>
      </c>
      <c r="B10188" s="93" t="s">
        <v>10717</v>
      </c>
      <c r="C10188" s="93" t="s">
        <v>8074</v>
      </c>
      <c r="D10188" s="100">
        <v>379.94</v>
      </c>
    </row>
    <row r="10189" spans="1:4" x14ac:dyDescent="0.2">
      <c r="A10189" s="93">
        <v>42246</v>
      </c>
      <c r="B10189" s="93" t="s">
        <v>10718</v>
      </c>
      <c r="C10189" s="93" t="s">
        <v>8074</v>
      </c>
      <c r="D10189" s="100">
        <v>420.58</v>
      </c>
    </row>
    <row r="10190" spans="1:4" x14ac:dyDescent="0.2">
      <c r="A10190" s="93">
        <v>42243</v>
      </c>
      <c r="B10190" s="93" t="s">
        <v>10719</v>
      </c>
      <c r="C10190" s="93" t="s">
        <v>8074</v>
      </c>
      <c r="D10190" s="100">
        <v>507.14</v>
      </c>
    </row>
    <row r="10191" spans="1:4" x14ac:dyDescent="0.2">
      <c r="A10191" s="93">
        <v>38889</v>
      </c>
      <c r="B10191" s="93" t="s">
        <v>10720</v>
      </c>
      <c r="C10191" s="93" t="s">
        <v>8074</v>
      </c>
      <c r="D10191" s="100">
        <v>52.66</v>
      </c>
    </row>
    <row r="10192" spans="1:4" x14ac:dyDescent="0.2">
      <c r="A10192" s="93">
        <v>38784</v>
      </c>
      <c r="B10192" s="93" t="s">
        <v>10721</v>
      </c>
      <c r="C10192" s="93" t="s">
        <v>8074</v>
      </c>
      <c r="D10192" s="100">
        <v>70.45</v>
      </c>
    </row>
    <row r="10193" spans="1:4" x14ac:dyDescent="0.2">
      <c r="A10193" s="93">
        <v>3788</v>
      </c>
      <c r="B10193" s="93" t="s">
        <v>10722</v>
      </c>
      <c r="C10193" s="93" t="s">
        <v>8074</v>
      </c>
      <c r="D10193" s="100">
        <v>73.42</v>
      </c>
    </row>
    <row r="10194" spans="1:4" x14ac:dyDescent="0.2">
      <c r="A10194" s="93">
        <v>12230</v>
      </c>
      <c r="B10194" s="93" t="s">
        <v>10723</v>
      </c>
      <c r="C10194" s="93" t="s">
        <v>8074</v>
      </c>
      <c r="D10194" s="100">
        <v>18.88</v>
      </c>
    </row>
    <row r="10195" spans="1:4" x14ac:dyDescent="0.2">
      <c r="A10195" s="93">
        <v>3780</v>
      </c>
      <c r="B10195" s="93" t="s">
        <v>10724</v>
      </c>
      <c r="C10195" s="93" t="s">
        <v>8074</v>
      </c>
      <c r="D10195" s="100">
        <v>108.33</v>
      </c>
    </row>
    <row r="10196" spans="1:4" x14ac:dyDescent="0.2">
      <c r="A10196" s="93">
        <v>12231</v>
      </c>
      <c r="B10196" s="93" t="s">
        <v>10725</v>
      </c>
      <c r="C10196" s="93" t="s">
        <v>8074</v>
      </c>
      <c r="D10196" s="100">
        <v>31.41</v>
      </c>
    </row>
    <row r="10197" spans="1:4" x14ac:dyDescent="0.2">
      <c r="A10197" s="93">
        <v>3811</v>
      </c>
      <c r="B10197" s="93" t="s">
        <v>10726</v>
      </c>
      <c r="C10197" s="93" t="s">
        <v>8074</v>
      </c>
      <c r="D10197" s="100">
        <v>101.75</v>
      </c>
    </row>
    <row r="10198" spans="1:4" x14ac:dyDescent="0.2">
      <c r="A10198" s="93">
        <v>12232</v>
      </c>
      <c r="B10198" s="93" t="s">
        <v>10727</v>
      </c>
      <c r="C10198" s="93" t="s">
        <v>8074</v>
      </c>
      <c r="D10198" s="100">
        <v>32.9</v>
      </c>
    </row>
    <row r="10199" spans="1:4" x14ac:dyDescent="0.2">
      <c r="A10199" s="93">
        <v>3799</v>
      </c>
      <c r="B10199" s="93" t="s">
        <v>10728</v>
      </c>
      <c r="C10199" s="93" t="s">
        <v>8074</v>
      </c>
      <c r="D10199" s="100">
        <v>143.91</v>
      </c>
    </row>
    <row r="10200" spans="1:4" x14ac:dyDescent="0.2">
      <c r="A10200" s="93">
        <v>12239</v>
      </c>
      <c r="B10200" s="93" t="s">
        <v>10729</v>
      </c>
      <c r="C10200" s="93" t="s">
        <v>8074</v>
      </c>
      <c r="D10200" s="100">
        <v>43.08</v>
      </c>
    </row>
    <row r="10201" spans="1:4" x14ac:dyDescent="0.2">
      <c r="A10201" s="93">
        <v>38773</v>
      </c>
      <c r="B10201" s="93" t="s">
        <v>10730</v>
      </c>
      <c r="C10201" s="93" t="s">
        <v>8074</v>
      </c>
      <c r="D10201" s="100">
        <v>6.91</v>
      </c>
    </row>
    <row r="10202" spans="1:4" x14ac:dyDescent="0.2">
      <c r="A10202" s="93">
        <v>12271</v>
      </c>
      <c r="B10202" s="93" t="s">
        <v>10731</v>
      </c>
      <c r="C10202" s="93" t="s">
        <v>8074</v>
      </c>
      <c r="D10202" s="100">
        <v>385.31</v>
      </c>
    </row>
    <row r="10203" spans="1:4" x14ac:dyDescent="0.2">
      <c r="A10203" s="93">
        <v>13382</v>
      </c>
      <c r="B10203" s="93" t="s">
        <v>10732</v>
      </c>
      <c r="C10203" s="93" t="s">
        <v>8074</v>
      </c>
      <c r="D10203" s="100">
        <v>410.58</v>
      </c>
    </row>
    <row r="10204" spans="1:4" x14ac:dyDescent="0.2">
      <c r="A10204" s="93">
        <v>38785</v>
      </c>
      <c r="B10204" s="93" t="s">
        <v>10733</v>
      </c>
      <c r="C10204" s="93" t="s">
        <v>8074</v>
      </c>
      <c r="D10204" s="100">
        <v>182.42</v>
      </c>
    </row>
    <row r="10205" spans="1:4" x14ac:dyDescent="0.2">
      <c r="A10205" s="93">
        <v>38786</v>
      </c>
      <c r="B10205" s="93" t="s">
        <v>10734</v>
      </c>
      <c r="C10205" s="93" t="s">
        <v>8074</v>
      </c>
      <c r="D10205" s="100">
        <v>224.7</v>
      </c>
    </row>
    <row r="10206" spans="1:4" x14ac:dyDescent="0.2">
      <c r="A10206" s="93">
        <v>39385</v>
      </c>
      <c r="B10206" s="93" t="s">
        <v>10735</v>
      </c>
      <c r="C10206" s="93" t="s">
        <v>8074</v>
      </c>
      <c r="D10206" s="100">
        <v>18.36</v>
      </c>
    </row>
    <row r="10207" spans="1:4" x14ac:dyDescent="0.2">
      <c r="A10207" s="93">
        <v>39389</v>
      </c>
      <c r="B10207" s="93" t="s">
        <v>10736</v>
      </c>
      <c r="C10207" s="93" t="s">
        <v>8074</v>
      </c>
      <c r="D10207" s="100">
        <v>19.920000000000002</v>
      </c>
    </row>
    <row r="10208" spans="1:4" x14ac:dyDescent="0.2">
      <c r="A10208" s="93">
        <v>39390</v>
      </c>
      <c r="B10208" s="93" t="s">
        <v>10737</v>
      </c>
      <c r="C10208" s="93" t="s">
        <v>8074</v>
      </c>
      <c r="D10208" s="100">
        <v>41.75</v>
      </c>
    </row>
    <row r="10209" spans="1:4" x14ac:dyDescent="0.2">
      <c r="A10209" s="93">
        <v>39391</v>
      </c>
      <c r="B10209" s="93" t="s">
        <v>10738</v>
      </c>
      <c r="C10209" s="93" t="s">
        <v>8074</v>
      </c>
      <c r="D10209" s="100">
        <v>46.88</v>
      </c>
    </row>
    <row r="10210" spans="1:4" x14ac:dyDescent="0.2">
      <c r="A10210" s="93">
        <v>3803</v>
      </c>
      <c r="B10210" s="93" t="s">
        <v>10739</v>
      </c>
      <c r="C10210" s="93" t="s">
        <v>8074</v>
      </c>
      <c r="D10210" s="100">
        <v>65.150000000000006</v>
      </c>
    </row>
    <row r="10211" spans="1:4" x14ac:dyDescent="0.2">
      <c r="A10211" s="93">
        <v>38770</v>
      </c>
      <c r="B10211" s="93" t="s">
        <v>10740</v>
      </c>
      <c r="C10211" s="93" t="s">
        <v>8074</v>
      </c>
      <c r="D10211" s="100">
        <v>75.44</v>
      </c>
    </row>
    <row r="10212" spans="1:4" x14ac:dyDescent="0.2">
      <c r="A10212" s="93">
        <v>12267</v>
      </c>
      <c r="B10212" s="93" t="s">
        <v>10741</v>
      </c>
      <c r="C10212" s="93" t="s">
        <v>8074</v>
      </c>
      <c r="D10212" s="100">
        <v>221.08</v>
      </c>
    </row>
    <row r="10213" spans="1:4" x14ac:dyDescent="0.2">
      <c r="A10213" s="93">
        <v>43265</v>
      </c>
      <c r="B10213" s="93" t="s">
        <v>10742</v>
      </c>
      <c r="C10213" s="93" t="s">
        <v>8074</v>
      </c>
      <c r="D10213" s="100">
        <v>57.41</v>
      </c>
    </row>
    <row r="10214" spans="1:4" x14ac:dyDescent="0.2">
      <c r="A10214" s="93">
        <v>12266</v>
      </c>
      <c r="B10214" s="93" t="s">
        <v>10743</v>
      </c>
      <c r="C10214" s="93" t="s">
        <v>8074</v>
      </c>
      <c r="D10214" s="100">
        <v>113.15</v>
      </c>
    </row>
    <row r="10215" spans="1:4" x14ac:dyDescent="0.2">
      <c r="A10215" s="93">
        <v>39378</v>
      </c>
      <c r="B10215" s="93" t="s">
        <v>10744</v>
      </c>
      <c r="C10215" s="93" t="s">
        <v>8074</v>
      </c>
      <c r="D10215" s="100">
        <v>80.22</v>
      </c>
    </row>
    <row r="10216" spans="1:4" x14ac:dyDescent="0.2">
      <c r="A10216" s="93">
        <v>43543</v>
      </c>
      <c r="B10216" s="93" t="s">
        <v>10745</v>
      </c>
      <c r="C10216" s="93" t="s">
        <v>8074</v>
      </c>
      <c r="D10216" s="100">
        <v>167.13</v>
      </c>
    </row>
    <row r="10217" spans="1:4" x14ac:dyDescent="0.2">
      <c r="A10217" s="93">
        <v>38775</v>
      </c>
      <c r="B10217" s="93" t="s">
        <v>10746</v>
      </c>
      <c r="C10217" s="93" t="s">
        <v>8074</v>
      </c>
      <c r="D10217" s="100">
        <v>85.05</v>
      </c>
    </row>
    <row r="10218" spans="1:4" x14ac:dyDescent="0.2">
      <c r="A10218" s="93">
        <v>44252</v>
      </c>
      <c r="B10218" s="93" t="s">
        <v>10747</v>
      </c>
      <c r="C10218" s="93" t="s">
        <v>8074</v>
      </c>
      <c r="D10218" s="100">
        <v>150.58000000000001</v>
      </c>
    </row>
    <row r="10219" spans="1:4" x14ac:dyDescent="0.2">
      <c r="A10219" s="93">
        <v>21119</v>
      </c>
      <c r="B10219" s="93" t="s">
        <v>10748</v>
      </c>
      <c r="C10219" s="93" t="s">
        <v>8074</v>
      </c>
      <c r="D10219" s="100">
        <v>1.51</v>
      </c>
    </row>
    <row r="10220" spans="1:4" x14ac:dyDescent="0.2">
      <c r="A10220" s="93">
        <v>37974</v>
      </c>
      <c r="B10220" s="93" t="s">
        <v>10749</v>
      </c>
      <c r="C10220" s="93" t="s">
        <v>8074</v>
      </c>
      <c r="D10220" s="100">
        <v>1.95</v>
      </c>
    </row>
    <row r="10221" spans="1:4" x14ac:dyDescent="0.2">
      <c r="A10221" s="93">
        <v>37975</v>
      </c>
      <c r="B10221" s="93" t="s">
        <v>10750</v>
      </c>
      <c r="C10221" s="93" t="s">
        <v>8074</v>
      </c>
      <c r="D10221" s="100">
        <v>4.3499999999999996</v>
      </c>
    </row>
    <row r="10222" spans="1:4" x14ac:dyDescent="0.2">
      <c r="A10222" s="93">
        <v>37976</v>
      </c>
      <c r="B10222" s="93" t="s">
        <v>10751</v>
      </c>
      <c r="C10222" s="93" t="s">
        <v>8074</v>
      </c>
      <c r="D10222" s="100">
        <v>9.68</v>
      </c>
    </row>
    <row r="10223" spans="1:4" x14ac:dyDescent="0.2">
      <c r="A10223" s="93">
        <v>37977</v>
      </c>
      <c r="B10223" s="93" t="s">
        <v>10752</v>
      </c>
      <c r="C10223" s="93" t="s">
        <v>8074</v>
      </c>
      <c r="D10223" s="100">
        <v>13.4</v>
      </c>
    </row>
    <row r="10224" spans="1:4" x14ac:dyDescent="0.2">
      <c r="A10224" s="93">
        <v>37978</v>
      </c>
      <c r="B10224" s="93" t="s">
        <v>10753</v>
      </c>
      <c r="C10224" s="93" t="s">
        <v>8074</v>
      </c>
      <c r="D10224" s="100">
        <v>26.56</v>
      </c>
    </row>
    <row r="10225" spans="1:4" x14ac:dyDescent="0.2">
      <c r="A10225" s="93">
        <v>37979</v>
      </c>
      <c r="B10225" s="93" t="s">
        <v>10754</v>
      </c>
      <c r="C10225" s="93" t="s">
        <v>8074</v>
      </c>
      <c r="D10225" s="100">
        <v>112.73</v>
      </c>
    </row>
    <row r="10226" spans="1:4" x14ac:dyDescent="0.2">
      <c r="A10226" s="93">
        <v>37980</v>
      </c>
      <c r="B10226" s="93" t="s">
        <v>10755</v>
      </c>
      <c r="C10226" s="93" t="s">
        <v>8074</v>
      </c>
      <c r="D10226" s="100">
        <v>129.5</v>
      </c>
    </row>
    <row r="10227" spans="1:4" x14ac:dyDescent="0.2">
      <c r="A10227" s="93">
        <v>36147</v>
      </c>
      <c r="B10227" s="93" t="s">
        <v>10756</v>
      </c>
      <c r="C10227" s="93" t="s">
        <v>8494</v>
      </c>
      <c r="D10227" s="100">
        <v>336.39</v>
      </c>
    </row>
    <row r="10228" spans="1:4" x14ac:dyDescent="0.2">
      <c r="A10228" s="93">
        <v>12731</v>
      </c>
      <c r="B10228" s="93" t="s">
        <v>10757</v>
      </c>
      <c r="C10228" s="93" t="s">
        <v>8074</v>
      </c>
      <c r="D10228" s="100">
        <v>341.21</v>
      </c>
    </row>
    <row r="10229" spans="1:4" x14ac:dyDescent="0.2">
      <c r="A10229" s="93">
        <v>12723</v>
      </c>
      <c r="B10229" s="93" t="s">
        <v>10758</v>
      </c>
      <c r="C10229" s="93" t="s">
        <v>8074</v>
      </c>
      <c r="D10229" s="100">
        <v>2.64</v>
      </c>
    </row>
    <row r="10230" spans="1:4" x14ac:dyDescent="0.2">
      <c r="A10230" s="93">
        <v>12724</v>
      </c>
      <c r="B10230" s="93" t="s">
        <v>10759</v>
      </c>
      <c r="C10230" s="93" t="s">
        <v>8074</v>
      </c>
      <c r="D10230" s="100">
        <v>5.08</v>
      </c>
    </row>
    <row r="10231" spans="1:4" x14ac:dyDescent="0.2">
      <c r="A10231" s="93">
        <v>12725</v>
      </c>
      <c r="B10231" s="93" t="s">
        <v>10760</v>
      </c>
      <c r="C10231" s="93" t="s">
        <v>8074</v>
      </c>
      <c r="D10231" s="100">
        <v>10.199999999999999</v>
      </c>
    </row>
    <row r="10232" spans="1:4" x14ac:dyDescent="0.2">
      <c r="A10232" s="93">
        <v>12726</v>
      </c>
      <c r="B10232" s="93" t="s">
        <v>10761</v>
      </c>
      <c r="C10232" s="93" t="s">
        <v>8074</v>
      </c>
      <c r="D10232" s="100">
        <v>22.51</v>
      </c>
    </row>
    <row r="10233" spans="1:4" x14ac:dyDescent="0.2">
      <c r="A10233" s="93">
        <v>12727</v>
      </c>
      <c r="B10233" s="93" t="s">
        <v>10762</v>
      </c>
      <c r="C10233" s="93" t="s">
        <v>8074</v>
      </c>
      <c r="D10233" s="100">
        <v>28.55</v>
      </c>
    </row>
    <row r="10234" spans="1:4" x14ac:dyDescent="0.2">
      <c r="A10234" s="93">
        <v>12728</v>
      </c>
      <c r="B10234" s="93" t="s">
        <v>10763</v>
      </c>
      <c r="C10234" s="93" t="s">
        <v>8074</v>
      </c>
      <c r="D10234" s="100">
        <v>46.63</v>
      </c>
    </row>
    <row r="10235" spans="1:4" x14ac:dyDescent="0.2">
      <c r="A10235" s="93">
        <v>12729</v>
      </c>
      <c r="B10235" s="93" t="s">
        <v>10764</v>
      </c>
      <c r="C10235" s="93" t="s">
        <v>8074</v>
      </c>
      <c r="D10235" s="100">
        <v>152.83000000000001</v>
      </c>
    </row>
    <row r="10236" spans="1:4" x14ac:dyDescent="0.2">
      <c r="A10236" s="93">
        <v>12730</v>
      </c>
      <c r="B10236" s="93" t="s">
        <v>10765</v>
      </c>
      <c r="C10236" s="93" t="s">
        <v>8074</v>
      </c>
      <c r="D10236" s="100">
        <v>233.99</v>
      </c>
    </row>
    <row r="10237" spans="1:4" x14ac:dyDescent="0.2">
      <c r="A10237" s="93">
        <v>3840</v>
      </c>
      <c r="B10237" s="93" t="s">
        <v>10766</v>
      </c>
      <c r="C10237" s="93" t="s">
        <v>8074</v>
      </c>
      <c r="D10237" s="100">
        <v>43.01</v>
      </c>
    </row>
    <row r="10238" spans="1:4" x14ac:dyDescent="0.2">
      <c r="A10238" s="93">
        <v>3838</v>
      </c>
      <c r="B10238" s="93" t="s">
        <v>10767</v>
      </c>
      <c r="C10238" s="93" t="s">
        <v>8074</v>
      </c>
      <c r="D10238" s="100">
        <v>94.93</v>
      </c>
    </row>
    <row r="10239" spans="1:4" x14ac:dyDescent="0.2">
      <c r="A10239" s="93">
        <v>3844</v>
      </c>
      <c r="B10239" s="93" t="s">
        <v>10768</v>
      </c>
      <c r="C10239" s="93" t="s">
        <v>8074</v>
      </c>
      <c r="D10239" s="100">
        <v>169.34</v>
      </c>
    </row>
    <row r="10240" spans="1:4" x14ac:dyDescent="0.2">
      <c r="A10240" s="93">
        <v>3839</v>
      </c>
      <c r="B10240" s="93" t="s">
        <v>10769</v>
      </c>
      <c r="C10240" s="93" t="s">
        <v>8074</v>
      </c>
      <c r="D10240" s="100">
        <v>308.44</v>
      </c>
    </row>
    <row r="10241" spans="1:4" x14ac:dyDescent="0.2">
      <c r="A10241" s="93">
        <v>3843</v>
      </c>
      <c r="B10241" s="93" t="s">
        <v>10770</v>
      </c>
      <c r="C10241" s="93" t="s">
        <v>8074</v>
      </c>
      <c r="D10241" s="100">
        <v>423.34</v>
      </c>
    </row>
    <row r="10242" spans="1:4" x14ac:dyDescent="0.2">
      <c r="A10242" s="93">
        <v>3900</v>
      </c>
      <c r="B10242" s="93" t="s">
        <v>10771</v>
      </c>
      <c r="C10242" s="93" t="s">
        <v>8074</v>
      </c>
      <c r="D10242" s="100">
        <v>57.03</v>
      </c>
    </row>
    <row r="10243" spans="1:4" x14ac:dyDescent="0.2">
      <c r="A10243" s="93">
        <v>3846</v>
      </c>
      <c r="B10243" s="93" t="s">
        <v>10772</v>
      </c>
      <c r="C10243" s="93" t="s">
        <v>8074</v>
      </c>
      <c r="D10243" s="100">
        <v>17.14</v>
      </c>
    </row>
    <row r="10244" spans="1:4" x14ac:dyDescent="0.2">
      <c r="A10244" s="93">
        <v>3886</v>
      </c>
      <c r="B10244" s="93" t="s">
        <v>10773</v>
      </c>
      <c r="C10244" s="93" t="s">
        <v>8074</v>
      </c>
      <c r="D10244" s="100">
        <v>22.75</v>
      </c>
    </row>
    <row r="10245" spans="1:4" x14ac:dyDescent="0.2">
      <c r="A10245" s="93">
        <v>3854</v>
      </c>
      <c r="B10245" s="93" t="s">
        <v>10774</v>
      </c>
      <c r="C10245" s="93" t="s">
        <v>8074</v>
      </c>
      <c r="D10245" s="100">
        <v>12.97</v>
      </c>
    </row>
    <row r="10246" spans="1:4" x14ac:dyDescent="0.2">
      <c r="A10246" s="93">
        <v>3873</v>
      </c>
      <c r="B10246" s="93" t="s">
        <v>10775</v>
      </c>
      <c r="C10246" s="93" t="s">
        <v>8074</v>
      </c>
      <c r="D10246" s="100">
        <v>15.1</v>
      </c>
    </row>
    <row r="10247" spans="1:4" x14ac:dyDescent="0.2">
      <c r="A10247" s="93">
        <v>38021</v>
      </c>
      <c r="B10247" s="93" t="s">
        <v>10776</v>
      </c>
      <c r="C10247" s="93" t="s">
        <v>8074</v>
      </c>
      <c r="D10247" s="100">
        <v>26.8</v>
      </c>
    </row>
    <row r="10248" spans="1:4" x14ac:dyDescent="0.2">
      <c r="A10248" s="93">
        <v>43838</v>
      </c>
      <c r="B10248" s="93" t="s">
        <v>10777</v>
      </c>
      <c r="C10248" s="93" t="s">
        <v>8074</v>
      </c>
      <c r="D10248" s="100">
        <v>34.64</v>
      </c>
    </row>
    <row r="10249" spans="1:4" x14ac:dyDescent="0.2">
      <c r="A10249" s="93">
        <v>3847</v>
      </c>
      <c r="B10249" s="93" t="s">
        <v>10778</v>
      </c>
      <c r="C10249" s="93" t="s">
        <v>8074</v>
      </c>
      <c r="D10249" s="100">
        <v>34.93</v>
      </c>
    </row>
    <row r="10250" spans="1:4" x14ac:dyDescent="0.2">
      <c r="A10250" s="93">
        <v>38022</v>
      </c>
      <c r="B10250" s="93" t="s">
        <v>10779</v>
      </c>
      <c r="C10250" s="93" t="s">
        <v>8074</v>
      </c>
      <c r="D10250" s="100">
        <v>48.02</v>
      </c>
    </row>
    <row r="10251" spans="1:4" x14ac:dyDescent="0.2">
      <c r="A10251" s="93">
        <v>3830</v>
      </c>
      <c r="B10251" s="93" t="s">
        <v>10780</v>
      </c>
      <c r="C10251" s="93" t="s">
        <v>8074</v>
      </c>
      <c r="D10251" s="100">
        <v>224.82</v>
      </c>
    </row>
    <row r="10252" spans="1:4" x14ac:dyDescent="0.2">
      <c r="A10252" s="93">
        <v>37981</v>
      </c>
      <c r="B10252" s="93" t="s">
        <v>10781</v>
      </c>
      <c r="C10252" s="93" t="s">
        <v>8074</v>
      </c>
      <c r="D10252" s="100">
        <v>5.64</v>
      </c>
    </row>
    <row r="10253" spans="1:4" x14ac:dyDescent="0.2">
      <c r="A10253" s="93">
        <v>37982</v>
      </c>
      <c r="B10253" s="93" t="s">
        <v>10782</v>
      </c>
      <c r="C10253" s="93" t="s">
        <v>8074</v>
      </c>
      <c r="D10253" s="100">
        <v>8.18</v>
      </c>
    </row>
    <row r="10254" spans="1:4" x14ac:dyDescent="0.2">
      <c r="A10254" s="93">
        <v>37983</v>
      </c>
      <c r="B10254" s="93" t="s">
        <v>10783</v>
      </c>
      <c r="C10254" s="93" t="s">
        <v>8074</v>
      </c>
      <c r="D10254" s="100">
        <v>12.1</v>
      </c>
    </row>
    <row r="10255" spans="1:4" x14ac:dyDescent="0.2">
      <c r="A10255" s="93">
        <v>37984</v>
      </c>
      <c r="B10255" s="93" t="s">
        <v>10784</v>
      </c>
      <c r="C10255" s="93" t="s">
        <v>8074</v>
      </c>
      <c r="D10255" s="100">
        <v>17</v>
      </c>
    </row>
    <row r="10256" spans="1:4" x14ac:dyDescent="0.2">
      <c r="A10256" s="93">
        <v>37985</v>
      </c>
      <c r="B10256" s="93" t="s">
        <v>10785</v>
      </c>
      <c r="C10256" s="93" t="s">
        <v>8074</v>
      </c>
      <c r="D10256" s="100">
        <v>24.15</v>
      </c>
    </row>
    <row r="10257" spans="1:4" x14ac:dyDescent="0.2">
      <c r="A10257" s="93">
        <v>3826</v>
      </c>
      <c r="B10257" s="93" t="s">
        <v>10786</v>
      </c>
      <c r="C10257" s="93" t="s">
        <v>8074</v>
      </c>
      <c r="D10257" s="100">
        <v>42.68</v>
      </c>
    </row>
    <row r="10258" spans="1:4" x14ac:dyDescent="0.2">
      <c r="A10258" s="93">
        <v>3825</v>
      </c>
      <c r="B10258" s="93" t="s">
        <v>10787</v>
      </c>
      <c r="C10258" s="93" t="s">
        <v>8074</v>
      </c>
      <c r="D10258" s="100">
        <v>12.27</v>
      </c>
    </row>
    <row r="10259" spans="1:4" x14ac:dyDescent="0.2">
      <c r="A10259" s="93">
        <v>3827</v>
      </c>
      <c r="B10259" s="93" t="s">
        <v>10788</v>
      </c>
      <c r="C10259" s="93" t="s">
        <v>8074</v>
      </c>
      <c r="D10259" s="100">
        <v>26.82</v>
      </c>
    </row>
    <row r="10260" spans="1:4" x14ac:dyDescent="0.2">
      <c r="A10260" s="93">
        <v>20165</v>
      </c>
      <c r="B10260" s="93" t="s">
        <v>10789</v>
      </c>
      <c r="C10260" s="93" t="s">
        <v>8074</v>
      </c>
      <c r="D10260" s="100">
        <v>27.87</v>
      </c>
    </row>
    <row r="10261" spans="1:4" x14ac:dyDescent="0.2">
      <c r="A10261" s="93">
        <v>20166</v>
      </c>
      <c r="B10261" s="93" t="s">
        <v>10790</v>
      </c>
      <c r="C10261" s="93" t="s">
        <v>8074</v>
      </c>
      <c r="D10261" s="100">
        <v>85.12</v>
      </c>
    </row>
    <row r="10262" spans="1:4" x14ac:dyDescent="0.2">
      <c r="A10262" s="93">
        <v>20164</v>
      </c>
      <c r="B10262" s="93" t="s">
        <v>10791</v>
      </c>
      <c r="C10262" s="93" t="s">
        <v>8074</v>
      </c>
      <c r="D10262" s="100">
        <v>13.39</v>
      </c>
    </row>
    <row r="10263" spans="1:4" x14ac:dyDescent="0.2">
      <c r="A10263" s="93">
        <v>3893</v>
      </c>
      <c r="B10263" s="93" t="s">
        <v>10792</v>
      </c>
      <c r="C10263" s="93" t="s">
        <v>8074</v>
      </c>
      <c r="D10263" s="100">
        <v>20.98</v>
      </c>
    </row>
    <row r="10264" spans="1:4" x14ac:dyDescent="0.2">
      <c r="A10264" s="93">
        <v>3848</v>
      </c>
      <c r="B10264" s="93" t="s">
        <v>10793</v>
      </c>
      <c r="C10264" s="93" t="s">
        <v>8074</v>
      </c>
      <c r="D10264" s="100">
        <v>12.8</v>
      </c>
    </row>
    <row r="10265" spans="1:4" x14ac:dyDescent="0.2">
      <c r="A10265" s="93">
        <v>3895</v>
      </c>
      <c r="B10265" s="93" t="s">
        <v>10794</v>
      </c>
      <c r="C10265" s="93" t="s">
        <v>8074</v>
      </c>
      <c r="D10265" s="100">
        <v>14.21</v>
      </c>
    </row>
    <row r="10266" spans="1:4" x14ac:dyDescent="0.2">
      <c r="A10266" s="93">
        <v>12404</v>
      </c>
      <c r="B10266" s="93" t="s">
        <v>10795</v>
      </c>
      <c r="C10266" s="93" t="s">
        <v>8074</v>
      </c>
      <c r="D10266" s="100">
        <v>9.0299999999999994</v>
      </c>
    </row>
    <row r="10267" spans="1:4" x14ac:dyDescent="0.2">
      <c r="A10267" s="93">
        <v>3939</v>
      </c>
      <c r="B10267" s="93" t="s">
        <v>10796</v>
      </c>
      <c r="C10267" s="93" t="s">
        <v>8074</v>
      </c>
      <c r="D10267" s="100">
        <v>18.61</v>
      </c>
    </row>
    <row r="10268" spans="1:4" x14ac:dyDescent="0.2">
      <c r="A10268" s="93">
        <v>3911</v>
      </c>
      <c r="B10268" s="93" t="s">
        <v>10797</v>
      </c>
      <c r="C10268" s="93" t="s">
        <v>8074</v>
      </c>
      <c r="D10268" s="100">
        <v>15.2</v>
      </c>
    </row>
    <row r="10269" spans="1:4" x14ac:dyDescent="0.2">
      <c r="A10269" s="93">
        <v>3908</v>
      </c>
      <c r="B10269" s="93" t="s">
        <v>10798</v>
      </c>
      <c r="C10269" s="93" t="s">
        <v>8074</v>
      </c>
      <c r="D10269" s="100">
        <v>4.91</v>
      </c>
    </row>
    <row r="10270" spans="1:4" x14ac:dyDescent="0.2">
      <c r="A10270" s="93">
        <v>3910</v>
      </c>
      <c r="B10270" s="93" t="s">
        <v>10799</v>
      </c>
      <c r="C10270" s="93" t="s">
        <v>8074</v>
      </c>
      <c r="D10270" s="100">
        <v>10.88</v>
      </c>
    </row>
    <row r="10271" spans="1:4" x14ac:dyDescent="0.2">
      <c r="A10271" s="93">
        <v>3913</v>
      </c>
      <c r="B10271" s="93" t="s">
        <v>10800</v>
      </c>
      <c r="C10271" s="93" t="s">
        <v>8074</v>
      </c>
      <c r="D10271" s="100">
        <v>52</v>
      </c>
    </row>
    <row r="10272" spans="1:4" x14ac:dyDescent="0.2">
      <c r="A10272" s="93">
        <v>3912</v>
      </c>
      <c r="B10272" s="93" t="s">
        <v>10801</v>
      </c>
      <c r="C10272" s="93" t="s">
        <v>8074</v>
      </c>
      <c r="D10272" s="100">
        <v>28.5</v>
      </c>
    </row>
    <row r="10273" spans="1:4" x14ac:dyDescent="0.2">
      <c r="A10273" s="93">
        <v>3909</v>
      </c>
      <c r="B10273" s="93" t="s">
        <v>10802</v>
      </c>
      <c r="C10273" s="93" t="s">
        <v>8074</v>
      </c>
      <c r="D10273" s="100">
        <v>6.69</v>
      </c>
    </row>
    <row r="10274" spans="1:4" x14ac:dyDescent="0.2">
      <c r="A10274" s="93">
        <v>3914</v>
      </c>
      <c r="B10274" s="93" t="s">
        <v>10803</v>
      </c>
      <c r="C10274" s="93" t="s">
        <v>8074</v>
      </c>
      <c r="D10274" s="100">
        <v>78.44</v>
      </c>
    </row>
    <row r="10275" spans="1:4" x14ac:dyDescent="0.2">
      <c r="A10275" s="93">
        <v>3915</v>
      </c>
      <c r="B10275" s="93" t="s">
        <v>10804</v>
      </c>
      <c r="C10275" s="93" t="s">
        <v>8074</v>
      </c>
      <c r="D10275" s="100">
        <v>123.7</v>
      </c>
    </row>
    <row r="10276" spans="1:4" x14ac:dyDescent="0.2">
      <c r="A10276" s="93">
        <v>3916</v>
      </c>
      <c r="B10276" s="93" t="s">
        <v>10805</v>
      </c>
      <c r="C10276" s="93" t="s">
        <v>8074</v>
      </c>
      <c r="D10276" s="100">
        <v>225.36</v>
      </c>
    </row>
    <row r="10277" spans="1:4" x14ac:dyDescent="0.2">
      <c r="A10277" s="93">
        <v>3917</v>
      </c>
      <c r="B10277" s="93" t="s">
        <v>10806</v>
      </c>
      <c r="C10277" s="93" t="s">
        <v>8074</v>
      </c>
      <c r="D10277" s="100">
        <v>371.71</v>
      </c>
    </row>
    <row r="10278" spans="1:4" x14ac:dyDescent="0.2">
      <c r="A10278" s="93">
        <v>1904</v>
      </c>
      <c r="B10278" s="93" t="s">
        <v>10807</v>
      </c>
      <c r="C10278" s="93" t="s">
        <v>8074</v>
      </c>
      <c r="D10278" s="100">
        <v>0.75</v>
      </c>
    </row>
    <row r="10279" spans="1:4" x14ac:dyDescent="0.2">
      <c r="A10279" s="93">
        <v>1899</v>
      </c>
      <c r="B10279" s="93" t="s">
        <v>10808</v>
      </c>
      <c r="C10279" s="93" t="s">
        <v>8074</v>
      </c>
      <c r="D10279" s="100">
        <v>0.85</v>
      </c>
    </row>
    <row r="10280" spans="1:4" x14ac:dyDescent="0.2">
      <c r="A10280" s="93">
        <v>1900</v>
      </c>
      <c r="B10280" s="93" t="s">
        <v>10809</v>
      </c>
      <c r="C10280" s="93" t="s">
        <v>8074</v>
      </c>
      <c r="D10280" s="100">
        <v>1.37</v>
      </c>
    </row>
    <row r="10281" spans="1:4" x14ac:dyDescent="0.2">
      <c r="A10281" s="93">
        <v>12407</v>
      </c>
      <c r="B10281" s="93" t="s">
        <v>10810</v>
      </c>
      <c r="C10281" s="93" t="s">
        <v>8074</v>
      </c>
      <c r="D10281" s="100">
        <v>28.14</v>
      </c>
    </row>
    <row r="10282" spans="1:4" x14ac:dyDescent="0.2">
      <c r="A10282" s="93">
        <v>12408</v>
      </c>
      <c r="B10282" s="93" t="s">
        <v>10811</v>
      </c>
      <c r="C10282" s="93" t="s">
        <v>8074</v>
      </c>
      <c r="D10282" s="100">
        <v>15.88</v>
      </c>
    </row>
    <row r="10283" spans="1:4" x14ac:dyDescent="0.2">
      <c r="A10283" s="93">
        <v>12409</v>
      </c>
      <c r="B10283" s="93" t="s">
        <v>10812</v>
      </c>
      <c r="C10283" s="93" t="s">
        <v>8074</v>
      </c>
      <c r="D10283" s="100">
        <v>15.88</v>
      </c>
    </row>
    <row r="10284" spans="1:4" x14ac:dyDescent="0.2">
      <c r="A10284" s="93">
        <v>12410</v>
      </c>
      <c r="B10284" s="93" t="s">
        <v>10813</v>
      </c>
      <c r="C10284" s="93" t="s">
        <v>8074</v>
      </c>
      <c r="D10284" s="100">
        <v>10.94</v>
      </c>
    </row>
    <row r="10285" spans="1:4" x14ac:dyDescent="0.2">
      <c r="A10285" s="93">
        <v>3936</v>
      </c>
      <c r="B10285" s="93" t="s">
        <v>10814</v>
      </c>
      <c r="C10285" s="93" t="s">
        <v>8074</v>
      </c>
      <c r="D10285" s="100">
        <v>19.77</v>
      </c>
    </row>
    <row r="10286" spans="1:4" x14ac:dyDescent="0.2">
      <c r="A10286" s="93">
        <v>3922</v>
      </c>
      <c r="B10286" s="93" t="s">
        <v>10815</v>
      </c>
      <c r="C10286" s="93" t="s">
        <v>8074</v>
      </c>
      <c r="D10286" s="100">
        <v>18.18</v>
      </c>
    </row>
    <row r="10287" spans="1:4" x14ac:dyDescent="0.2">
      <c r="A10287" s="93">
        <v>3924</v>
      </c>
      <c r="B10287" s="93" t="s">
        <v>10816</v>
      </c>
      <c r="C10287" s="93" t="s">
        <v>8074</v>
      </c>
      <c r="D10287" s="100">
        <v>19.77</v>
      </c>
    </row>
    <row r="10288" spans="1:4" x14ac:dyDescent="0.2">
      <c r="A10288" s="93">
        <v>3923</v>
      </c>
      <c r="B10288" s="93" t="s">
        <v>10817</v>
      </c>
      <c r="C10288" s="93" t="s">
        <v>8074</v>
      </c>
      <c r="D10288" s="100">
        <v>19.77</v>
      </c>
    </row>
    <row r="10289" spans="1:4" x14ac:dyDescent="0.2">
      <c r="A10289" s="93">
        <v>3937</v>
      </c>
      <c r="B10289" s="93" t="s">
        <v>10818</v>
      </c>
      <c r="C10289" s="93" t="s">
        <v>8074</v>
      </c>
      <c r="D10289" s="100">
        <v>16.309999999999999</v>
      </c>
    </row>
    <row r="10290" spans="1:4" x14ac:dyDescent="0.2">
      <c r="A10290" s="93">
        <v>3921</v>
      </c>
      <c r="B10290" s="93" t="s">
        <v>10819</v>
      </c>
      <c r="C10290" s="93" t="s">
        <v>8074</v>
      </c>
      <c r="D10290" s="100">
        <v>16.32</v>
      </c>
    </row>
    <row r="10291" spans="1:4" x14ac:dyDescent="0.2">
      <c r="A10291" s="93">
        <v>3920</v>
      </c>
      <c r="B10291" s="93" t="s">
        <v>10820</v>
      </c>
      <c r="C10291" s="93" t="s">
        <v>8074</v>
      </c>
      <c r="D10291" s="100">
        <v>16.309999999999999</v>
      </c>
    </row>
    <row r="10292" spans="1:4" x14ac:dyDescent="0.2">
      <c r="A10292" s="93">
        <v>3938</v>
      </c>
      <c r="B10292" s="93" t="s">
        <v>10821</v>
      </c>
      <c r="C10292" s="93" t="s">
        <v>8074</v>
      </c>
      <c r="D10292" s="100">
        <v>10.75</v>
      </c>
    </row>
    <row r="10293" spans="1:4" x14ac:dyDescent="0.2">
      <c r="A10293" s="93">
        <v>3919</v>
      </c>
      <c r="B10293" s="93" t="s">
        <v>10822</v>
      </c>
      <c r="C10293" s="93" t="s">
        <v>8074</v>
      </c>
      <c r="D10293" s="100">
        <v>10.96</v>
      </c>
    </row>
    <row r="10294" spans="1:4" x14ac:dyDescent="0.2">
      <c r="A10294" s="93">
        <v>3927</v>
      </c>
      <c r="B10294" s="93" t="s">
        <v>10823</v>
      </c>
      <c r="C10294" s="93" t="s">
        <v>8074</v>
      </c>
      <c r="D10294" s="100">
        <v>55.52</v>
      </c>
    </row>
    <row r="10295" spans="1:4" x14ac:dyDescent="0.2">
      <c r="A10295" s="93">
        <v>3928</v>
      </c>
      <c r="B10295" s="93" t="s">
        <v>10824</v>
      </c>
      <c r="C10295" s="93" t="s">
        <v>8074</v>
      </c>
      <c r="D10295" s="100">
        <v>55.52</v>
      </c>
    </row>
    <row r="10296" spans="1:4" x14ac:dyDescent="0.2">
      <c r="A10296" s="93">
        <v>3926</v>
      </c>
      <c r="B10296" s="93" t="s">
        <v>10825</v>
      </c>
      <c r="C10296" s="93" t="s">
        <v>8074</v>
      </c>
      <c r="D10296" s="100">
        <v>31.65</v>
      </c>
    </row>
    <row r="10297" spans="1:4" x14ac:dyDescent="0.2">
      <c r="A10297" s="93">
        <v>3935</v>
      </c>
      <c r="B10297" s="93" t="s">
        <v>10826</v>
      </c>
      <c r="C10297" s="93" t="s">
        <v>8074</v>
      </c>
      <c r="D10297" s="100">
        <v>31.65</v>
      </c>
    </row>
    <row r="10298" spans="1:4" x14ac:dyDescent="0.2">
      <c r="A10298" s="93">
        <v>3925</v>
      </c>
      <c r="B10298" s="93" t="s">
        <v>10827</v>
      </c>
      <c r="C10298" s="93" t="s">
        <v>8074</v>
      </c>
      <c r="D10298" s="100">
        <v>31.65</v>
      </c>
    </row>
    <row r="10299" spans="1:4" x14ac:dyDescent="0.2">
      <c r="A10299" s="93">
        <v>12406</v>
      </c>
      <c r="B10299" s="93" t="s">
        <v>10828</v>
      </c>
      <c r="C10299" s="93" t="s">
        <v>8074</v>
      </c>
      <c r="D10299" s="100">
        <v>7.77</v>
      </c>
    </row>
    <row r="10300" spans="1:4" x14ac:dyDescent="0.2">
      <c r="A10300" s="93">
        <v>3929</v>
      </c>
      <c r="B10300" s="93" t="s">
        <v>10829</v>
      </c>
      <c r="C10300" s="93" t="s">
        <v>8074</v>
      </c>
      <c r="D10300" s="100">
        <v>84.59</v>
      </c>
    </row>
    <row r="10301" spans="1:4" x14ac:dyDescent="0.2">
      <c r="A10301" s="93">
        <v>3931</v>
      </c>
      <c r="B10301" s="93" t="s">
        <v>10830</v>
      </c>
      <c r="C10301" s="93" t="s">
        <v>8074</v>
      </c>
      <c r="D10301" s="100">
        <v>84.59</v>
      </c>
    </row>
    <row r="10302" spans="1:4" x14ac:dyDescent="0.2">
      <c r="A10302" s="93">
        <v>3930</v>
      </c>
      <c r="B10302" s="93" t="s">
        <v>10831</v>
      </c>
      <c r="C10302" s="93" t="s">
        <v>8074</v>
      </c>
      <c r="D10302" s="100">
        <v>84.59</v>
      </c>
    </row>
    <row r="10303" spans="1:4" x14ac:dyDescent="0.2">
      <c r="A10303" s="93">
        <v>3932</v>
      </c>
      <c r="B10303" s="93" t="s">
        <v>10832</v>
      </c>
      <c r="C10303" s="93" t="s">
        <v>8074</v>
      </c>
      <c r="D10303" s="100">
        <v>146.07</v>
      </c>
    </row>
    <row r="10304" spans="1:4" x14ac:dyDescent="0.2">
      <c r="A10304" s="93">
        <v>3933</v>
      </c>
      <c r="B10304" s="93" t="s">
        <v>10833</v>
      </c>
      <c r="C10304" s="93" t="s">
        <v>8074</v>
      </c>
      <c r="D10304" s="100">
        <v>146.07</v>
      </c>
    </row>
    <row r="10305" spans="1:4" x14ac:dyDescent="0.2">
      <c r="A10305" s="93">
        <v>3934</v>
      </c>
      <c r="B10305" s="93" t="s">
        <v>10834</v>
      </c>
      <c r="C10305" s="93" t="s">
        <v>8074</v>
      </c>
      <c r="D10305" s="100">
        <v>146.07</v>
      </c>
    </row>
    <row r="10306" spans="1:4" x14ac:dyDescent="0.2">
      <c r="A10306" s="93">
        <v>40355</v>
      </c>
      <c r="B10306" s="93" t="s">
        <v>10835</v>
      </c>
      <c r="C10306" s="93" t="s">
        <v>8074</v>
      </c>
      <c r="D10306" s="100">
        <v>12.72</v>
      </c>
    </row>
    <row r="10307" spans="1:4" x14ac:dyDescent="0.2">
      <c r="A10307" s="93">
        <v>40364</v>
      </c>
      <c r="B10307" s="93" t="s">
        <v>10836</v>
      </c>
      <c r="C10307" s="93" t="s">
        <v>8074</v>
      </c>
      <c r="D10307" s="100">
        <v>59.6</v>
      </c>
    </row>
    <row r="10308" spans="1:4" x14ac:dyDescent="0.2">
      <c r="A10308" s="93">
        <v>40361</v>
      </c>
      <c r="B10308" s="93" t="s">
        <v>10837</v>
      </c>
      <c r="C10308" s="93" t="s">
        <v>8074</v>
      </c>
      <c r="D10308" s="100">
        <v>46.6</v>
      </c>
    </row>
    <row r="10309" spans="1:4" x14ac:dyDescent="0.2">
      <c r="A10309" s="93">
        <v>40358</v>
      </c>
      <c r="B10309" s="93" t="s">
        <v>10838</v>
      </c>
      <c r="C10309" s="93" t="s">
        <v>8074</v>
      </c>
      <c r="D10309" s="100">
        <v>17.760000000000002</v>
      </c>
    </row>
    <row r="10310" spans="1:4" x14ac:dyDescent="0.2">
      <c r="A10310" s="93">
        <v>40370</v>
      </c>
      <c r="B10310" s="93" t="s">
        <v>10839</v>
      </c>
      <c r="C10310" s="93" t="s">
        <v>8074</v>
      </c>
      <c r="D10310" s="100">
        <v>189.1</v>
      </c>
    </row>
    <row r="10311" spans="1:4" x14ac:dyDescent="0.2">
      <c r="A10311" s="93">
        <v>40367</v>
      </c>
      <c r="B10311" s="93" t="s">
        <v>10840</v>
      </c>
      <c r="C10311" s="93" t="s">
        <v>8074</v>
      </c>
      <c r="D10311" s="100">
        <v>93.99</v>
      </c>
    </row>
    <row r="10312" spans="1:4" x14ac:dyDescent="0.2">
      <c r="A10312" s="93">
        <v>40373</v>
      </c>
      <c r="B10312" s="93" t="s">
        <v>10841</v>
      </c>
      <c r="C10312" s="93" t="s">
        <v>8074</v>
      </c>
      <c r="D10312" s="100">
        <v>255.72</v>
      </c>
    </row>
    <row r="10313" spans="1:4" x14ac:dyDescent="0.2">
      <c r="A10313" s="93">
        <v>3907</v>
      </c>
      <c r="B10313" s="93" t="s">
        <v>10842</v>
      </c>
      <c r="C10313" s="93" t="s">
        <v>8074</v>
      </c>
      <c r="D10313" s="100">
        <v>6.57</v>
      </c>
    </row>
    <row r="10314" spans="1:4" x14ac:dyDescent="0.2">
      <c r="A10314" s="93">
        <v>3889</v>
      </c>
      <c r="B10314" s="93" t="s">
        <v>10843</v>
      </c>
      <c r="C10314" s="93" t="s">
        <v>8074</v>
      </c>
      <c r="D10314" s="100">
        <v>4.67</v>
      </c>
    </row>
    <row r="10315" spans="1:4" x14ac:dyDescent="0.2">
      <c r="A10315" s="93">
        <v>3868</v>
      </c>
      <c r="B10315" s="93" t="s">
        <v>10844</v>
      </c>
      <c r="C10315" s="93" t="s">
        <v>8074</v>
      </c>
      <c r="D10315" s="100">
        <v>1.71</v>
      </c>
    </row>
    <row r="10316" spans="1:4" x14ac:dyDescent="0.2">
      <c r="A10316" s="93">
        <v>3869</v>
      </c>
      <c r="B10316" s="93" t="s">
        <v>10845</v>
      </c>
      <c r="C10316" s="93" t="s">
        <v>8074</v>
      </c>
      <c r="D10316" s="100">
        <v>3.8</v>
      </c>
    </row>
    <row r="10317" spans="1:4" x14ac:dyDescent="0.2">
      <c r="A10317" s="93">
        <v>3872</v>
      </c>
      <c r="B10317" s="93" t="s">
        <v>10846</v>
      </c>
      <c r="C10317" s="93" t="s">
        <v>8074</v>
      </c>
      <c r="D10317" s="100">
        <v>6.48</v>
      </c>
    </row>
    <row r="10318" spans="1:4" x14ac:dyDescent="0.2">
      <c r="A10318" s="93">
        <v>3850</v>
      </c>
      <c r="B10318" s="93" t="s">
        <v>10847</v>
      </c>
      <c r="C10318" s="93" t="s">
        <v>8074</v>
      </c>
      <c r="D10318" s="100">
        <v>14.96</v>
      </c>
    </row>
    <row r="10319" spans="1:4" x14ac:dyDescent="0.2">
      <c r="A10319" s="93">
        <v>38023</v>
      </c>
      <c r="B10319" s="93" t="s">
        <v>10848</v>
      </c>
      <c r="C10319" s="93" t="s">
        <v>8074</v>
      </c>
      <c r="D10319" s="100">
        <v>7.61</v>
      </c>
    </row>
    <row r="10320" spans="1:4" x14ac:dyDescent="0.2">
      <c r="A10320" s="93">
        <v>37986</v>
      </c>
      <c r="B10320" s="93" t="s">
        <v>10849</v>
      </c>
      <c r="C10320" s="93" t="s">
        <v>8074</v>
      </c>
      <c r="D10320" s="100">
        <v>1.92</v>
      </c>
    </row>
    <row r="10321" spans="1:4" x14ac:dyDescent="0.2">
      <c r="A10321" s="93">
        <v>37987</v>
      </c>
      <c r="B10321" s="93" t="s">
        <v>10850</v>
      </c>
      <c r="C10321" s="93" t="s">
        <v>8074</v>
      </c>
      <c r="D10321" s="100">
        <v>96.06</v>
      </c>
    </row>
    <row r="10322" spans="1:4" x14ac:dyDescent="0.2">
      <c r="A10322" s="93">
        <v>37988</v>
      </c>
      <c r="B10322" s="93" t="s">
        <v>10851</v>
      </c>
      <c r="C10322" s="93" t="s">
        <v>8074</v>
      </c>
      <c r="D10322" s="100">
        <v>152.65</v>
      </c>
    </row>
    <row r="10323" spans="1:4" x14ac:dyDescent="0.2">
      <c r="A10323" s="93">
        <v>21120</v>
      </c>
      <c r="B10323" s="93" t="s">
        <v>10852</v>
      </c>
      <c r="C10323" s="93" t="s">
        <v>8074</v>
      </c>
      <c r="D10323" s="100">
        <v>9.82</v>
      </c>
    </row>
    <row r="10324" spans="1:4" x14ac:dyDescent="0.2">
      <c r="A10324" s="93">
        <v>39318</v>
      </c>
      <c r="B10324" s="93" t="s">
        <v>10853</v>
      </c>
      <c r="C10324" s="93" t="s">
        <v>8074</v>
      </c>
      <c r="D10324" s="100">
        <v>9.1300000000000008</v>
      </c>
    </row>
    <row r="10325" spans="1:4" x14ac:dyDescent="0.2">
      <c r="A10325" s="93">
        <v>40366</v>
      </c>
      <c r="B10325" s="93" t="s">
        <v>10854</v>
      </c>
      <c r="C10325" s="93" t="s">
        <v>8074</v>
      </c>
      <c r="D10325" s="100">
        <v>46.49</v>
      </c>
    </row>
    <row r="10326" spans="1:4" x14ac:dyDescent="0.2">
      <c r="A10326" s="93">
        <v>40363</v>
      </c>
      <c r="B10326" s="93" t="s">
        <v>10855</v>
      </c>
      <c r="C10326" s="93" t="s">
        <v>8074</v>
      </c>
      <c r="D10326" s="100">
        <v>36.36</v>
      </c>
    </row>
    <row r="10327" spans="1:4" x14ac:dyDescent="0.2">
      <c r="A10327" s="93">
        <v>40354</v>
      </c>
      <c r="B10327" s="93" t="s">
        <v>10856</v>
      </c>
      <c r="C10327" s="93" t="s">
        <v>8074</v>
      </c>
      <c r="D10327" s="100">
        <v>15.83</v>
      </c>
    </row>
    <row r="10328" spans="1:4" x14ac:dyDescent="0.2">
      <c r="A10328" s="93">
        <v>40360</v>
      </c>
      <c r="B10328" s="93" t="s">
        <v>10857</v>
      </c>
      <c r="C10328" s="93" t="s">
        <v>8074</v>
      </c>
      <c r="D10328" s="100">
        <v>23.84</v>
      </c>
    </row>
    <row r="10329" spans="1:4" x14ac:dyDescent="0.2">
      <c r="A10329" s="93">
        <v>40372</v>
      </c>
      <c r="B10329" s="93" t="s">
        <v>10858</v>
      </c>
      <c r="C10329" s="93" t="s">
        <v>8074</v>
      </c>
      <c r="D10329" s="100">
        <v>147.19999999999999</v>
      </c>
    </row>
    <row r="10330" spans="1:4" x14ac:dyDescent="0.2">
      <c r="A10330" s="93">
        <v>40369</v>
      </c>
      <c r="B10330" s="93" t="s">
        <v>10859</v>
      </c>
      <c r="C10330" s="93" t="s">
        <v>8074</v>
      </c>
      <c r="D10330" s="100">
        <v>73.260000000000005</v>
      </c>
    </row>
    <row r="10331" spans="1:4" x14ac:dyDescent="0.2">
      <c r="A10331" s="93">
        <v>40357</v>
      </c>
      <c r="B10331" s="93" t="s">
        <v>10860</v>
      </c>
      <c r="C10331" s="93" t="s">
        <v>8074</v>
      </c>
      <c r="D10331" s="100">
        <v>17.760000000000002</v>
      </c>
    </row>
    <row r="10332" spans="1:4" x14ac:dyDescent="0.2">
      <c r="A10332" s="93">
        <v>40375</v>
      </c>
      <c r="B10332" s="93" t="s">
        <v>10861</v>
      </c>
      <c r="C10332" s="93" t="s">
        <v>8074</v>
      </c>
      <c r="D10332" s="100">
        <v>199.28</v>
      </c>
    </row>
    <row r="10333" spans="1:4" x14ac:dyDescent="0.2">
      <c r="A10333" s="93">
        <v>1893</v>
      </c>
      <c r="B10333" s="93" t="s">
        <v>10862</v>
      </c>
      <c r="C10333" s="93" t="s">
        <v>8074</v>
      </c>
      <c r="D10333" s="100">
        <v>2.82</v>
      </c>
    </row>
    <row r="10334" spans="1:4" x14ac:dyDescent="0.2">
      <c r="A10334" s="93">
        <v>1902</v>
      </c>
      <c r="B10334" s="93" t="s">
        <v>10863</v>
      </c>
      <c r="C10334" s="93" t="s">
        <v>8074</v>
      </c>
      <c r="D10334" s="100">
        <v>2.0499999999999998</v>
      </c>
    </row>
    <row r="10335" spans="1:4" x14ac:dyDescent="0.2">
      <c r="A10335" s="93">
        <v>1901</v>
      </c>
      <c r="B10335" s="93" t="s">
        <v>10864</v>
      </c>
      <c r="C10335" s="93" t="s">
        <v>8074</v>
      </c>
      <c r="D10335" s="100">
        <v>0.64</v>
      </c>
    </row>
    <row r="10336" spans="1:4" x14ac:dyDescent="0.2">
      <c r="A10336" s="93">
        <v>1892</v>
      </c>
      <c r="B10336" s="93" t="s">
        <v>10865</v>
      </c>
      <c r="C10336" s="93" t="s">
        <v>8074</v>
      </c>
      <c r="D10336" s="100">
        <v>1.32</v>
      </c>
    </row>
    <row r="10337" spans="1:4" x14ac:dyDescent="0.2">
      <c r="A10337" s="93">
        <v>1907</v>
      </c>
      <c r="B10337" s="93" t="s">
        <v>10866</v>
      </c>
      <c r="C10337" s="93" t="s">
        <v>8074</v>
      </c>
      <c r="D10337" s="100">
        <v>9.1</v>
      </c>
    </row>
    <row r="10338" spans="1:4" x14ac:dyDescent="0.2">
      <c r="A10338" s="93">
        <v>1894</v>
      </c>
      <c r="B10338" s="93" t="s">
        <v>10867</v>
      </c>
      <c r="C10338" s="93" t="s">
        <v>8074</v>
      </c>
      <c r="D10338" s="100">
        <v>4.09</v>
      </c>
    </row>
    <row r="10339" spans="1:4" x14ac:dyDescent="0.2">
      <c r="A10339" s="93">
        <v>1891</v>
      </c>
      <c r="B10339" s="93" t="s">
        <v>10868</v>
      </c>
      <c r="C10339" s="93" t="s">
        <v>8074</v>
      </c>
      <c r="D10339" s="100">
        <v>0.95</v>
      </c>
    </row>
    <row r="10340" spans="1:4" x14ac:dyDescent="0.2">
      <c r="A10340" s="93">
        <v>1896</v>
      </c>
      <c r="B10340" s="93" t="s">
        <v>10869</v>
      </c>
      <c r="C10340" s="93" t="s">
        <v>8074</v>
      </c>
      <c r="D10340" s="100">
        <v>12.22</v>
      </c>
    </row>
    <row r="10341" spans="1:4" x14ac:dyDescent="0.2">
      <c r="A10341" s="93">
        <v>1895</v>
      </c>
      <c r="B10341" s="93" t="s">
        <v>10870</v>
      </c>
      <c r="C10341" s="93" t="s">
        <v>8074</v>
      </c>
      <c r="D10341" s="100">
        <v>21.47</v>
      </c>
    </row>
    <row r="10342" spans="1:4" x14ac:dyDescent="0.2">
      <c r="A10342" s="93">
        <v>2641</v>
      </c>
      <c r="B10342" s="93" t="s">
        <v>10871</v>
      </c>
      <c r="C10342" s="93" t="s">
        <v>8074</v>
      </c>
      <c r="D10342" s="100">
        <v>22.12</v>
      </c>
    </row>
    <row r="10343" spans="1:4" x14ac:dyDescent="0.2">
      <c r="A10343" s="93">
        <v>2636</v>
      </c>
      <c r="B10343" s="93" t="s">
        <v>10872</v>
      </c>
      <c r="C10343" s="93" t="s">
        <v>8074</v>
      </c>
      <c r="D10343" s="100">
        <v>1.42</v>
      </c>
    </row>
    <row r="10344" spans="1:4" x14ac:dyDescent="0.2">
      <c r="A10344" s="93">
        <v>2637</v>
      </c>
      <c r="B10344" s="93" t="s">
        <v>10873</v>
      </c>
      <c r="C10344" s="93" t="s">
        <v>8074</v>
      </c>
      <c r="D10344" s="100">
        <v>1.51</v>
      </c>
    </row>
    <row r="10345" spans="1:4" x14ac:dyDescent="0.2">
      <c r="A10345" s="93">
        <v>2638</v>
      </c>
      <c r="B10345" s="93" t="s">
        <v>10874</v>
      </c>
      <c r="C10345" s="93" t="s">
        <v>8074</v>
      </c>
      <c r="D10345" s="100">
        <v>1.76</v>
      </c>
    </row>
    <row r="10346" spans="1:4" x14ac:dyDescent="0.2">
      <c r="A10346" s="93">
        <v>2639</v>
      </c>
      <c r="B10346" s="93" t="s">
        <v>10875</v>
      </c>
      <c r="C10346" s="93" t="s">
        <v>8074</v>
      </c>
      <c r="D10346" s="100">
        <v>3.12</v>
      </c>
    </row>
    <row r="10347" spans="1:4" x14ac:dyDescent="0.2">
      <c r="A10347" s="93">
        <v>2644</v>
      </c>
      <c r="B10347" s="93" t="s">
        <v>10876</v>
      </c>
      <c r="C10347" s="93" t="s">
        <v>8074</v>
      </c>
      <c r="D10347" s="100">
        <v>4.5199999999999996</v>
      </c>
    </row>
    <row r="10348" spans="1:4" x14ac:dyDescent="0.2">
      <c r="A10348" s="93">
        <v>2643</v>
      </c>
      <c r="B10348" s="93" t="s">
        <v>10877</v>
      </c>
      <c r="C10348" s="93" t="s">
        <v>8074</v>
      </c>
      <c r="D10348" s="100">
        <v>6.3</v>
      </c>
    </row>
    <row r="10349" spans="1:4" x14ac:dyDescent="0.2">
      <c r="A10349" s="93">
        <v>2640</v>
      </c>
      <c r="B10349" s="93" t="s">
        <v>10878</v>
      </c>
      <c r="C10349" s="93" t="s">
        <v>8074</v>
      </c>
      <c r="D10349" s="100">
        <v>9.1999999999999993</v>
      </c>
    </row>
    <row r="10350" spans="1:4" x14ac:dyDescent="0.2">
      <c r="A10350" s="93">
        <v>2642</v>
      </c>
      <c r="B10350" s="93" t="s">
        <v>10879</v>
      </c>
      <c r="C10350" s="93" t="s">
        <v>8074</v>
      </c>
      <c r="D10350" s="100">
        <v>14.01</v>
      </c>
    </row>
    <row r="10351" spans="1:4" x14ac:dyDescent="0.2">
      <c r="A10351" s="93">
        <v>39855</v>
      </c>
      <c r="B10351" s="93" t="s">
        <v>10880</v>
      </c>
      <c r="C10351" s="93" t="s">
        <v>8074</v>
      </c>
      <c r="D10351" s="100">
        <v>2.67</v>
      </c>
    </row>
    <row r="10352" spans="1:4" x14ac:dyDescent="0.2">
      <c r="A10352" s="93">
        <v>39856</v>
      </c>
      <c r="B10352" s="93" t="s">
        <v>10881</v>
      </c>
      <c r="C10352" s="93" t="s">
        <v>8074</v>
      </c>
      <c r="D10352" s="100">
        <v>6.3</v>
      </c>
    </row>
    <row r="10353" spans="1:4" x14ac:dyDescent="0.2">
      <c r="A10353" s="93">
        <v>39857</v>
      </c>
      <c r="B10353" s="93" t="s">
        <v>10882</v>
      </c>
      <c r="C10353" s="93" t="s">
        <v>8074</v>
      </c>
      <c r="D10353" s="100">
        <v>10.199999999999999</v>
      </c>
    </row>
    <row r="10354" spans="1:4" x14ac:dyDescent="0.2">
      <c r="A10354" s="93">
        <v>39858</v>
      </c>
      <c r="B10354" s="93" t="s">
        <v>10883</v>
      </c>
      <c r="C10354" s="93" t="s">
        <v>8074</v>
      </c>
      <c r="D10354" s="100">
        <v>22.63</v>
      </c>
    </row>
    <row r="10355" spans="1:4" x14ac:dyDescent="0.2">
      <c r="A10355" s="93">
        <v>39859</v>
      </c>
      <c r="B10355" s="93" t="s">
        <v>10884</v>
      </c>
      <c r="C10355" s="93" t="s">
        <v>8074</v>
      </c>
      <c r="D10355" s="100">
        <v>34.880000000000003</v>
      </c>
    </row>
    <row r="10356" spans="1:4" x14ac:dyDescent="0.2">
      <c r="A10356" s="93">
        <v>39860</v>
      </c>
      <c r="B10356" s="93" t="s">
        <v>10885</v>
      </c>
      <c r="C10356" s="93" t="s">
        <v>8074</v>
      </c>
      <c r="D10356" s="100">
        <v>53.53</v>
      </c>
    </row>
    <row r="10357" spans="1:4" x14ac:dyDescent="0.2">
      <c r="A10357" s="93">
        <v>39861</v>
      </c>
      <c r="B10357" s="93" t="s">
        <v>10886</v>
      </c>
      <c r="C10357" s="93" t="s">
        <v>8074</v>
      </c>
      <c r="D10357" s="100">
        <v>152.83000000000001</v>
      </c>
    </row>
    <row r="10358" spans="1:4" x14ac:dyDescent="0.2">
      <c r="A10358" s="93">
        <v>3867</v>
      </c>
      <c r="B10358" s="93" t="s">
        <v>10887</v>
      </c>
      <c r="C10358" s="93" t="s">
        <v>8074</v>
      </c>
      <c r="D10358" s="100">
        <v>91.09</v>
      </c>
    </row>
    <row r="10359" spans="1:4" x14ac:dyDescent="0.2">
      <c r="A10359" s="93">
        <v>3861</v>
      </c>
      <c r="B10359" s="93" t="s">
        <v>10888</v>
      </c>
      <c r="C10359" s="93" t="s">
        <v>8074</v>
      </c>
      <c r="D10359" s="100">
        <v>0.94</v>
      </c>
    </row>
    <row r="10360" spans="1:4" x14ac:dyDescent="0.2">
      <c r="A10360" s="93">
        <v>3904</v>
      </c>
      <c r="B10360" s="93" t="s">
        <v>10889</v>
      </c>
      <c r="C10360" s="93" t="s">
        <v>8074</v>
      </c>
      <c r="D10360" s="100">
        <v>1</v>
      </c>
    </row>
    <row r="10361" spans="1:4" x14ac:dyDescent="0.2">
      <c r="A10361" s="93">
        <v>3903</v>
      </c>
      <c r="B10361" s="93" t="s">
        <v>10890</v>
      </c>
      <c r="C10361" s="93" t="s">
        <v>8074</v>
      </c>
      <c r="D10361" s="100">
        <v>2.44</v>
      </c>
    </row>
    <row r="10362" spans="1:4" x14ac:dyDescent="0.2">
      <c r="A10362" s="93">
        <v>3862</v>
      </c>
      <c r="B10362" s="93" t="s">
        <v>10891</v>
      </c>
      <c r="C10362" s="93" t="s">
        <v>8074</v>
      </c>
      <c r="D10362" s="100">
        <v>5.21</v>
      </c>
    </row>
    <row r="10363" spans="1:4" x14ac:dyDescent="0.2">
      <c r="A10363" s="93">
        <v>3863</v>
      </c>
      <c r="B10363" s="93" t="s">
        <v>10892</v>
      </c>
      <c r="C10363" s="93" t="s">
        <v>8074</v>
      </c>
      <c r="D10363" s="100">
        <v>5.34</v>
      </c>
    </row>
    <row r="10364" spans="1:4" x14ac:dyDescent="0.2">
      <c r="A10364" s="93">
        <v>3864</v>
      </c>
      <c r="B10364" s="93" t="s">
        <v>10893</v>
      </c>
      <c r="C10364" s="93" t="s">
        <v>8074</v>
      </c>
      <c r="D10364" s="100">
        <v>16.34</v>
      </c>
    </row>
    <row r="10365" spans="1:4" x14ac:dyDescent="0.2">
      <c r="A10365" s="93">
        <v>3865</v>
      </c>
      <c r="B10365" s="93" t="s">
        <v>10894</v>
      </c>
      <c r="C10365" s="93" t="s">
        <v>8074</v>
      </c>
      <c r="D10365" s="100">
        <v>23.89</v>
      </c>
    </row>
    <row r="10366" spans="1:4" x14ac:dyDescent="0.2">
      <c r="A10366" s="93">
        <v>3866</v>
      </c>
      <c r="B10366" s="93" t="s">
        <v>10895</v>
      </c>
      <c r="C10366" s="93" t="s">
        <v>8074</v>
      </c>
      <c r="D10366" s="100">
        <v>53.64</v>
      </c>
    </row>
    <row r="10367" spans="1:4" x14ac:dyDescent="0.2">
      <c r="A10367" s="93">
        <v>3878</v>
      </c>
      <c r="B10367" s="93" t="s">
        <v>10896</v>
      </c>
      <c r="C10367" s="93" t="s">
        <v>8074</v>
      </c>
      <c r="D10367" s="100">
        <v>14.63</v>
      </c>
    </row>
    <row r="10368" spans="1:4" x14ac:dyDescent="0.2">
      <c r="A10368" s="93">
        <v>3883</v>
      </c>
      <c r="B10368" s="93" t="s">
        <v>10897</v>
      </c>
      <c r="C10368" s="93" t="s">
        <v>8074</v>
      </c>
      <c r="D10368" s="100">
        <v>1.87</v>
      </c>
    </row>
    <row r="10369" spans="1:4" x14ac:dyDescent="0.2">
      <c r="A10369" s="93">
        <v>3876</v>
      </c>
      <c r="B10369" s="93" t="s">
        <v>10898</v>
      </c>
      <c r="C10369" s="93" t="s">
        <v>8074</v>
      </c>
      <c r="D10369" s="100">
        <v>5.82</v>
      </c>
    </row>
    <row r="10370" spans="1:4" x14ac:dyDescent="0.2">
      <c r="A10370" s="93">
        <v>3884</v>
      </c>
      <c r="B10370" s="93" t="s">
        <v>10899</v>
      </c>
      <c r="C10370" s="93" t="s">
        <v>8074</v>
      </c>
      <c r="D10370" s="100">
        <v>2.96</v>
      </c>
    </row>
    <row r="10371" spans="1:4" x14ac:dyDescent="0.2">
      <c r="A10371" s="93">
        <v>12892</v>
      </c>
      <c r="B10371" s="93" t="s">
        <v>10900</v>
      </c>
      <c r="C10371" s="93" t="s">
        <v>8494</v>
      </c>
      <c r="D10371" s="100">
        <v>11.7</v>
      </c>
    </row>
    <row r="10372" spans="1:4" x14ac:dyDescent="0.2">
      <c r="A10372" s="93">
        <v>38447</v>
      </c>
      <c r="B10372" s="93" t="s">
        <v>10901</v>
      </c>
      <c r="C10372" s="93" t="s">
        <v>8074</v>
      </c>
      <c r="D10372" s="100">
        <v>81.650000000000006</v>
      </c>
    </row>
    <row r="10373" spans="1:4" x14ac:dyDescent="0.2">
      <c r="A10373" s="93">
        <v>36320</v>
      </c>
      <c r="B10373" s="93" t="s">
        <v>10902</v>
      </c>
      <c r="C10373" s="93" t="s">
        <v>8074</v>
      </c>
      <c r="D10373" s="100">
        <v>2.19</v>
      </c>
    </row>
    <row r="10374" spans="1:4" x14ac:dyDescent="0.2">
      <c r="A10374" s="93">
        <v>36324</v>
      </c>
      <c r="B10374" s="93" t="s">
        <v>10903</v>
      </c>
      <c r="C10374" s="93" t="s">
        <v>8074</v>
      </c>
      <c r="D10374" s="100">
        <v>2</v>
      </c>
    </row>
    <row r="10375" spans="1:4" x14ac:dyDescent="0.2">
      <c r="A10375" s="93">
        <v>38441</v>
      </c>
      <c r="B10375" s="93" t="s">
        <v>10904</v>
      </c>
      <c r="C10375" s="93" t="s">
        <v>8074</v>
      </c>
      <c r="D10375" s="100">
        <v>3.59</v>
      </c>
    </row>
    <row r="10376" spans="1:4" x14ac:dyDescent="0.2">
      <c r="A10376" s="93">
        <v>38442</v>
      </c>
      <c r="B10376" s="93" t="s">
        <v>10905</v>
      </c>
      <c r="C10376" s="93" t="s">
        <v>8074</v>
      </c>
      <c r="D10376" s="100">
        <v>10.199999999999999</v>
      </c>
    </row>
    <row r="10377" spans="1:4" x14ac:dyDescent="0.2">
      <c r="A10377" s="93">
        <v>38443</v>
      </c>
      <c r="B10377" s="93" t="s">
        <v>10906</v>
      </c>
      <c r="C10377" s="93" t="s">
        <v>8074</v>
      </c>
      <c r="D10377" s="100">
        <v>12.38</v>
      </c>
    </row>
    <row r="10378" spans="1:4" x14ac:dyDescent="0.2">
      <c r="A10378" s="93">
        <v>38444</v>
      </c>
      <c r="B10378" s="93" t="s">
        <v>10907</v>
      </c>
      <c r="C10378" s="93" t="s">
        <v>8074</v>
      </c>
      <c r="D10378" s="100">
        <v>20.79</v>
      </c>
    </row>
    <row r="10379" spans="1:4" x14ac:dyDescent="0.2">
      <c r="A10379" s="93">
        <v>38445</v>
      </c>
      <c r="B10379" s="93" t="s">
        <v>10908</v>
      </c>
      <c r="C10379" s="93" t="s">
        <v>8074</v>
      </c>
      <c r="D10379" s="100">
        <v>38.54</v>
      </c>
    </row>
    <row r="10380" spans="1:4" x14ac:dyDescent="0.2">
      <c r="A10380" s="93">
        <v>38446</v>
      </c>
      <c r="B10380" s="93" t="s">
        <v>10909</v>
      </c>
      <c r="C10380" s="93" t="s">
        <v>8074</v>
      </c>
      <c r="D10380" s="100">
        <v>63.08</v>
      </c>
    </row>
    <row r="10381" spans="1:4" x14ac:dyDescent="0.2">
      <c r="A10381" s="93">
        <v>3837</v>
      </c>
      <c r="B10381" s="93" t="s">
        <v>10910</v>
      </c>
      <c r="C10381" s="93" t="s">
        <v>8074</v>
      </c>
      <c r="D10381" s="100">
        <v>37.049999999999997</v>
      </c>
    </row>
    <row r="10382" spans="1:4" x14ac:dyDescent="0.2">
      <c r="A10382" s="93">
        <v>3845</v>
      </c>
      <c r="B10382" s="93" t="s">
        <v>10911</v>
      </c>
      <c r="C10382" s="93" t="s">
        <v>8074</v>
      </c>
      <c r="D10382" s="100">
        <v>13.53</v>
      </c>
    </row>
    <row r="10383" spans="1:4" x14ac:dyDescent="0.2">
      <c r="A10383" s="93">
        <v>11045</v>
      </c>
      <c r="B10383" s="93" t="s">
        <v>10912</v>
      </c>
      <c r="C10383" s="93" t="s">
        <v>8074</v>
      </c>
      <c r="D10383" s="100">
        <v>26.11</v>
      </c>
    </row>
    <row r="10384" spans="1:4" x14ac:dyDescent="0.2">
      <c r="A10384" s="93">
        <v>20170</v>
      </c>
      <c r="B10384" s="93" t="s">
        <v>10913</v>
      </c>
      <c r="C10384" s="93" t="s">
        <v>8074</v>
      </c>
      <c r="D10384" s="100">
        <v>15.44</v>
      </c>
    </row>
    <row r="10385" spans="1:4" x14ac:dyDescent="0.2">
      <c r="A10385" s="93">
        <v>20171</v>
      </c>
      <c r="B10385" s="93" t="s">
        <v>10914</v>
      </c>
      <c r="C10385" s="93" t="s">
        <v>8074</v>
      </c>
      <c r="D10385" s="100">
        <v>44.51</v>
      </c>
    </row>
    <row r="10386" spans="1:4" x14ac:dyDescent="0.2">
      <c r="A10386" s="93">
        <v>20167</v>
      </c>
      <c r="B10386" s="93" t="s">
        <v>10915</v>
      </c>
      <c r="C10386" s="93" t="s">
        <v>8074</v>
      </c>
      <c r="D10386" s="100">
        <v>5.6</v>
      </c>
    </row>
    <row r="10387" spans="1:4" x14ac:dyDescent="0.2">
      <c r="A10387" s="93">
        <v>20168</v>
      </c>
      <c r="B10387" s="93" t="s">
        <v>10916</v>
      </c>
      <c r="C10387" s="93" t="s">
        <v>8074</v>
      </c>
      <c r="D10387" s="100">
        <v>11.52</v>
      </c>
    </row>
    <row r="10388" spans="1:4" x14ac:dyDescent="0.2">
      <c r="A10388" s="93">
        <v>20169</v>
      </c>
      <c r="B10388" s="93" t="s">
        <v>10917</v>
      </c>
      <c r="C10388" s="93" t="s">
        <v>8074</v>
      </c>
      <c r="D10388" s="100">
        <v>13.45</v>
      </c>
    </row>
    <row r="10389" spans="1:4" x14ac:dyDescent="0.2">
      <c r="A10389" s="93">
        <v>3899</v>
      </c>
      <c r="B10389" s="93" t="s">
        <v>10918</v>
      </c>
      <c r="C10389" s="93" t="s">
        <v>8074</v>
      </c>
      <c r="D10389" s="100">
        <v>7.46</v>
      </c>
    </row>
    <row r="10390" spans="1:4" x14ac:dyDescent="0.2">
      <c r="A10390" s="93">
        <v>38676</v>
      </c>
      <c r="B10390" s="93" t="s">
        <v>10919</v>
      </c>
      <c r="C10390" s="93" t="s">
        <v>8074</v>
      </c>
      <c r="D10390" s="100">
        <v>37.299999999999997</v>
      </c>
    </row>
    <row r="10391" spans="1:4" x14ac:dyDescent="0.2">
      <c r="A10391" s="93">
        <v>3897</v>
      </c>
      <c r="B10391" s="93" t="s">
        <v>10920</v>
      </c>
      <c r="C10391" s="93" t="s">
        <v>8074</v>
      </c>
      <c r="D10391" s="100">
        <v>1.82</v>
      </c>
    </row>
    <row r="10392" spans="1:4" x14ac:dyDescent="0.2">
      <c r="A10392" s="93">
        <v>3875</v>
      </c>
      <c r="B10392" s="93" t="s">
        <v>10921</v>
      </c>
      <c r="C10392" s="93" t="s">
        <v>8074</v>
      </c>
      <c r="D10392" s="100">
        <v>3.76</v>
      </c>
    </row>
    <row r="10393" spans="1:4" x14ac:dyDescent="0.2">
      <c r="A10393" s="93">
        <v>3898</v>
      </c>
      <c r="B10393" s="93" t="s">
        <v>10922</v>
      </c>
      <c r="C10393" s="93" t="s">
        <v>8074</v>
      </c>
      <c r="D10393" s="100">
        <v>7.63</v>
      </c>
    </row>
    <row r="10394" spans="1:4" x14ac:dyDescent="0.2">
      <c r="A10394" s="93">
        <v>3855</v>
      </c>
      <c r="B10394" s="93" t="s">
        <v>10923</v>
      </c>
      <c r="C10394" s="93" t="s">
        <v>8074</v>
      </c>
      <c r="D10394" s="100">
        <v>6.32</v>
      </c>
    </row>
    <row r="10395" spans="1:4" x14ac:dyDescent="0.2">
      <c r="A10395" s="93">
        <v>3874</v>
      </c>
      <c r="B10395" s="93" t="s">
        <v>10924</v>
      </c>
      <c r="C10395" s="93" t="s">
        <v>8074</v>
      </c>
      <c r="D10395" s="100">
        <v>7.32</v>
      </c>
    </row>
    <row r="10396" spans="1:4" x14ac:dyDescent="0.2">
      <c r="A10396" s="93">
        <v>3870</v>
      </c>
      <c r="B10396" s="93" t="s">
        <v>10925</v>
      </c>
      <c r="C10396" s="93" t="s">
        <v>8074</v>
      </c>
      <c r="D10396" s="100">
        <v>8.0299999999999994</v>
      </c>
    </row>
    <row r="10397" spans="1:4" x14ac:dyDescent="0.2">
      <c r="A10397" s="93">
        <v>38678</v>
      </c>
      <c r="B10397" s="93" t="s">
        <v>10926</v>
      </c>
      <c r="C10397" s="93" t="s">
        <v>8074</v>
      </c>
      <c r="D10397" s="100">
        <v>21.25</v>
      </c>
    </row>
    <row r="10398" spans="1:4" x14ac:dyDescent="0.2">
      <c r="A10398" s="93">
        <v>3859</v>
      </c>
      <c r="B10398" s="93" t="s">
        <v>10927</v>
      </c>
      <c r="C10398" s="93" t="s">
        <v>8074</v>
      </c>
      <c r="D10398" s="100">
        <v>1.62</v>
      </c>
    </row>
    <row r="10399" spans="1:4" x14ac:dyDescent="0.2">
      <c r="A10399" s="93">
        <v>3856</v>
      </c>
      <c r="B10399" s="93" t="s">
        <v>10928</v>
      </c>
      <c r="C10399" s="93" t="s">
        <v>8074</v>
      </c>
      <c r="D10399" s="100">
        <v>2.2400000000000002</v>
      </c>
    </row>
    <row r="10400" spans="1:4" x14ac:dyDescent="0.2">
      <c r="A10400" s="93">
        <v>3906</v>
      </c>
      <c r="B10400" s="93" t="s">
        <v>10929</v>
      </c>
      <c r="C10400" s="93" t="s">
        <v>8074</v>
      </c>
      <c r="D10400" s="100">
        <v>1.85</v>
      </c>
    </row>
    <row r="10401" spans="1:4" x14ac:dyDescent="0.2">
      <c r="A10401" s="93">
        <v>3860</v>
      </c>
      <c r="B10401" s="93" t="s">
        <v>10930</v>
      </c>
      <c r="C10401" s="93" t="s">
        <v>8074</v>
      </c>
      <c r="D10401" s="100">
        <v>5.51</v>
      </c>
    </row>
    <row r="10402" spans="1:4" x14ac:dyDescent="0.2">
      <c r="A10402" s="93">
        <v>3905</v>
      </c>
      <c r="B10402" s="93" t="s">
        <v>10931</v>
      </c>
      <c r="C10402" s="93" t="s">
        <v>8074</v>
      </c>
      <c r="D10402" s="100">
        <v>12.63</v>
      </c>
    </row>
    <row r="10403" spans="1:4" x14ac:dyDescent="0.2">
      <c r="A10403" s="93">
        <v>3871</v>
      </c>
      <c r="B10403" s="93" t="s">
        <v>10932</v>
      </c>
      <c r="C10403" s="93" t="s">
        <v>8074</v>
      </c>
      <c r="D10403" s="100">
        <v>22.35</v>
      </c>
    </row>
    <row r="10404" spans="1:4" x14ac:dyDescent="0.2">
      <c r="A10404" s="93">
        <v>39292</v>
      </c>
      <c r="B10404" s="93" t="s">
        <v>10933</v>
      </c>
      <c r="C10404" s="93" t="s">
        <v>8074</v>
      </c>
      <c r="D10404" s="100">
        <v>7.58</v>
      </c>
    </row>
    <row r="10405" spans="1:4" x14ac:dyDescent="0.2">
      <c r="A10405" s="93">
        <v>39293</v>
      </c>
      <c r="B10405" s="93" t="s">
        <v>10934</v>
      </c>
      <c r="C10405" s="93" t="s">
        <v>8074</v>
      </c>
      <c r="D10405" s="100">
        <v>11.78</v>
      </c>
    </row>
    <row r="10406" spans="1:4" x14ac:dyDescent="0.2">
      <c r="A10406" s="93">
        <v>39294</v>
      </c>
      <c r="B10406" s="93" t="s">
        <v>10935</v>
      </c>
      <c r="C10406" s="93" t="s">
        <v>8074</v>
      </c>
      <c r="D10406" s="100">
        <v>12.59</v>
      </c>
    </row>
    <row r="10407" spans="1:4" x14ac:dyDescent="0.2">
      <c r="A10407" s="93">
        <v>39295</v>
      </c>
      <c r="B10407" s="93" t="s">
        <v>10936</v>
      </c>
      <c r="C10407" s="93" t="s">
        <v>8074</v>
      </c>
      <c r="D10407" s="100">
        <v>17.32</v>
      </c>
    </row>
    <row r="10408" spans="1:4" x14ac:dyDescent="0.2">
      <c r="A10408" s="93">
        <v>39312</v>
      </c>
      <c r="B10408" s="93" t="s">
        <v>10937</v>
      </c>
      <c r="C10408" s="93" t="s">
        <v>8074</v>
      </c>
      <c r="D10408" s="100">
        <v>11.62</v>
      </c>
    </row>
    <row r="10409" spans="1:4" x14ac:dyDescent="0.2">
      <c r="A10409" s="93">
        <v>39313</v>
      </c>
      <c r="B10409" s="93" t="s">
        <v>10938</v>
      </c>
      <c r="C10409" s="93" t="s">
        <v>8074</v>
      </c>
      <c r="D10409" s="100">
        <v>15.61</v>
      </c>
    </row>
    <row r="10410" spans="1:4" x14ac:dyDescent="0.2">
      <c r="A10410" s="93">
        <v>39314</v>
      </c>
      <c r="B10410" s="93" t="s">
        <v>10939</v>
      </c>
      <c r="C10410" s="93" t="s">
        <v>8074</v>
      </c>
      <c r="D10410" s="100">
        <v>22.97</v>
      </c>
    </row>
    <row r="10411" spans="1:4" x14ac:dyDescent="0.2">
      <c r="A10411" s="93">
        <v>39296</v>
      </c>
      <c r="B10411" s="93" t="s">
        <v>10940</v>
      </c>
      <c r="C10411" s="93" t="s">
        <v>8074</v>
      </c>
      <c r="D10411" s="100">
        <v>6.91</v>
      </c>
    </row>
    <row r="10412" spans="1:4" x14ac:dyDescent="0.2">
      <c r="A10412" s="93">
        <v>39297</v>
      </c>
      <c r="B10412" s="93" t="s">
        <v>10941</v>
      </c>
      <c r="C10412" s="93" t="s">
        <v>8074</v>
      </c>
      <c r="D10412" s="100">
        <v>9.3699999999999992</v>
      </c>
    </row>
    <row r="10413" spans="1:4" x14ac:dyDescent="0.2">
      <c r="A10413" s="93">
        <v>39298</v>
      </c>
      <c r="B10413" s="93" t="s">
        <v>10942</v>
      </c>
      <c r="C10413" s="93" t="s">
        <v>8074</v>
      </c>
      <c r="D10413" s="100">
        <v>17.989999999999998</v>
      </c>
    </row>
    <row r="10414" spans="1:4" x14ac:dyDescent="0.2">
      <c r="A10414" s="93">
        <v>39299</v>
      </c>
      <c r="B10414" s="93" t="s">
        <v>10943</v>
      </c>
      <c r="C10414" s="93" t="s">
        <v>8074</v>
      </c>
      <c r="D10414" s="100">
        <v>21.32</v>
      </c>
    </row>
    <row r="10415" spans="1:4" x14ac:dyDescent="0.2">
      <c r="A10415" s="93">
        <v>39308</v>
      </c>
      <c r="B10415" s="93" t="s">
        <v>10944</v>
      </c>
      <c r="C10415" s="93" t="s">
        <v>8074</v>
      </c>
      <c r="D10415" s="100">
        <v>5.76</v>
      </c>
    </row>
    <row r="10416" spans="1:4" x14ac:dyDescent="0.2">
      <c r="A10416" s="93">
        <v>39309</v>
      </c>
      <c r="B10416" s="93" t="s">
        <v>10945</v>
      </c>
      <c r="C10416" s="93" t="s">
        <v>8074</v>
      </c>
      <c r="D10416" s="100">
        <v>6.57</v>
      </c>
    </row>
    <row r="10417" spans="1:4" x14ac:dyDescent="0.2">
      <c r="A10417" s="93">
        <v>39310</v>
      </c>
      <c r="B10417" s="93" t="s">
        <v>10946</v>
      </c>
      <c r="C10417" s="93" t="s">
        <v>8074</v>
      </c>
      <c r="D10417" s="100">
        <v>12.27</v>
      </c>
    </row>
    <row r="10418" spans="1:4" x14ac:dyDescent="0.2">
      <c r="A10418" s="93">
        <v>39311</v>
      </c>
      <c r="B10418" s="93" t="s">
        <v>10947</v>
      </c>
      <c r="C10418" s="93" t="s">
        <v>8074</v>
      </c>
      <c r="D10418" s="100">
        <v>17.37</v>
      </c>
    </row>
    <row r="10419" spans="1:4" x14ac:dyDescent="0.2">
      <c r="A10419" s="93">
        <v>37429</v>
      </c>
      <c r="B10419" s="93" t="s">
        <v>10948</v>
      </c>
      <c r="C10419" s="93" t="s">
        <v>8074</v>
      </c>
      <c r="D10419" s="101">
        <v>2794.13</v>
      </c>
    </row>
    <row r="10420" spans="1:4" x14ac:dyDescent="0.2">
      <c r="A10420" s="93">
        <v>37426</v>
      </c>
      <c r="B10420" s="93" t="s">
        <v>10949</v>
      </c>
      <c r="C10420" s="93" t="s">
        <v>8074</v>
      </c>
      <c r="D10420" s="100">
        <v>26.88</v>
      </c>
    </row>
    <row r="10421" spans="1:4" x14ac:dyDescent="0.2">
      <c r="A10421" s="93">
        <v>37427</v>
      </c>
      <c r="B10421" s="93" t="s">
        <v>10950</v>
      </c>
      <c r="C10421" s="93" t="s">
        <v>8074</v>
      </c>
      <c r="D10421" s="100">
        <v>64.11</v>
      </c>
    </row>
    <row r="10422" spans="1:4" x14ac:dyDescent="0.2">
      <c r="A10422" s="93">
        <v>37424</v>
      </c>
      <c r="B10422" s="93" t="s">
        <v>10951</v>
      </c>
      <c r="C10422" s="93" t="s">
        <v>8074</v>
      </c>
      <c r="D10422" s="100">
        <v>12.35</v>
      </c>
    </row>
    <row r="10423" spans="1:4" x14ac:dyDescent="0.2">
      <c r="A10423" s="93">
        <v>37428</v>
      </c>
      <c r="B10423" s="93" t="s">
        <v>10952</v>
      </c>
      <c r="C10423" s="93" t="s">
        <v>8074</v>
      </c>
      <c r="D10423" s="100">
        <v>220.95</v>
      </c>
    </row>
    <row r="10424" spans="1:4" x14ac:dyDescent="0.2">
      <c r="A10424" s="93">
        <v>37425</v>
      </c>
      <c r="B10424" s="93" t="s">
        <v>10953</v>
      </c>
      <c r="C10424" s="93" t="s">
        <v>8074</v>
      </c>
      <c r="D10424" s="100">
        <v>13.31</v>
      </c>
    </row>
    <row r="10425" spans="1:4" x14ac:dyDescent="0.2">
      <c r="A10425" s="93">
        <v>11519</v>
      </c>
      <c r="B10425" s="93" t="s">
        <v>10954</v>
      </c>
      <c r="C10425" s="93" t="s">
        <v>8494</v>
      </c>
      <c r="D10425" s="100">
        <v>50.96</v>
      </c>
    </row>
    <row r="10426" spans="1:4" x14ac:dyDescent="0.2">
      <c r="A10426" s="93">
        <v>11520</v>
      </c>
      <c r="B10426" s="93" t="s">
        <v>10955</v>
      </c>
      <c r="C10426" s="93" t="s">
        <v>8494</v>
      </c>
      <c r="D10426" s="100">
        <v>23.56</v>
      </c>
    </row>
    <row r="10427" spans="1:4" x14ac:dyDescent="0.2">
      <c r="A10427" s="93">
        <v>11518</v>
      </c>
      <c r="B10427" s="93" t="s">
        <v>10956</v>
      </c>
      <c r="C10427" s="93" t="s">
        <v>8494</v>
      </c>
      <c r="D10427" s="100">
        <v>85.67</v>
      </c>
    </row>
    <row r="10428" spans="1:4" x14ac:dyDescent="0.2">
      <c r="A10428" s="93">
        <v>38473</v>
      </c>
      <c r="B10428" s="93" t="s">
        <v>10957</v>
      </c>
      <c r="C10428" s="93" t="s">
        <v>8074</v>
      </c>
      <c r="D10428" s="100">
        <v>103.52</v>
      </c>
    </row>
    <row r="10429" spans="1:4" x14ac:dyDescent="0.2">
      <c r="A10429" s="93">
        <v>4244</v>
      </c>
      <c r="B10429" s="93" t="s">
        <v>10958</v>
      </c>
      <c r="C10429" s="93" t="s">
        <v>8221</v>
      </c>
      <c r="D10429" s="100">
        <v>15.98</v>
      </c>
    </row>
    <row r="10430" spans="1:4" x14ac:dyDescent="0.2">
      <c r="A10430" s="93">
        <v>40977</v>
      </c>
      <c r="B10430" s="93" t="s">
        <v>10959</v>
      </c>
      <c r="C10430" s="93" t="s">
        <v>8223</v>
      </c>
      <c r="D10430" s="101">
        <v>2797.59</v>
      </c>
    </row>
    <row r="10431" spans="1:4" x14ac:dyDescent="0.2">
      <c r="A10431" s="93">
        <v>4115</v>
      </c>
      <c r="B10431" s="93" t="s">
        <v>10960</v>
      </c>
      <c r="C10431" s="93" t="s">
        <v>8118</v>
      </c>
      <c r="D10431" s="100">
        <v>34.6</v>
      </c>
    </row>
    <row r="10432" spans="1:4" x14ac:dyDescent="0.2">
      <c r="A10432" s="93">
        <v>4119</v>
      </c>
      <c r="B10432" s="93" t="s">
        <v>10961</v>
      </c>
      <c r="C10432" s="93" t="s">
        <v>8118</v>
      </c>
      <c r="D10432" s="100">
        <v>69.87</v>
      </c>
    </row>
    <row r="10433" spans="1:4" x14ac:dyDescent="0.2">
      <c r="A10433" s="93">
        <v>2794</v>
      </c>
      <c r="B10433" s="93" t="s">
        <v>10962</v>
      </c>
      <c r="C10433" s="93" t="s">
        <v>8118</v>
      </c>
      <c r="D10433" s="100">
        <v>185.36</v>
      </c>
    </row>
    <row r="10434" spans="1:4" x14ac:dyDescent="0.2">
      <c r="A10434" s="93">
        <v>2788</v>
      </c>
      <c r="B10434" s="93" t="s">
        <v>10963</v>
      </c>
      <c r="C10434" s="93" t="s">
        <v>8118</v>
      </c>
      <c r="D10434" s="100">
        <v>270.02999999999997</v>
      </c>
    </row>
    <row r="10435" spans="1:4" x14ac:dyDescent="0.2">
      <c r="A10435" s="93">
        <v>4006</v>
      </c>
      <c r="B10435" s="93" t="s">
        <v>10964</v>
      </c>
      <c r="C10435" s="93" t="s">
        <v>8219</v>
      </c>
      <c r="D10435" s="101">
        <v>1741.57</v>
      </c>
    </row>
    <row r="10436" spans="1:4" x14ac:dyDescent="0.2">
      <c r="A10436" s="93">
        <v>36151</v>
      </c>
      <c r="B10436" s="93" t="s">
        <v>10965</v>
      </c>
      <c r="C10436" s="93" t="s">
        <v>8074</v>
      </c>
      <c r="D10436" s="100">
        <v>26</v>
      </c>
    </row>
    <row r="10437" spans="1:4" x14ac:dyDescent="0.2">
      <c r="A10437" s="93">
        <v>37457</v>
      </c>
      <c r="B10437" s="93" t="s">
        <v>10966</v>
      </c>
      <c r="C10437" s="93" t="s">
        <v>8118</v>
      </c>
      <c r="D10437" s="100">
        <v>4.07</v>
      </c>
    </row>
    <row r="10438" spans="1:4" x14ac:dyDescent="0.2">
      <c r="A10438" s="93">
        <v>37456</v>
      </c>
      <c r="B10438" s="93" t="s">
        <v>10967</v>
      </c>
      <c r="C10438" s="93" t="s">
        <v>8118</v>
      </c>
      <c r="D10438" s="100">
        <v>2.14</v>
      </c>
    </row>
    <row r="10439" spans="1:4" x14ac:dyDescent="0.2">
      <c r="A10439" s="93">
        <v>37461</v>
      </c>
      <c r="B10439" s="93" t="s">
        <v>10968</v>
      </c>
      <c r="C10439" s="93" t="s">
        <v>8118</v>
      </c>
      <c r="D10439" s="100">
        <v>15.11</v>
      </c>
    </row>
    <row r="10440" spans="1:4" x14ac:dyDescent="0.2">
      <c r="A10440" s="93">
        <v>37460</v>
      </c>
      <c r="B10440" s="93" t="s">
        <v>10969</v>
      </c>
      <c r="C10440" s="93" t="s">
        <v>8118</v>
      </c>
      <c r="D10440" s="100">
        <v>20.64</v>
      </c>
    </row>
    <row r="10441" spans="1:4" x14ac:dyDescent="0.2">
      <c r="A10441" s="93">
        <v>37458</v>
      </c>
      <c r="B10441" s="93" t="s">
        <v>10970</v>
      </c>
      <c r="C10441" s="93" t="s">
        <v>8118</v>
      </c>
      <c r="D10441" s="100">
        <v>6.05</v>
      </c>
    </row>
    <row r="10442" spans="1:4" x14ac:dyDescent="0.2">
      <c r="A10442" s="93">
        <v>37454</v>
      </c>
      <c r="B10442" s="93" t="s">
        <v>10971</v>
      </c>
      <c r="C10442" s="93" t="s">
        <v>8118</v>
      </c>
      <c r="D10442" s="100">
        <v>1.59</v>
      </c>
    </row>
    <row r="10443" spans="1:4" x14ac:dyDescent="0.2">
      <c r="A10443" s="93">
        <v>37455</v>
      </c>
      <c r="B10443" s="93" t="s">
        <v>10972</v>
      </c>
      <c r="C10443" s="93" t="s">
        <v>8118</v>
      </c>
      <c r="D10443" s="100">
        <v>2.67</v>
      </c>
    </row>
    <row r="10444" spans="1:4" x14ac:dyDescent="0.2">
      <c r="A10444" s="93">
        <v>37459</v>
      </c>
      <c r="B10444" s="93" t="s">
        <v>10973</v>
      </c>
      <c r="C10444" s="93" t="s">
        <v>8118</v>
      </c>
      <c r="D10444" s="100">
        <v>8.49</v>
      </c>
    </row>
    <row r="10445" spans="1:4" x14ac:dyDescent="0.2">
      <c r="A10445" s="93">
        <v>21029</v>
      </c>
      <c r="B10445" s="93" t="s">
        <v>10974</v>
      </c>
      <c r="C10445" s="93" t="s">
        <v>8074</v>
      </c>
      <c r="D10445" s="100">
        <v>502.84</v>
      </c>
    </row>
    <row r="10446" spans="1:4" x14ac:dyDescent="0.2">
      <c r="A10446" s="93">
        <v>21030</v>
      </c>
      <c r="B10446" s="93" t="s">
        <v>10975</v>
      </c>
      <c r="C10446" s="93" t="s">
        <v>8074</v>
      </c>
      <c r="D10446" s="100">
        <v>619.83000000000004</v>
      </c>
    </row>
    <row r="10447" spans="1:4" x14ac:dyDescent="0.2">
      <c r="A10447" s="93">
        <v>21031</v>
      </c>
      <c r="B10447" s="93" t="s">
        <v>10976</v>
      </c>
      <c r="C10447" s="93" t="s">
        <v>8074</v>
      </c>
      <c r="D10447" s="100">
        <v>771.68</v>
      </c>
    </row>
    <row r="10448" spans="1:4" x14ac:dyDescent="0.2">
      <c r="A10448" s="93">
        <v>21032</v>
      </c>
      <c r="B10448" s="93" t="s">
        <v>10977</v>
      </c>
      <c r="C10448" s="93" t="s">
        <v>8074</v>
      </c>
      <c r="D10448" s="100">
        <v>823.96</v>
      </c>
    </row>
    <row r="10449" spans="1:4" x14ac:dyDescent="0.2">
      <c r="A10449" s="93">
        <v>37527</v>
      </c>
      <c r="B10449" s="93" t="s">
        <v>10978</v>
      </c>
      <c r="C10449" s="93" t="s">
        <v>8074</v>
      </c>
      <c r="D10449" s="100">
        <v>744.3</v>
      </c>
    </row>
    <row r="10450" spans="1:4" x14ac:dyDescent="0.2">
      <c r="A10450" s="93">
        <v>37528</v>
      </c>
      <c r="B10450" s="93" t="s">
        <v>10979</v>
      </c>
      <c r="C10450" s="93" t="s">
        <v>8074</v>
      </c>
      <c r="D10450" s="100">
        <v>887.43</v>
      </c>
    </row>
    <row r="10451" spans="1:4" x14ac:dyDescent="0.2">
      <c r="A10451" s="93">
        <v>37529</v>
      </c>
      <c r="B10451" s="93" t="s">
        <v>10980</v>
      </c>
      <c r="C10451" s="93" t="s">
        <v>8074</v>
      </c>
      <c r="D10451" s="100">
        <v>896.15</v>
      </c>
    </row>
    <row r="10452" spans="1:4" x14ac:dyDescent="0.2">
      <c r="A10452" s="93">
        <v>37530</v>
      </c>
      <c r="B10452" s="93" t="s">
        <v>10981</v>
      </c>
      <c r="C10452" s="93" t="s">
        <v>8074</v>
      </c>
      <c r="D10452" s="101">
        <v>1169.97</v>
      </c>
    </row>
    <row r="10453" spans="1:4" x14ac:dyDescent="0.2">
      <c r="A10453" s="93">
        <v>21034</v>
      </c>
      <c r="B10453" s="93" t="s">
        <v>10982</v>
      </c>
      <c r="C10453" s="93" t="s">
        <v>8074</v>
      </c>
      <c r="D10453" s="100">
        <v>998.21</v>
      </c>
    </row>
    <row r="10454" spans="1:4" x14ac:dyDescent="0.2">
      <c r="A10454" s="93">
        <v>37531</v>
      </c>
      <c r="B10454" s="93" t="s">
        <v>10983</v>
      </c>
      <c r="C10454" s="93" t="s">
        <v>8074</v>
      </c>
      <c r="D10454" s="101">
        <v>1257.0999999999999</v>
      </c>
    </row>
    <row r="10455" spans="1:4" x14ac:dyDescent="0.2">
      <c r="A10455" s="93">
        <v>21036</v>
      </c>
      <c r="B10455" s="93" t="s">
        <v>10984</v>
      </c>
      <c r="C10455" s="93" t="s">
        <v>8074</v>
      </c>
      <c r="D10455" s="101">
        <v>1528.43</v>
      </c>
    </row>
    <row r="10456" spans="1:4" x14ac:dyDescent="0.2">
      <c r="A10456" s="93">
        <v>21037</v>
      </c>
      <c r="B10456" s="93" t="s">
        <v>10985</v>
      </c>
      <c r="C10456" s="93" t="s">
        <v>8074</v>
      </c>
      <c r="D10456" s="101">
        <v>1742.51</v>
      </c>
    </row>
    <row r="10457" spans="1:4" x14ac:dyDescent="0.2">
      <c r="A10457" s="93">
        <v>20185</v>
      </c>
      <c r="B10457" s="93" t="s">
        <v>10986</v>
      </c>
      <c r="C10457" s="93" t="s">
        <v>8118</v>
      </c>
      <c r="D10457" s="100">
        <v>24.57</v>
      </c>
    </row>
    <row r="10458" spans="1:4" x14ac:dyDescent="0.2">
      <c r="A10458" s="93">
        <v>20260</v>
      </c>
      <c r="B10458" s="93" t="s">
        <v>10987</v>
      </c>
      <c r="C10458" s="93" t="s">
        <v>8074</v>
      </c>
      <c r="D10458" s="100">
        <v>19.760000000000002</v>
      </c>
    </row>
    <row r="10459" spans="1:4" x14ac:dyDescent="0.2">
      <c r="A10459" s="93">
        <v>37523</v>
      </c>
      <c r="B10459" s="93" t="s">
        <v>10988</v>
      </c>
      <c r="C10459" s="93" t="s">
        <v>8074</v>
      </c>
      <c r="D10459" s="101">
        <v>579269.27</v>
      </c>
    </row>
    <row r="10460" spans="1:4" x14ac:dyDescent="0.2">
      <c r="A10460" s="93">
        <v>37515</v>
      </c>
      <c r="B10460" s="93" t="s">
        <v>10989</v>
      </c>
      <c r="C10460" s="93" t="s">
        <v>8074</v>
      </c>
      <c r="D10460" s="101">
        <v>515000</v>
      </c>
    </row>
    <row r="10461" spans="1:4" x14ac:dyDescent="0.2">
      <c r="A10461" s="93">
        <v>12899</v>
      </c>
      <c r="B10461" s="93" t="s">
        <v>10990</v>
      </c>
      <c r="C10461" s="93" t="s">
        <v>8074</v>
      </c>
      <c r="D10461" s="100">
        <v>114.55</v>
      </c>
    </row>
    <row r="10462" spans="1:4" x14ac:dyDescent="0.2">
      <c r="A10462" s="93">
        <v>12898</v>
      </c>
      <c r="B10462" s="93" t="s">
        <v>10991</v>
      </c>
      <c r="C10462" s="93" t="s">
        <v>8074</v>
      </c>
      <c r="D10462" s="100">
        <v>181.71</v>
      </c>
    </row>
    <row r="10463" spans="1:4" x14ac:dyDescent="0.2">
      <c r="A10463" s="93">
        <v>39699</v>
      </c>
      <c r="B10463" s="93" t="s">
        <v>10992</v>
      </c>
      <c r="C10463" s="93" t="s">
        <v>8480</v>
      </c>
      <c r="D10463" s="100">
        <v>17.28</v>
      </c>
    </row>
    <row r="10464" spans="1:4" x14ac:dyDescent="0.2">
      <c r="A10464" s="93">
        <v>42528</v>
      </c>
      <c r="B10464" s="93" t="s">
        <v>10993</v>
      </c>
      <c r="C10464" s="93" t="s">
        <v>8480</v>
      </c>
      <c r="D10464" s="100">
        <v>10.24</v>
      </c>
    </row>
    <row r="10465" spans="1:4" x14ac:dyDescent="0.2">
      <c r="A10465" s="93">
        <v>39696</v>
      </c>
      <c r="B10465" s="93" t="s">
        <v>10994</v>
      </c>
      <c r="C10465" s="93" t="s">
        <v>8480</v>
      </c>
      <c r="D10465" s="100">
        <v>7.2</v>
      </c>
    </row>
    <row r="10466" spans="1:4" x14ac:dyDescent="0.2">
      <c r="A10466" s="93">
        <v>39700</v>
      </c>
      <c r="B10466" s="93" t="s">
        <v>10995</v>
      </c>
      <c r="C10466" s="93" t="s">
        <v>8480</v>
      </c>
      <c r="D10466" s="100">
        <v>42.42</v>
      </c>
    </row>
    <row r="10467" spans="1:4" x14ac:dyDescent="0.2">
      <c r="A10467" s="93">
        <v>11621</v>
      </c>
      <c r="B10467" s="93" t="s">
        <v>10996</v>
      </c>
      <c r="C10467" s="93" t="s">
        <v>8480</v>
      </c>
      <c r="D10467" s="100">
        <v>84.4</v>
      </c>
    </row>
    <row r="10468" spans="1:4" x14ac:dyDescent="0.2">
      <c r="A10468" s="93">
        <v>4014</v>
      </c>
      <c r="B10468" s="93" t="s">
        <v>10997</v>
      </c>
      <c r="C10468" s="93" t="s">
        <v>8480</v>
      </c>
      <c r="D10468" s="100">
        <v>87.33</v>
      </c>
    </row>
    <row r="10469" spans="1:4" x14ac:dyDescent="0.2">
      <c r="A10469" s="93">
        <v>4015</v>
      </c>
      <c r="B10469" s="93" t="s">
        <v>10998</v>
      </c>
      <c r="C10469" s="93" t="s">
        <v>8480</v>
      </c>
      <c r="D10469" s="100">
        <v>107.24</v>
      </c>
    </row>
    <row r="10470" spans="1:4" x14ac:dyDescent="0.2">
      <c r="A10470" s="93">
        <v>4017</v>
      </c>
      <c r="B10470" s="93" t="s">
        <v>10999</v>
      </c>
      <c r="C10470" s="93" t="s">
        <v>8480</v>
      </c>
      <c r="D10470" s="100">
        <v>156.04</v>
      </c>
    </row>
    <row r="10471" spans="1:4" x14ac:dyDescent="0.2">
      <c r="A10471" s="93">
        <v>4016</v>
      </c>
      <c r="B10471" s="93" t="s">
        <v>11000</v>
      </c>
      <c r="C10471" s="93" t="s">
        <v>8480</v>
      </c>
      <c r="D10471" s="100">
        <v>61.63</v>
      </c>
    </row>
    <row r="10472" spans="1:4" x14ac:dyDescent="0.2">
      <c r="A10472" s="93">
        <v>38544</v>
      </c>
      <c r="B10472" s="93" t="s">
        <v>11001</v>
      </c>
      <c r="C10472" s="93" t="s">
        <v>8480</v>
      </c>
      <c r="D10472" s="100">
        <v>15.81</v>
      </c>
    </row>
    <row r="10473" spans="1:4" x14ac:dyDescent="0.2">
      <c r="A10473" s="93">
        <v>38545</v>
      </c>
      <c r="B10473" s="93" t="s">
        <v>11002</v>
      </c>
      <c r="C10473" s="93" t="s">
        <v>8480</v>
      </c>
      <c r="D10473" s="100">
        <v>10.16</v>
      </c>
    </row>
    <row r="10474" spans="1:4" x14ac:dyDescent="0.2">
      <c r="A10474" s="93">
        <v>42527</v>
      </c>
      <c r="B10474" s="93" t="s">
        <v>11003</v>
      </c>
      <c r="C10474" s="93" t="s">
        <v>8480</v>
      </c>
      <c r="D10474" s="100">
        <v>27.05</v>
      </c>
    </row>
    <row r="10475" spans="1:4" x14ac:dyDescent="0.2">
      <c r="A10475" s="93">
        <v>39323</v>
      </c>
      <c r="B10475" s="93" t="s">
        <v>11004</v>
      </c>
      <c r="C10475" s="93" t="s">
        <v>8480</v>
      </c>
      <c r="D10475" s="100">
        <v>38.770000000000003</v>
      </c>
    </row>
    <row r="10476" spans="1:4" x14ac:dyDescent="0.2">
      <c r="A10476" s="93">
        <v>626</v>
      </c>
      <c r="B10476" s="93" t="s">
        <v>11005</v>
      </c>
      <c r="C10476" s="93" t="s">
        <v>8122</v>
      </c>
      <c r="D10476" s="100">
        <v>25.73</v>
      </c>
    </row>
    <row r="10477" spans="1:4" x14ac:dyDescent="0.2">
      <c r="A10477" s="93">
        <v>44504</v>
      </c>
      <c r="B10477" s="93" t="s">
        <v>11006</v>
      </c>
      <c r="C10477" s="93" t="s">
        <v>8480</v>
      </c>
      <c r="D10477" s="100">
        <v>14.1</v>
      </c>
    </row>
    <row r="10478" spans="1:4" x14ac:dyDescent="0.2">
      <c r="A10478" s="93">
        <v>44505</v>
      </c>
      <c r="B10478" s="93" t="s">
        <v>11007</v>
      </c>
      <c r="C10478" s="93" t="s">
        <v>8480</v>
      </c>
      <c r="D10478" s="100">
        <v>21.28</v>
      </c>
    </row>
    <row r="10479" spans="1:4" x14ac:dyDescent="0.2">
      <c r="A10479" s="93">
        <v>44506</v>
      </c>
      <c r="B10479" s="93" t="s">
        <v>11008</v>
      </c>
      <c r="C10479" s="93" t="s">
        <v>8480</v>
      </c>
      <c r="D10479" s="100">
        <v>22.58</v>
      </c>
    </row>
    <row r="10480" spans="1:4" x14ac:dyDescent="0.2">
      <c r="A10480" s="93">
        <v>44507</v>
      </c>
      <c r="B10480" s="93" t="s">
        <v>11009</v>
      </c>
      <c r="C10480" s="93" t="s">
        <v>8480</v>
      </c>
      <c r="D10480" s="100">
        <v>28.23</v>
      </c>
    </row>
    <row r="10481" spans="1:4" x14ac:dyDescent="0.2">
      <c r="A10481" s="93">
        <v>44508</v>
      </c>
      <c r="B10481" s="93" t="s">
        <v>11010</v>
      </c>
      <c r="C10481" s="93" t="s">
        <v>8480</v>
      </c>
      <c r="D10481" s="100">
        <v>42.34</v>
      </c>
    </row>
    <row r="10482" spans="1:4" x14ac:dyDescent="0.2">
      <c r="A10482" s="93">
        <v>44509</v>
      </c>
      <c r="B10482" s="93" t="s">
        <v>11011</v>
      </c>
      <c r="C10482" s="93" t="s">
        <v>8480</v>
      </c>
      <c r="D10482" s="100">
        <v>56.71</v>
      </c>
    </row>
    <row r="10483" spans="1:4" x14ac:dyDescent="0.2">
      <c r="A10483" s="93">
        <v>44510</v>
      </c>
      <c r="B10483" s="93" t="s">
        <v>11012</v>
      </c>
      <c r="C10483" s="93" t="s">
        <v>8480</v>
      </c>
      <c r="D10483" s="100">
        <v>70.430000000000007</v>
      </c>
    </row>
    <row r="10484" spans="1:4" x14ac:dyDescent="0.2">
      <c r="A10484" s="93">
        <v>44512</v>
      </c>
      <c r="B10484" s="93" t="s">
        <v>11013</v>
      </c>
      <c r="C10484" s="93" t="s">
        <v>8480</v>
      </c>
      <c r="D10484" s="100">
        <v>15.72</v>
      </c>
    </row>
    <row r="10485" spans="1:4" x14ac:dyDescent="0.2">
      <c r="A10485" s="93">
        <v>44513</v>
      </c>
      <c r="B10485" s="93" t="s">
        <v>11014</v>
      </c>
      <c r="C10485" s="93" t="s">
        <v>8480</v>
      </c>
      <c r="D10485" s="100">
        <v>22.19</v>
      </c>
    </row>
    <row r="10486" spans="1:4" x14ac:dyDescent="0.2">
      <c r="A10486" s="93">
        <v>44514</v>
      </c>
      <c r="B10486" s="93" t="s">
        <v>11015</v>
      </c>
      <c r="C10486" s="93" t="s">
        <v>8480</v>
      </c>
      <c r="D10486" s="100">
        <v>25.15</v>
      </c>
    </row>
    <row r="10487" spans="1:4" x14ac:dyDescent="0.2">
      <c r="A10487" s="93">
        <v>44515</v>
      </c>
      <c r="B10487" s="93" t="s">
        <v>11016</v>
      </c>
      <c r="C10487" s="93" t="s">
        <v>8480</v>
      </c>
      <c r="D10487" s="100">
        <v>30.88</v>
      </c>
    </row>
    <row r="10488" spans="1:4" x14ac:dyDescent="0.2">
      <c r="A10488" s="93">
        <v>44511</v>
      </c>
      <c r="B10488" s="93" t="s">
        <v>11017</v>
      </c>
      <c r="C10488" s="93" t="s">
        <v>8480</v>
      </c>
      <c r="D10488" s="100">
        <v>45.72</v>
      </c>
    </row>
    <row r="10489" spans="1:4" x14ac:dyDescent="0.2">
      <c r="A10489" s="93">
        <v>44516</v>
      </c>
      <c r="B10489" s="93" t="s">
        <v>11018</v>
      </c>
      <c r="C10489" s="93" t="s">
        <v>8480</v>
      </c>
      <c r="D10489" s="100">
        <v>61.78</v>
      </c>
    </row>
    <row r="10490" spans="1:4" x14ac:dyDescent="0.2">
      <c r="A10490" s="93">
        <v>44517</v>
      </c>
      <c r="B10490" s="93" t="s">
        <v>11019</v>
      </c>
      <c r="C10490" s="93" t="s">
        <v>8480</v>
      </c>
      <c r="D10490" s="100">
        <v>77.06</v>
      </c>
    </row>
    <row r="10491" spans="1:4" x14ac:dyDescent="0.2">
      <c r="A10491" s="93">
        <v>11479</v>
      </c>
      <c r="B10491" s="93" t="s">
        <v>11020</v>
      </c>
      <c r="C10491" s="93" t="s">
        <v>8074</v>
      </c>
      <c r="D10491" s="100">
        <v>35.78</v>
      </c>
    </row>
    <row r="10492" spans="1:4" x14ac:dyDescent="0.2">
      <c r="A10492" s="93">
        <v>11481</v>
      </c>
      <c r="B10492" s="93" t="s">
        <v>11021</v>
      </c>
      <c r="C10492" s="93" t="s">
        <v>8074</v>
      </c>
      <c r="D10492" s="100">
        <v>32.369999999999997</v>
      </c>
    </row>
    <row r="10493" spans="1:4" x14ac:dyDescent="0.2">
      <c r="A10493" s="93">
        <v>43609</v>
      </c>
      <c r="B10493" s="93" t="s">
        <v>11022</v>
      </c>
      <c r="C10493" s="93" t="s">
        <v>8074</v>
      </c>
      <c r="D10493" s="100">
        <v>32.369999999999997</v>
      </c>
    </row>
    <row r="10494" spans="1:4" x14ac:dyDescent="0.2">
      <c r="A10494" s="93">
        <v>11478</v>
      </c>
      <c r="B10494" s="93" t="s">
        <v>11023</v>
      </c>
      <c r="C10494" s="93" t="s">
        <v>8074</v>
      </c>
      <c r="D10494" s="100">
        <v>61.4</v>
      </c>
    </row>
    <row r="10495" spans="1:4" x14ac:dyDescent="0.2">
      <c r="A10495" s="93">
        <v>43608</v>
      </c>
      <c r="B10495" s="93" t="s">
        <v>11024</v>
      </c>
      <c r="C10495" s="93" t="s">
        <v>8074</v>
      </c>
      <c r="D10495" s="100">
        <v>46.85</v>
      </c>
    </row>
    <row r="10496" spans="1:4" x14ac:dyDescent="0.2">
      <c r="A10496" s="93">
        <v>11476</v>
      </c>
      <c r="B10496" s="93" t="s">
        <v>11025</v>
      </c>
      <c r="C10496" s="93" t="s">
        <v>8074</v>
      </c>
      <c r="D10496" s="100">
        <v>46.85</v>
      </c>
    </row>
    <row r="10497" spans="1:4" x14ac:dyDescent="0.2">
      <c r="A10497" s="93">
        <v>40637</v>
      </c>
      <c r="B10497" s="93" t="s">
        <v>11026</v>
      </c>
      <c r="C10497" s="93" t="s">
        <v>8074</v>
      </c>
      <c r="D10497" s="101">
        <v>793072.01</v>
      </c>
    </row>
    <row r="10498" spans="1:4" x14ac:dyDescent="0.2">
      <c r="A10498" s="93">
        <v>13836</v>
      </c>
      <c r="B10498" s="93" t="s">
        <v>11027</v>
      </c>
      <c r="C10498" s="93" t="s">
        <v>8074</v>
      </c>
      <c r="D10498" s="101">
        <v>68434.17</v>
      </c>
    </row>
    <row r="10499" spans="1:4" x14ac:dyDescent="0.2">
      <c r="A10499" s="93">
        <v>14534</v>
      </c>
      <c r="B10499" s="93" t="s">
        <v>11028</v>
      </c>
      <c r="C10499" s="93" t="s">
        <v>8074</v>
      </c>
      <c r="D10499" s="101">
        <v>28648.36</v>
      </c>
    </row>
    <row r="10500" spans="1:4" x14ac:dyDescent="0.2">
      <c r="A10500" s="93">
        <v>14619</v>
      </c>
      <c r="B10500" s="93" t="s">
        <v>11029</v>
      </c>
      <c r="C10500" s="93" t="s">
        <v>8074</v>
      </c>
      <c r="D10500" s="101">
        <v>20396.3</v>
      </c>
    </row>
    <row r="10501" spans="1:4" x14ac:dyDescent="0.2">
      <c r="A10501" s="93">
        <v>14535</v>
      </c>
      <c r="B10501" s="93" t="s">
        <v>11030</v>
      </c>
      <c r="C10501" s="93" t="s">
        <v>8074</v>
      </c>
      <c r="D10501" s="101">
        <v>284337.68</v>
      </c>
    </row>
    <row r="10502" spans="1:4" x14ac:dyDescent="0.2">
      <c r="A10502" s="93">
        <v>39813</v>
      </c>
      <c r="B10502" s="93" t="s">
        <v>11031</v>
      </c>
      <c r="C10502" s="93" t="s">
        <v>8074</v>
      </c>
      <c r="D10502" s="101">
        <v>36836.910000000003</v>
      </c>
    </row>
    <row r="10503" spans="1:4" x14ac:dyDescent="0.2">
      <c r="A10503" s="93">
        <v>40403</v>
      </c>
      <c r="B10503" s="93" t="s">
        <v>11032</v>
      </c>
      <c r="C10503" s="93" t="s">
        <v>8074</v>
      </c>
      <c r="D10503" s="100">
        <v>568.24</v>
      </c>
    </row>
    <row r="10504" spans="1:4" x14ac:dyDescent="0.2">
      <c r="A10504" s="93">
        <v>12868</v>
      </c>
      <c r="B10504" s="93" t="s">
        <v>213</v>
      </c>
      <c r="C10504" s="93" t="s">
        <v>8221</v>
      </c>
      <c r="D10504" s="100">
        <v>14.93</v>
      </c>
    </row>
    <row r="10505" spans="1:4" x14ac:dyDescent="0.2">
      <c r="A10505" s="93">
        <v>40916</v>
      </c>
      <c r="B10505" s="93" t="s">
        <v>11033</v>
      </c>
      <c r="C10505" s="93" t="s">
        <v>8223</v>
      </c>
      <c r="D10505" s="101">
        <v>2611.66</v>
      </c>
    </row>
    <row r="10506" spans="1:4" x14ac:dyDescent="0.2">
      <c r="A10506" s="93">
        <v>4755</v>
      </c>
      <c r="B10506" s="93" t="s">
        <v>11034</v>
      </c>
      <c r="C10506" s="93" t="s">
        <v>8221</v>
      </c>
      <c r="D10506" s="100">
        <v>16.11</v>
      </c>
    </row>
    <row r="10507" spans="1:4" x14ac:dyDescent="0.2">
      <c r="A10507" s="93">
        <v>41067</v>
      </c>
      <c r="B10507" s="93" t="s">
        <v>11035</v>
      </c>
      <c r="C10507" s="93" t="s">
        <v>8223</v>
      </c>
      <c r="D10507" s="101">
        <v>2817.98</v>
      </c>
    </row>
    <row r="10508" spans="1:4" x14ac:dyDescent="0.2">
      <c r="A10508" s="93">
        <v>38463</v>
      </c>
      <c r="B10508" s="93" t="s">
        <v>11036</v>
      </c>
      <c r="C10508" s="93" t="s">
        <v>8074</v>
      </c>
      <c r="D10508" s="100">
        <v>25.15</v>
      </c>
    </row>
    <row r="10509" spans="1:4" x14ac:dyDescent="0.2">
      <c r="A10509" s="93">
        <v>40703</v>
      </c>
      <c r="B10509" s="93" t="s">
        <v>11037</v>
      </c>
      <c r="C10509" s="93" t="s">
        <v>8074</v>
      </c>
      <c r="D10509" s="101">
        <v>13560.11</v>
      </c>
    </row>
    <row r="10510" spans="1:4" x14ac:dyDescent="0.2">
      <c r="A10510" s="93">
        <v>14531</v>
      </c>
      <c r="B10510" s="93" t="s">
        <v>11038</v>
      </c>
      <c r="C10510" s="93" t="s">
        <v>8074</v>
      </c>
      <c r="D10510" s="101">
        <v>25281.15</v>
      </c>
    </row>
    <row r="10511" spans="1:4" x14ac:dyDescent="0.2">
      <c r="A10511" s="93">
        <v>36533</v>
      </c>
      <c r="B10511" s="93" t="s">
        <v>11039</v>
      </c>
      <c r="C10511" s="93" t="s">
        <v>8074</v>
      </c>
      <c r="D10511" s="101">
        <v>29092.15</v>
      </c>
    </row>
    <row r="10512" spans="1:4" x14ac:dyDescent="0.2">
      <c r="A10512" s="93">
        <v>11616</v>
      </c>
      <c r="B10512" s="93" t="s">
        <v>11040</v>
      </c>
      <c r="C10512" s="93" t="s">
        <v>8074</v>
      </c>
      <c r="D10512" s="101">
        <v>27477.1</v>
      </c>
    </row>
    <row r="10513" spans="1:4" x14ac:dyDescent="0.2">
      <c r="A10513" s="93">
        <v>41898</v>
      </c>
      <c r="B10513" s="93" t="s">
        <v>11041</v>
      </c>
      <c r="C10513" s="93" t="s">
        <v>8074</v>
      </c>
      <c r="D10513" s="101">
        <v>30915.48</v>
      </c>
    </row>
    <row r="10514" spans="1:4" x14ac:dyDescent="0.2">
      <c r="A10514" s="93">
        <v>13447</v>
      </c>
      <c r="B10514" s="93" t="s">
        <v>11042</v>
      </c>
      <c r="C10514" s="93" t="s">
        <v>8074</v>
      </c>
      <c r="D10514" s="101">
        <v>56886.59</v>
      </c>
    </row>
    <row r="10515" spans="1:4" x14ac:dyDescent="0.2">
      <c r="A10515" s="93">
        <v>14529</v>
      </c>
      <c r="B10515" s="93" t="s">
        <v>11043</v>
      </c>
      <c r="C10515" s="93" t="s">
        <v>8074</v>
      </c>
      <c r="D10515" s="101">
        <v>31815.23</v>
      </c>
    </row>
    <row r="10516" spans="1:4" x14ac:dyDescent="0.2">
      <c r="A10516" s="93">
        <v>10747</v>
      </c>
      <c r="B10516" s="93" t="s">
        <v>11044</v>
      </c>
      <c r="C10516" s="93" t="s">
        <v>8074</v>
      </c>
      <c r="D10516" s="101">
        <v>31215.599999999999</v>
      </c>
    </row>
    <row r="10517" spans="1:4" x14ac:dyDescent="0.2">
      <c r="A10517" s="93">
        <v>36141</v>
      </c>
      <c r="B10517" s="93" t="s">
        <v>11045</v>
      </c>
      <c r="C10517" s="93" t="s">
        <v>8074</v>
      </c>
      <c r="D10517" s="100">
        <v>35.1</v>
      </c>
    </row>
    <row r="10518" spans="1:4" x14ac:dyDescent="0.2">
      <c r="A10518" s="93">
        <v>43651</v>
      </c>
      <c r="B10518" s="93" t="s">
        <v>11046</v>
      </c>
      <c r="C10518" s="93" t="s">
        <v>8122</v>
      </c>
      <c r="D10518" s="100">
        <v>7.12</v>
      </c>
    </row>
    <row r="10519" spans="1:4" x14ac:dyDescent="0.2">
      <c r="A10519" s="93">
        <v>43626</v>
      </c>
      <c r="B10519" s="93" t="s">
        <v>11047</v>
      </c>
      <c r="C10519" s="93" t="s">
        <v>8122</v>
      </c>
      <c r="D10519" s="100">
        <v>3.96</v>
      </c>
    </row>
    <row r="10520" spans="1:4" x14ac:dyDescent="0.2">
      <c r="A10520" s="93">
        <v>39434</v>
      </c>
      <c r="B10520" s="93" t="s">
        <v>11048</v>
      </c>
      <c r="C10520" s="93" t="s">
        <v>8122</v>
      </c>
      <c r="D10520" s="100">
        <v>3.7</v>
      </c>
    </row>
    <row r="10521" spans="1:4" x14ac:dyDescent="0.2">
      <c r="A10521" s="93">
        <v>39433</v>
      </c>
      <c r="B10521" s="93" t="s">
        <v>11049</v>
      </c>
      <c r="C10521" s="93" t="s">
        <v>8122</v>
      </c>
      <c r="D10521" s="100">
        <v>2.94</v>
      </c>
    </row>
    <row r="10522" spans="1:4" x14ac:dyDescent="0.2">
      <c r="A10522" s="93">
        <v>4049</v>
      </c>
      <c r="B10522" s="93" t="s">
        <v>11050</v>
      </c>
      <c r="C10522" s="93" t="s">
        <v>8123</v>
      </c>
      <c r="D10522" s="100">
        <v>79.48</v>
      </c>
    </row>
    <row r="10523" spans="1:4" x14ac:dyDescent="0.2">
      <c r="A10523" s="93">
        <v>38120</v>
      </c>
      <c r="B10523" s="93" t="s">
        <v>11051</v>
      </c>
      <c r="C10523" s="93" t="s">
        <v>8122</v>
      </c>
      <c r="D10523" s="100">
        <v>183.11</v>
      </c>
    </row>
    <row r="10524" spans="1:4" x14ac:dyDescent="0.2">
      <c r="A10524" s="93">
        <v>43652</v>
      </c>
      <c r="B10524" s="93" t="s">
        <v>11052</v>
      </c>
      <c r="C10524" s="93" t="s">
        <v>8122</v>
      </c>
      <c r="D10524" s="100">
        <v>15.96</v>
      </c>
    </row>
    <row r="10525" spans="1:4" x14ac:dyDescent="0.2">
      <c r="A10525" s="93">
        <v>10498</v>
      </c>
      <c r="B10525" s="93" t="s">
        <v>11053</v>
      </c>
      <c r="C10525" s="93" t="s">
        <v>8122</v>
      </c>
      <c r="D10525" s="100">
        <v>8.91</v>
      </c>
    </row>
    <row r="10526" spans="1:4" x14ac:dyDescent="0.2">
      <c r="A10526" s="93">
        <v>4823</v>
      </c>
      <c r="B10526" s="93" t="s">
        <v>11054</v>
      </c>
      <c r="C10526" s="93" t="s">
        <v>8122</v>
      </c>
      <c r="D10526" s="100">
        <v>46.61</v>
      </c>
    </row>
    <row r="10527" spans="1:4" x14ac:dyDescent="0.2">
      <c r="A10527" s="93">
        <v>38877</v>
      </c>
      <c r="B10527" s="93" t="s">
        <v>11055</v>
      </c>
      <c r="C10527" s="93" t="s">
        <v>8122</v>
      </c>
      <c r="D10527" s="100">
        <v>6.67</v>
      </c>
    </row>
    <row r="10528" spans="1:4" x14ac:dyDescent="0.2">
      <c r="A10528" s="93">
        <v>34546</v>
      </c>
      <c r="B10528" s="93" t="s">
        <v>11056</v>
      </c>
      <c r="C10528" s="93" t="s">
        <v>8122</v>
      </c>
      <c r="D10528" s="100">
        <v>6.86</v>
      </c>
    </row>
    <row r="10529" spans="1:4" x14ac:dyDescent="0.2">
      <c r="A10529" s="93">
        <v>41387</v>
      </c>
      <c r="B10529" s="93" t="s">
        <v>11057</v>
      </c>
      <c r="C10529" s="93" t="s">
        <v>8118</v>
      </c>
      <c r="D10529" s="100">
        <v>61.57</v>
      </c>
    </row>
    <row r="10530" spans="1:4" x14ac:dyDescent="0.2">
      <c r="A10530" s="93">
        <v>41388</v>
      </c>
      <c r="B10530" s="93" t="s">
        <v>11058</v>
      </c>
      <c r="C10530" s="93" t="s">
        <v>8118</v>
      </c>
      <c r="D10530" s="100">
        <v>73.87</v>
      </c>
    </row>
    <row r="10531" spans="1:4" x14ac:dyDescent="0.2">
      <c r="A10531" s="93">
        <v>41380</v>
      </c>
      <c r="B10531" s="93" t="s">
        <v>11059</v>
      </c>
      <c r="C10531" s="93" t="s">
        <v>8074</v>
      </c>
      <c r="D10531" s="100">
        <v>491.46</v>
      </c>
    </row>
    <row r="10532" spans="1:4" x14ac:dyDescent="0.2">
      <c r="A10532" s="93">
        <v>41381</v>
      </c>
      <c r="B10532" s="93" t="s">
        <v>11060</v>
      </c>
      <c r="C10532" s="93" t="s">
        <v>8074</v>
      </c>
      <c r="D10532" s="100">
        <v>514.87</v>
      </c>
    </row>
    <row r="10533" spans="1:4" x14ac:dyDescent="0.2">
      <c r="A10533" s="93">
        <v>41382</v>
      </c>
      <c r="B10533" s="93" t="s">
        <v>11061</v>
      </c>
      <c r="C10533" s="93" t="s">
        <v>8074</v>
      </c>
      <c r="D10533" s="100">
        <v>498.37</v>
      </c>
    </row>
    <row r="10534" spans="1:4" x14ac:dyDescent="0.2">
      <c r="A10534" s="93">
        <v>41383</v>
      </c>
      <c r="B10534" s="93" t="s">
        <v>11062</v>
      </c>
      <c r="C10534" s="93" t="s">
        <v>8074</v>
      </c>
      <c r="D10534" s="100">
        <v>676.43</v>
      </c>
    </row>
    <row r="10535" spans="1:4" x14ac:dyDescent="0.2">
      <c r="A10535" s="93">
        <v>41385</v>
      </c>
      <c r="B10535" s="93" t="s">
        <v>11063</v>
      </c>
      <c r="C10535" s="93" t="s">
        <v>8074</v>
      </c>
      <c r="D10535" s="100">
        <v>841.73</v>
      </c>
    </row>
    <row r="10536" spans="1:4" x14ac:dyDescent="0.2">
      <c r="A10536" s="93">
        <v>11079</v>
      </c>
      <c r="B10536" s="93" t="s">
        <v>11064</v>
      </c>
      <c r="C10536" s="93" t="s">
        <v>8219</v>
      </c>
      <c r="D10536" s="101">
        <v>2175.52</v>
      </c>
    </row>
    <row r="10537" spans="1:4" x14ac:dyDescent="0.2">
      <c r="A10537" s="93">
        <v>11082</v>
      </c>
      <c r="B10537" s="93" t="s">
        <v>11065</v>
      </c>
      <c r="C10537" s="93" t="s">
        <v>8219</v>
      </c>
      <c r="D10537" s="101">
        <v>2175.52</v>
      </c>
    </row>
    <row r="10538" spans="1:4" x14ac:dyDescent="0.2">
      <c r="A10538" s="93">
        <v>4058</v>
      </c>
      <c r="B10538" s="93" t="s">
        <v>11066</v>
      </c>
      <c r="C10538" s="93" t="s">
        <v>8221</v>
      </c>
      <c r="D10538" s="100">
        <v>24.27</v>
      </c>
    </row>
    <row r="10539" spans="1:4" x14ac:dyDescent="0.2">
      <c r="A10539" s="93">
        <v>40974</v>
      </c>
      <c r="B10539" s="93" t="s">
        <v>11067</v>
      </c>
      <c r="C10539" s="93" t="s">
        <v>8223</v>
      </c>
      <c r="D10539" s="101">
        <v>4243.46</v>
      </c>
    </row>
    <row r="10540" spans="1:4" x14ac:dyDescent="0.2">
      <c r="A10540" s="93">
        <v>34794</v>
      </c>
      <c r="B10540" s="93" t="s">
        <v>11068</v>
      </c>
      <c r="C10540" s="93" t="s">
        <v>8221</v>
      </c>
      <c r="D10540" s="100">
        <v>17.260000000000002</v>
      </c>
    </row>
    <row r="10541" spans="1:4" x14ac:dyDescent="0.2">
      <c r="A10541" s="93">
        <v>40925</v>
      </c>
      <c r="B10541" s="93" t="s">
        <v>11069</v>
      </c>
      <c r="C10541" s="93" t="s">
        <v>8223</v>
      </c>
      <c r="D10541" s="101">
        <v>3020.55</v>
      </c>
    </row>
    <row r="10542" spans="1:4" x14ac:dyDescent="0.2">
      <c r="A10542" s="93">
        <v>13741</v>
      </c>
      <c r="B10542" s="93" t="s">
        <v>11070</v>
      </c>
      <c r="C10542" s="93" t="s">
        <v>8074</v>
      </c>
      <c r="D10542" s="101">
        <v>2876.87</v>
      </c>
    </row>
    <row r="10543" spans="1:4" x14ac:dyDescent="0.2">
      <c r="A10543" s="93">
        <v>3288</v>
      </c>
      <c r="B10543" s="93" t="s">
        <v>11071</v>
      </c>
      <c r="C10543" s="93" t="s">
        <v>8118</v>
      </c>
      <c r="D10543" s="100">
        <v>8.1999999999999993</v>
      </c>
    </row>
    <row r="10544" spans="1:4" x14ac:dyDescent="0.2">
      <c r="A10544" s="93">
        <v>13587</v>
      </c>
      <c r="B10544" s="93" t="s">
        <v>11072</v>
      </c>
      <c r="C10544" s="93" t="s">
        <v>8118</v>
      </c>
      <c r="D10544" s="100">
        <v>4.95</v>
      </c>
    </row>
    <row r="10545" spans="1:4" x14ac:dyDescent="0.2">
      <c r="A10545" s="93">
        <v>38598</v>
      </c>
      <c r="B10545" s="93" t="s">
        <v>11073</v>
      </c>
      <c r="C10545" s="93" t="s">
        <v>8074</v>
      </c>
      <c r="D10545" s="100">
        <v>3.46</v>
      </c>
    </row>
    <row r="10546" spans="1:4" x14ac:dyDescent="0.2">
      <c r="A10546" s="93">
        <v>38595</v>
      </c>
      <c r="B10546" s="93" t="s">
        <v>11074</v>
      </c>
      <c r="C10546" s="93" t="s">
        <v>8074</v>
      </c>
      <c r="D10546" s="100">
        <v>2.93</v>
      </c>
    </row>
    <row r="10547" spans="1:4" x14ac:dyDescent="0.2">
      <c r="A10547" s="93">
        <v>38592</v>
      </c>
      <c r="B10547" s="93" t="s">
        <v>11075</v>
      </c>
      <c r="C10547" s="93" t="s">
        <v>8074</v>
      </c>
      <c r="D10547" s="100">
        <v>2.96</v>
      </c>
    </row>
    <row r="10548" spans="1:4" x14ac:dyDescent="0.2">
      <c r="A10548" s="93">
        <v>38588</v>
      </c>
      <c r="B10548" s="93" t="s">
        <v>11076</v>
      </c>
      <c r="C10548" s="93" t="s">
        <v>8074</v>
      </c>
      <c r="D10548" s="100">
        <v>2.37</v>
      </c>
    </row>
    <row r="10549" spans="1:4" x14ac:dyDescent="0.2">
      <c r="A10549" s="93">
        <v>38593</v>
      </c>
      <c r="B10549" s="93" t="s">
        <v>11077</v>
      </c>
      <c r="C10549" s="93" t="s">
        <v>8074</v>
      </c>
      <c r="D10549" s="100">
        <v>3.27</v>
      </c>
    </row>
    <row r="10550" spans="1:4" x14ac:dyDescent="0.2">
      <c r="A10550" s="93">
        <v>38589</v>
      </c>
      <c r="B10550" s="93" t="s">
        <v>11078</v>
      </c>
      <c r="C10550" s="93" t="s">
        <v>8074</v>
      </c>
      <c r="D10550" s="100">
        <v>2.48</v>
      </c>
    </row>
    <row r="10551" spans="1:4" x14ac:dyDescent="0.2">
      <c r="A10551" s="93">
        <v>38594</v>
      </c>
      <c r="B10551" s="93" t="s">
        <v>11079</v>
      </c>
      <c r="C10551" s="93" t="s">
        <v>8074</v>
      </c>
      <c r="D10551" s="100">
        <v>5.16</v>
      </c>
    </row>
    <row r="10552" spans="1:4" x14ac:dyDescent="0.2">
      <c r="A10552" s="93">
        <v>34773</v>
      </c>
      <c r="B10552" s="93" t="s">
        <v>11080</v>
      </c>
      <c r="C10552" s="93" t="s">
        <v>8074</v>
      </c>
      <c r="D10552" s="100">
        <v>2.44</v>
      </c>
    </row>
    <row r="10553" spans="1:4" x14ac:dyDescent="0.2">
      <c r="A10553" s="93">
        <v>34769</v>
      </c>
      <c r="B10553" s="93" t="s">
        <v>11081</v>
      </c>
      <c r="C10553" s="93" t="s">
        <v>8074</v>
      </c>
      <c r="D10553" s="100">
        <v>3.02</v>
      </c>
    </row>
    <row r="10554" spans="1:4" x14ac:dyDescent="0.2">
      <c r="A10554" s="93">
        <v>34763</v>
      </c>
      <c r="B10554" s="93" t="s">
        <v>11082</v>
      </c>
      <c r="C10554" s="93" t="s">
        <v>8074</v>
      </c>
      <c r="D10554" s="100">
        <v>1.86</v>
      </c>
    </row>
    <row r="10555" spans="1:4" x14ac:dyDescent="0.2">
      <c r="A10555" s="93">
        <v>34774</v>
      </c>
      <c r="B10555" s="93" t="s">
        <v>11083</v>
      </c>
      <c r="C10555" s="93" t="s">
        <v>8074</v>
      </c>
      <c r="D10555" s="100">
        <v>2.3199999999999998</v>
      </c>
    </row>
    <row r="10556" spans="1:4" x14ac:dyDescent="0.2">
      <c r="A10556" s="93">
        <v>34771</v>
      </c>
      <c r="B10556" s="93" t="s">
        <v>11084</v>
      </c>
      <c r="C10556" s="93" t="s">
        <v>8074</v>
      </c>
      <c r="D10556" s="100">
        <v>2.8</v>
      </c>
    </row>
    <row r="10557" spans="1:4" x14ac:dyDescent="0.2">
      <c r="A10557" s="93">
        <v>34764</v>
      </c>
      <c r="B10557" s="93" t="s">
        <v>11085</v>
      </c>
      <c r="C10557" s="93" t="s">
        <v>8074</v>
      </c>
      <c r="D10557" s="100">
        <v>1.83</v>
      </c>
    </row>
    <row r="10558" spans="1:4" x14ac:dyDescent="0.2">
      <c r="A10558" s="93">
        <v>34788</v>
      </c>
      <c r="B10558" s="93" t="s">
        <v>11086</v>
      </c>
      <c r="C10558" s="93" t="s">
        <v>8074</v>
      </c>
      <c r="D10558" s="100">
        <v>1.64</v>
      </c>
    </row>
    <row r="10559" spans="1:4" x14ac:dyDescent="0.2">
      <c r="A10559" s="93">
        <v>34781</v>
      </c>
      <c r="B10559" s="93" t="s">
        <v>11087</v>
      </c>
      <c r="C10559" s="93" t="s">
        <v>8074</v>
      </c>
      <c r="D10559" s="100">
        <v>1.86</v>
      </c>
    </row>
    <row r="10560" spans="1:4" x14ac:dyDescent="0.2">
      <c r="A10560" s="93">
        <v>41682</v>
      </c>
      <c r="B10560" s="93" t="s">
        <v>11088</v>
      </c>
      <c r="C10560" s="93" t="s">
        <v>8074</v>
      </c>
      <c r="D10560" s="100">
        <v>31.93</v>
      </c>
    </row>
    <row r="10561" spans="1:4" x14ac:dyDescent="0.2">
      <c r="A10561" s="93">
        <v>41683</v>
      </c>
      <c r="B10561" s="93" t="s">
        <v>11089</v>
      </c>
      <c r="C10561" s="93" t="s">
        <v>8074</v>
      </c>
      <c r="D10561" s="100">
        <v>23.49</v>
      </c>
    </row>
    <row r="10562" spans="1:4" x14ac:dyDescent="0.2">
      <c r="A10562" s="93">
        <v>41680</v>
      </c>
      <c r="B10562" s="93" t="s">
        <v>11090</v>
      </c>
      <c r="C10562" s="93" t="s">
        <v>8074</v>
      </c>
      <c r="D10562" s="100">
        <v>12.65</v>
      </c>
    </row>
    <row r="10563" spans="1:4" x14ac:dyDescent="0.2">
      <c r="A10563" s="93">
        <v>41679</v>
      </c>
      <c r="B10563" s="93" t="s">
        <v>11091</v>
      </c>
      <c r="C10563" s="93" t="s">
        <v>8074</v>
      </c>
      <c r="D10563" s="100">
        <v>28.91</v>
      </c>
    </row>
    <row r="10564" spans="1:4" x14ac:dyDescent="0.2">
      <c r="A10564" s="93">
        <v>41681</v>
      </c>
      <c r="B10564" s="93" t="s">
        <v>11092</v>
      </c>
      <c r="C10564" s="93" t="s">
        <v>8074</v>
      </c>
      <c r="D10564" s="100">
        <v>19.78</v>
      </c>
    </row>
    <row r="10565" spans="1:4" x14ac:dyDescent="0.2">
      <c r="A10565" s="93">
        <v>43386</v>
      </c>
      <c r="B10565" s="93" t="s">
        <v>11093</v>
      </c>
      <c r="C10565" s="93" t="s">
        <v>8074</v>
      </c>
      <c r="D10565" s="100">
        <v>45.18</v>
      </c>
    </row>
    <row r="10566" spans="1:4" x14ac:dyDescent="0.2">
      <c r="A10566" s="93">
        <v>4059</v>
      </c>
      <c r="B10566" s="93" t="s">
        <v>11094</v>
      </c>
      <c r="C10566" s="93" t="s">
        <v>8118</v>
      </c>
      <c r="D10566" s="100">
        <v>31.93</v>
      </c>
    </row>
    <row r="10567" spans="1:4" x14ac:dyDescent="0.2">
      <c r="A10567" s="93">
        <v>4062</v>
      </c>
      <c r="B10567" s="93" t="s">
        <v>11095</v>
      </c>
      <c r="C10567" s="93" t="s">
        <v>8074</v>
      </c>
      <c r="D10567" s="100">
        <v>31.93</v>
      </c>
    </row>
    <row r="10568" spans="1:4" x14ac:dyDescent="0.2">
      <c r="A10568" s="93">
        <v>4061</v>
      </c>
      <c r="B10568" s="93" t="s">
        <v>11096</v>
      </c>
      <c r="C10568" s="93" t="s">
        <v>8074</v>
      </c>
      <c r="D10568" s="100">
        <v>39.75</v>
      </c>
    </row>
    <row r="10569" spans="1:4" x14ac:dyDescent="0.2">
      <c r="A10569" s="93">
        <v>41315</v>
      </c>
      <c r="B10569" s="93" t="s">
        <v>11097</v>
      </c>
      <c r="C10569" s="93" t="s">
        <v>8122</v>
      </c>
      <c r="D10569" s="100">
        <v>98.4</v>
      </c>
    </row>
    <row r="10570" spans="1:4" x14ac:dyDescent="0.2">
      <c r="A10570" s="93">
        <v>43148</v>
      </c>
      <c r="B10570" s="93" t="s">
        <v>11098</v>
      </c>
      <c r="C10570" s="93" t="s">
        <v>8122</v>
      </c>
      <c r="D10570" s="100">
        <v>66.790000000000006</v>
      </c>
    </row>
    <row r="10571" spans="1:4" x14ac:dyDescent="0.2">
      <c r="A10571" s="93">
        <v>43147</v>
      </c>
      <c r="B10571" s="93" t="s">
        <v>11099</v>
      </c>
      <c r="C10571" s="93" t="s">
        <v>8122</v>
      </c>
      <c r="D10571" s="100">
        <v>25.87</v>
      </c>
    </row>
    <row r="10572" spans="1:4" x14ac:dyDescent="0.2">
      <c r="A10572" s="93">
        <v>10608</v>
      </c>
      <c r="B10572" s="93" t="s">
        <v>11100</v>
      </c>
      <c r="C10572" s="93" t="s">
        <v>8074</v>
      </c>
      <c r="D10572" s="101">
        <v>9789.7999999999993</v>
      </c>
    </row>
    <row r="10573" spans="1:4" x14ac:dyDescent="0.2">
      <c r="A10573" s="93">
        <v>4069</v>
      </c>
      <c r="B10573" s="93" t="s">
        <v>11101</v>
      </c>
      <c r="C10573" s="93" t="s">
        <v>8221</v>
      </c>
      <c r="D10573" s="100">
        <v>28.29</v>
      </c>
    </row>
    <row r="10574" spans="1:4" x14ac:dyDescent="0.2">
      <c r="A10574" s="93">
        <v>40819</v>
      </c>
      <c r="B10574" s="93" t="s">
        <v>11102</v>
      </c>
      <c r="C10574" s="93" t="s">
        <v>8223</v>
      </c>
      <c r="D10574" s="101">
        <v>4946.6899999999996</v>
      </c>
    </row>
    <row r="10575" spans="1:4" x14ac:dyDescent="0.2">
      <c r="A10575" s="93">
        <v>34361</v>
      </c>
      <c r="B10575" s="93" t="s">
        <v>11103</v>
      </c>
      <c r="C10575" s="93" t="s">
        <v>8122</v>
      </c>
      <c r="D10575" s="100">
        <v>18.829999999999998</v>
      </c>
    </row>
    <row r="10576" spans="1:4" x14ac:dyDescent="0.2">
      <c r="A10576" s="93">
        <v>36512</v>
      </c>
      <c r="B10576" s="93" t="s">
        <v>11104</v>
      </c>
      <c r="C10576" s="93" t="s">
        <v>8074</v>
      </c>
      <c r="D10576" s="101">
        <v>20394.650000000001</v>
      </c>
    </row>
    <row r="10577" spans="1:4" x14ac:dyDescent="0.2">
      <c r="A10577" s="93">
        <v>44478</v>
      </c>
      <c r="B10577" s="93" t="s">
        <v>11105</v>
      </c>
      <c r="C10577" s="93" t="s">
        <v>8122</v>
      </c>
      <c r="D10577" s="100">
        <v>11.66</v>
      </c>
    </row>
    <row r="10578" spans="1:4" x14ac:dyDescent="0.2">
      <c r="A10578" s="93">
        <v>44477</v>
      </c>
      <c r="B10578" s="93" t="s">
        <v>11106</v>
      </c>
      <c r="C10578" s="93" t="s">
        <v>8122</v>
      </c>
      <c r="D10578" s="100">
        <v>11.66</v>
      </c>
    </row>
    <row r="10579" spans="1:4" x14ac:dyDescent="0.2">
      <c r="A10579" s="93">
        <v>11697</v>
      </c>
      <c r="B10579" s="93" t="s">
        <v>11107</v>
      </c>
      <c r="C10579" s="93" t="s">
        <v>8074</v>
      </c>
      <c r="D10579" s="100">
        <v>682.51</v>
      </c>
    </row>
    <row r="10580" spans="1:4" x14ac:dyDescent="0.2">
      <c r="A10580" s="93">
        <v>11698</v>
      </c>
      <c r="B10580" s="93" t="s">
        <v>11108</v>
      </c>
      <c r="C10580" s="93" t="s">
        <v>8074</v>
      </c>
      <c r="D10580" s="100">
        <v>814.2</v>
      </c>
    </row>
    <row r="10581" spans="1:4" x14ac:dyDescent="0.2">
      <c r="A10581" s="93">
        <v>11699</v>
      </c>
      <c r="B10581" s="93" t="s">
        <v>11109</v>
      </c>
      <c r="C10581" s="93" t="s">
        <v>8074</v>
      </c>
      <c r="D10581" s="100">
        <v>899.87</v>
      </c>
    </row>
    <row r="10582" spans="1:4" x14ac:dyDescent="0.2">
      <c r="A10582" s="93">
        <v>10432</v>
      </c>
      <c r="B10582" s="93" t="s">
        <v>11110</v>
      </c>
      <c r="C10582" s="93" t="s">
        <v>8074</v>
      </c>
      <c r="D10582" s="100">
        <v>321.14</v>
      </c>
    </row>
    <row r="10583" spans="1:4" x14ac:dyDescent="0.2">
      <c r="A10583" s="93">
        <v>44020</v>
      </c>
      <c r="B10583" s="93" t="s">
        <v>11111</v>
      </c>
      <c r="C10583" s="93" t="s">
        <v>8074</v>
      </c>
      <c r="D10583" s="100">
        <v>792.29</v>
      </c>
    </row>
    <row r="10584" spans="1:4" x14ac:dyDescent="0.2">
      <c r="A10584" s="93">
        <v>41420</v>
      </c>
      <c r="B10584" s="93" t="s">
        <v>11112</v>
      </c>
      <c r="C10584" s="93" t="s">
        <v>8074</v>
      </c>
      <c r="D10584" s="100">
        <v>12.53</v>
      </c>
    </row>
    <row r="10585" spans="1:4" x14ac:dyDescent="0.2">
      <c r="A10585" s="93">
        <v>41422</v>
      </c>
      <c r="B10585" s="93" t="s">
        <v>11113</v>
      </c>
      <c r="C10585" s="93" t="s">
        <v>8074</v>
      </c>
      <c r="D10585" s="100">
        <v>17.11</v>
      </c>
    </row>
    <row r="10586" spans="1:4" x14ac:dyDescent="0.2">
      <c r="A10586" s="93">
        <v>41425</v>
      </c>
      <c r="B10586" s="93" t="s">
        <v>11114</v>
      </c>
      <c r="C10586" s="93" t="s">
        <v>8074</v>
      </c>
      <c r="D10586" s="100">
        <v>8.75</v>
      </c>
    </row>
    <row r="10587" spans="1:4" x14ac:dyDescent="0.2">
      <c r="A10587" s="93">
        <v>41426</v>
      </c>
      <c r="B10587" s="93" t="s">
        <v>11115</v>
      </c>
      <c r="C10587" s="93" t="s">
        <v>8074</v>
      </c>
      <c r="D10587" s="100">
        <v>15.79</v>
      </c>
    </row>
    <row r="10588" spans="1:4" x14ac:dyDescent="0.2">
      <c r="A10588" s="93">
        <v>41419</v>
      </c>
      <c r="B10588" s="93" t="s">
        <v>11116</v>
      </c>
      <c r="C10588" s="93" t="s">
        <v>8074</v>
      </c>
      <c r="D10588" s="100">
        <v>9.2100000000000009</v>
      </c>
    </row>
    <row r="10589" spans="1:4" x14ac:dyDescent="0.2">
      <c r="A10589" s="93">
        <v>41421</v>
      </c>
      <c r="B10589" s="93" t="s">
        <v>11117</v>
      </c>
      <c r="C10589" s="93" t="s">
        <v>8074</v>
      </c>
      <c r="D10589" s="100">
        <v>12.5</v>
      </c>
    </row>
    <row r="10590" spans="1:4" x14ac:dyDescent="0.2">
      <c r="A10590" s="93">
        <v>41414</v>
      </c>
      <c r="B10590" s="93" t="s">
        <v>11118</v>
      </c>
      <c r="C10590" s="93" t="s">
        <v>8074</v>
      </c>
      <c r="D10590" s="100">
        <v>28.98</v>
      </c>
    </row>
    <row r="10591" spans="1:4" x14ac:dyDescent="0.2">
      <c r="A10591" s="93">
        <v>41415</v>
      </c>
      <c r="B10591" s="93" t="s">
        <v>11119</v>
      </c>
      <c r="C10591" s="93" t="s">
        <v>8074</v>
      </c>
      <c r="D10591" s="100">
        <v>33.75</v>
      </c>
    </row>
    <row r="10592" spans="1:4" x14ac:dyDescent="0.2">
      <c r="A10592" s="93">
        <v>37514</v>
      </c>
      <c r="B10592" s="93" t="s">
        <v>11120</v>
      </c>
      <c r="C10592" s="93" t="s">
        <v>8074</v>
      </c>
      <c r="D10592" s="101">
        <v>320000</v>
      </c>
    </row>
    <row r="10593" spans="1:4" x14ac:dyDescent="0.2">
      <c r="A10593" s="93">
        <v>37519</v>
      </c>
      <c r="B10593" s="93" t="s">
        <v>11121</v>
      </c>
      <c r="C10593" s="93" t="s">
        <v>8074</v>
      </c>
      <c r="D10593" s="101">
        <v>493853.88</v>
      </c>
    </row>
    <row r="10594" spans="1:4" x14ac:dyDescent="0.2">
      <c r="A10594" s="93">
        <v>37520</v>
      </c>
      <c r="B10594" s="93" t="s">
        <v>11122</v>
      </c>
      <c r="C10594" s="93" t="s">
        <v>8074</v>
      </c>
      <c r="D10594" s="101">
        <v>485757.92</v>
      </c>
    </row>
    <row r="10595" spans="1:4" x14ac:dyDescent="0.2">
      <c r="A10595" s="93">
        <v>37521</v>
      </c>
      <c r="B10595" s="93" t="s">
        <v>11123</v>
      </c>
      <c r="C10595" s="93" t="s">
        <v>8074</v>
      </c>
      <c r="D10595" s="101">
        <v>592624.67000000004</v>
      </c>
    </row>
    <row r="10596" spans="1:4" x14ac:dyDescent="0.2">
      <c r="A10596" s="93">
        <v>37522</v>
      </c>
      <c r="B10596" s="93" t="s">
        <v>11124</v>
      </c>
      <c r="C10596" s="93" t="s">
        <v>8074</v>
      </c>
      <c r="D10596" s="101">
        <v>610454.24</v>
      </c>
    </row>
    <row r="10597" spans="1:4" x14ac:dyDescent="0.2">
      <c r="A10597" s="93">
        <v>21109</v>
      </c>
      <c r="B10597" s="93" t="s">
        <v>11125</v>
      </c>
      <c r="C10597" s="93" t="s">
        <v>8074</v>
      </c>
      <c r="D10597" s="100">
        <v>71.48</v>
      </c>
    </row>
    <row r="10598" spans="1:4" x14ac:dyDescent="0.2">
      <c r="A10598" s="93">
        <v>37546</v>
      </c>
      <c r="B10598" s="93" t="s">
        <v>11126</v>
      </c>
      <c r="C10598" s="93" t="s">
        <v>8074</v>
      </c>
      <c r="D10598" s="101">
        <v>11415.14</v>
      </c>
    </row>
    <row r="10599" spans="1:4" x14ac:dyDescent="0.2">
      <c r="A10599" s="93">
        <v>37544</v>
      </c>
      <c r="B10599" s="93" t="s">
        <v>11127</v>
      </c>
      <c r="C10599" s="93" t="s">
        <v>8074</v>
      </c>
      <c r="D10599" s="101">
        <v>12073.43</v>
      </c>
    </row>
    <row r="10600" spans="1:4" x14ac:dyDescent="0.2">
      <c r="A10600" s="93">
        <v>37545</v>
      </c>
      <c r="B10600" s="93" t="s">
        <v>11128</v>
      </c>
      <c r="C10600" s="93" t="s">
        <v>8074</v>
      </c>
      <c r="D10600" s="101">
        <v>14365.76</v>
      </c>
    </row>
    <row r="10601" spans="1:4" x14ac:dyDescent="0.2">
      <c r="A10601" s="93">
        <v>36793</v>
      </c>
      <c r="B10601" s="93" t="s">
        <v>11129</v>
      </c>
      <c r="C10601" s="93" t="s">
        <v>8074</v>
      </c>
      <c r="D10601" s="100">
        <v>799.22</v>
      </c>
    </row>
    <row r="10602" spans="1:4" x14ac:dyDescent="0.2">
      <c r="A10602" s="93">
        <v>11769</v>
      </c>
      <c r="B10602" s="93" t="s">
        <v>11130</v>
      </c>
      <c r="C10602" s="93" t="s">
        <v>8074</v>
      </c>
      <c r="D10602" s="100">
        <v>353.19</v>
      </c>
    </row>
    <row r="10603" spans="1:4" x14ac:dyDescent="0.2">
      <c r="A10603" s="93">
        <v>11771</v>
      </c>
      <c r="B10603" s="93" t="s">
        <v>11131</v>
      </c>
      <c r="C10603" s="93" t="s">
        <v>8074</v>
      </c>
      <c r="D10603" s="100">
        <v>432.61</v>
      </c>
    </row>
    <row r="10604" spans="1:4" x14ac:dyDescent="0.2">
      <c r="A10604" s="93">
        <v>39919</v>
      </c>
      <c r="B10604" s="93" t="s">
        <v>11132</v>
      </c>
      <c r="C10604" s="93" t="s">
        <v>8074</v>
      </c>
      <c r="D10604" s="101">
        <v>57139.11</v>
      </c>
    </row>
    <row r="10605" spans="1:4" x14ac:dyDescent="0.2">
      <c r="A10605" s="93">
        <v>38385</v>
      </c>
      <c r="B10605" s="93" t="s">
        <v>11133</v>
      </c>
      <c r="C10605" s="93" t="s">
        <v>8074</v>
      </c>
      <c r="D10605" s="100">
        <v>66.33</v>
      </c>
    </row>
    <row r="10606" spans="1:4" x14ac:dyDescent="0.2">
      <c r="A10606" s="93">
        <v>36800</v>
      </c>
      <c r="B10606" s="93" t="s">
        <v>11134</v>
      </c>
      <c r="C10606" s="93" t="s">
        <v>8074</v>
      </c>
      <c r="D10606" s="100">
        <v>212.22</v>
      </c>
    </row>
    <row r="10607" spans="1:4" x14ac:dyDescent="0.2">
      <c r="A10607" s="93">
        <v>37587</v>
      </c>
      <c r="B10607" s="93" t="s">
        <v>11135</v>
      </c>
      <c r="C10607" s="93" t="s">
        <v>8074</v>
      </c>
      <c r="D10607" s="100">
        <v>466.26</v>
      </c>
    </row>
    <row r="10608" spans="1:4" x14ac:dyDescent="0.2">
      <c r="A10608" s="93">
        <v>11561</v>
      </c>
      <c r="B10608" s="93" t="s">
        <v>11136</v>
      </c>
      <c r="C10608" s="93" t="s">
        <v>8074</v>
      </c>
      <c r="D10608" s="100">
        <v>253.59</v>
      </c>
    </row>
    <row r="10609" spans="1:4" x14ac:dyDescent="0.2">
      <c r="A10609" s="93">
        <v>43604</v>
      </c>
      <c r="B10609" s="93" t="s">
        <v>11137</v>
      </c>
      <c r="C10609" s="93" t="s">
        <v>8074</v>
      </c>
      <c r="D10609" s="100">
        <v>135.19</v>
      </c>
    </row>
    <row r="10610" spans="1:4" x14ac:dyDescent="0.2">
      <c r="A10610" s="93">
        <v>11560</v>
      </c>
      <c r="B10610" s="93" t="s">
        <v>11138</v>
      </c>
      <c r="C10610" s="93" t="s">
        <v>8074</v>
      </c>
      <c r="D10610" s="100">
        <v>195.73</v>
      </c>
    </row>
    <row r="10611" spans="1:4" x14ac:dyDescent="0.2">
      <c r="A10611" s="93">
        <v>11499</v>
      </c>
      <c r="B10611" s="93" t="s">
        <v>11139</v>
      </c>
      <c r="C10611" s="93" t="s">
        <v>8074</v>
      </c>
      <c r="D10611" s="100">
        <v>845.87</v>
      </c>
    </row>
    <row r="10612" spans="1:4" x14ac:dyDescent="0.2">
      <c r="A10612" s="93">
        <v>34761</v>
      </c>
      <c r="B10612" s="93" t="s">
        <v>11140</v>
      </c>
      <c r="C10612" s="93" t="s">
        <v>8221</v>
      </c>
      <c r="D10612" s="100">
        <v>14.37</v>
      </c>
    </row>
    <row r="10613" spans="1:4" x14ac:dyDescent="0.2">
      <c r="A10613" s="93">
        <v>40924</v>
      </c>
      <c r="B10613" s="93" t="s">
        <v>11141</v>
      </c>
      <c r="C10613" s="93" t="s">
        <v>8223</v>
      </c>
      <c r="D10613" s="101">
        <v>2515.48</v>
      </c>
    </row>
    <row r="10614" spans="1:4" x14ac:dyDescent="0.2">
      <c r="A10614" s="93">
        <v>40983</v>
      </c>
      <c r="B10614" s="93" t="s">
        <v>11142</v>
      </c>
      <c r="C10614" s="93" t="s">
        <v>8223</v>
      </c>
      <c r="D10614" s="101">
        <v>2978.37</v>
      </c>
    </row>
    <row r="10615" spans="1:4" x14ac:dyDescent="0.2">
      <c r="A10615" s="93">
        <v>44497</v>
      </c>
      <c r="B10615" s="93" t="s">
        <v>11143</v>
      </c>
      <c r="C10615" s="93" t="s">
        <v>8221</v>
      </c>
      <c r="D10615" s="100">
        <v>17.02</v>
      </c>
    </row>
    <row r="10616" spans="1:4" x14ac:dyDescent="0.2">
      <c r="A10616" s="93">
        <v>2437</v>
      </c>
      <c r="B10616" s="93" t="s">
        <v>11144</v>
      </c>
      <c r="C10616" s="93" t="s">
        <v>8221</v>
      </c>
      <c r="D10616" s="100">
        <v>18.25</v>
      </c>
    </row>
    <row r="10617" spans="1:4" x14ac:dyDescent="0.2">
      <c r="A10617" s="93">
        <v>40921</v>
      </c>
      <c r="B10617" s="93" t="s">
        <v>11145</v>
      </c>
      <c r="C10617" s="93" t="s">
        <v>8223</v>
      </c>
      <c r="D10617" s="101">
        <v>3193</v>
      </c>
    </row>
    <row r="10618" spans="1:4" x14ac:dyDescent="0.2">
      <c r="A10618" s="93">
        <v>14252</v>
      </c>
      <c r="B10618" s="93" t="s">
        <v>11146</v>
      </c>
      <c r="C10618" s="93" t="s">
        <v>8074</v>
      </c>
      <c r="D10618" s="101">
        <v>3375.13</v>
      </c>
    </row>
    <row r="10619" spans="1:4" x14ac:dyDescent="0.2">
      <c r="A10619" s="93">
        <v>730</v>
      </c>
      <c r="B10619" s="93" t="s">
        <v>11147</v>
      </c>
      <c r="C10619" s="93" t="s">
        <v>8074</v>
      </c>
      <c r="D10619" s="101">
        <v>9017.73</v>
      </c>
    </row>
    <row r="10620" spans="1:4" x14ac:dyDescent="0.2">
      <c r="A10620" s="93">
        <v>723</v>
      </c>
      <c r="B10620" s="93" t="s">
        <v>11148</v>
      </c>
      <c r="C10620" s="93" t="s">
        <v>8074</v>
      </c>
      <c r="D10620" s="101">
        <v>4482.13</v>
      </c>
    </row>
    <row r="10621" spans="1:4" x14ac:dyDescent="0.2">
      <c r="A10621" s="93">
        <v>36502</v>
      </c>
      <c r="B10621" s="93" t="s">
        <v>11149</v>
      </c>
      <c r="C10621" s="93" t="s">
        <v>8074</v>
      </c>
      <c r="D10621" s="101">
        <v>4212.66</v>
      </c>
    </row>
    <row r="10622" spans="1:4" x14ac:dyDescent="0.2">
      <c r="A10622" s="93">
        <v>36503</v>
      </c>
      <c r="B10622" s="93" t="s">
        <v>11150</v>
      </c>
      <c r="C10622" s="93" t="s">
        <v>8074</v>
      </c>
      <c r="D10622" s="101">
        <v>5194.71</v>
      </c>
    </row>
    <row r="10623" spans="1:4" x14ac:dyDescent="0.2">
      <c r="A10623" s="93">
        <v>4090</v>
      </c>
      <c r="B10623" s="93" t="s">
        <v>11151</v>
      </c>
      <c r="C10623" s="93" t="s">
        <v>8074</v>
      </c>
      <c r="D10623" s="101">
        <v>1210000</v>
      </c>
    </row>
    <row r="10624" spans="1:4" x14ac:dyDescent="0.2">
      <c r="A10624" s="93">
        <v>13227</v>
      </c>
      <c r="B10624" s="93" t="s">
        <v>11152</v>
      </c>
      <c r="C10624" s="93" t="s">
        <v>8074</v>
      </c>
      <c r="D10624" s="101">
        <v>1503575.88</v>
      </c>
    </row>
    <row r="10625" spans="1:4" x14ac:dyDescent="0.2">
      <c r="A10625" s="93">
        <v>10597</v>
      </c>
      <c r="B10625" s="93" t="s">
        <v>11153</v>
      </c>
      <c r="C10625" s="93" t="s">
        <v>8074</v>
      </c>
      <c r="D10625" s="101">
        <v>1582707.58</v>
      </c>
    </row>
    <row r="10626" spans="1:4" x14ac:dyDescent="0.2">
      <c r="A10626" s="93">
        <v>39628</v>
      </c>
      <c r="B10626" s="93" t="s">
        <v>11154</v>
      </c>
      <c r="C10626" s="93" t="s">
        <v>8074</v>
      </c>
      <c r="D10626" s="101">
        <v>4176.5</v>
      </c>
    </row>
    <row r="10627" spans="1:4" x14ac:dyDescent="0.2">
      <c r="A10627" s="93">
        <v>39404</v>
      </c>
      <c r="B10627" s="93" t="s">
        <v>11155</v>
      </c>
      <c r="C10627" s="93" t="s">
        <v>8074</v>
      </c>
      <c r="D10627" s="101">
        <v>2070.9899999999998</v>
      </c>
    </row>
    <row r="10628" spans="1:4" x14ac:dyDescent="0.2">
      <c r="A10628" s="93">
        <v>39402</v>
      </c>
      <c r="B10628" s="93" t="s">
        <v>11156</v>
      </c>
      <c r="C10628" s="93" t="s">
        <v>8074</v>
      </c>
      <c r="D10628" s="101">
        <v>1706.1</v>
      </c>
    </row>
    <row r="10629" spans="1:4" x14ac:dyDescent="0.2">
      <c r="A10629" s="93">
        <v>39403</v>
      </c>
      <c r="B10629" s="93" t="s">
        <v>11157</v>
      </c>
      <c r="C10629" s="93" t="s">
        <v>8074</v>
      </c>
      <c r="D10629" s="101">
        <v>1668.99</v>
      </c>
    </row>
    <row r="10630" spans="1:4" x14ac:dyDescent="0.2">
      <c r="A10630" s="93">
        <v>4093</v>
      </c>
      <c r="B10630" s="93" t="s">
        <v>11158</v>
      </c>
      <c r="C10630" s="93" t="s">
        <v>8221</v>
      </c>
      <c r="D10630" s="100">
        <v>16.100000000000001</v>
      </c>
    </row>
    <row r="10631" spans="1:4" x14ac:dyDescent="0.2">
      <c r="A10631" s="93">
        <v>10512</v>
      </c>
      <c r="B10631" s="93" t="s">
        <v>11159</v>
      </c>
      <c r="C10631" s="93" t="s">
        <v>8223</v>
      </c>
      <c r="D10631" s="101">
        <v>2814.74</v>
      </c>
    </row>
    <row r="10632" spans="1:4" x14ac:dyDescent="0.2">
      <c r="A10632" s="93">
        <v>20020</v>
      </c>
      <c r="B10632" s="93" t="s">
        <v>11160</v>
      </c>
      <c r="C10632" s="93" t="s">
        <v>8221</v>
      </c>
      <c r="D10632" s="100">
        <v>16.73</v>
      </c>
    </row>
    <row r="10633" spans="1:4" x14ac:dyDescent="0.2">
      <c r="A10633" s="93">
        <v>41038</v>
      </c>
      <c r="B10633" s="93" t="s">
        <v>11161</v>
      </c>
      <c r="C10633" s="93" t="s">
        <v>8223</v>
      </c>
      <c r="D10633" s="101">
        <v>2925.09</v>
      </c>
    </row>
    <row r="10634" spans="1:4" x14ac:dyDescent="0.2">
      <c r="A10634" s="93">
        <v>4094</v>
      </c>
      <c r="B10634" s="93" t="s">
        <v>11162</v>
      </c>
      <c r="C10634" s="93" t="s">
        <v>8221</v>
      </c>
      <c r="D10634" s="100">
        <v>20.010000000000002</v>
      </c>
    </row>
    <row r="10635" spans="1:4" x14ac:dyDescent="0.2">
      <c r="A10635" s="93">
        <v>40988</v>
      </c>
      <c r="B10635" s="93" t="s">
        <v>11163</v>
      </c>
      <c r="C10635" s="93" t="s">
        <v>8223</v>
      </c>
      <c r="D10635" s="101">
        <v>3501.04</v>
      </c>
    </row>
    <row r="10636" spans="1:4" x14ac:dyDescent="0.2">
      <c r="A10636" s="93">
        <v>4095</v>
      </c>
      <c r="B10636" s="93" t="s">
        <v>11164</v>
      </c>
      <c r="C10636" s="93" t="s">
        <v>8221</v>
      </c>
      <c r="D10636" s="100">
        <v>15.32</v>
      </c>
    </row>
    <row r="10637" spans="1:4" x14ac:dyDescent="0.2">
      <c r="A10637" s="93">
        <v>40990</v>
      </c>
      <c r="B10637" s="93" t="s">
        <v>11165</v>
      </c>
      <c r="C10637" s="93" t="s">
        <v>8223</v>
      </c>
      <c r="D10637" s="101">
        <v>2680.77</v>
      </c>
    </row>
    <row r="10638" spans="1:4" x14ac:dyDescent="0.2">
      <c r="A10638" s="93">
        <v>4097</v>
      </c>
      <c r="B10638" s="93" t="s">
        <v>11166</v>
      </c>
      <c r="C10638" s="93" t="s">
        <v>8221</v>
      </c>
      <c r="D10638" s="100">
        <v>16.100000000000001</v>
      </c>
    </row>
    <row r="10639" spans="1:4" x14ac:dyDescent="0.2">
      <c r="A10639" s="93">
        <v>40994</v>
      </c>
      <c r="B10639" s="93" t="s">
        <v>11167</v>
      </c>
      <c r="C10639" s="93" t="s">
        <v>8223</v>
      </c>
      <c r="D10639" s="101">
        <v>2814.81</v>
      </c>
    </row>
    <row r="10640" spans="1:4" x14ac:dyDescent="0.2">
      <c r="A10640" s="93">
        <v>4096</v>
      </c>
      <c r="B10640" s="93" t="s">
        <v>11168</v>
      </c>
      <c r="C10640" s="93" t="s">
        <v>8221</v>
      </c>
      <c r="D10640" s="100">
        <v>17.149999999999999</v>
      </c>
    </row>
    <row r="10641" spans="1:4" x14ac:dyDescent="0.2">
      <c r="A10641" s="93">
        <v>40992</v>
      </c>
      <c r="B10641" s="93" t="s">
        <v>11169</v>
      </c>
      <c r="C10641" s="93" t="s">
        <v>8223</v>
      </c>
      <c r="D10641" s="101">
        <v>2999.85</v>
      </c>
    </row>
    <row r="10642" spans="1:4" x14ac:dyDescent="0.2">
      <c r="A10642" s="93">
        <v>4114</v>
      </c>
      <c r="B10642" s="93" t="s">
        <v>11170</v>
      </c>
      <c r="C10642" s="93" t="s">
        <v>8074</v>
      </c>
      <c r="D10642" s="100">
        <v>73.19</v>
      </c>
    </row>
    <row r="10643" spans="1:4" x14ac:dyDescent="0.2">
      <c r="A10643" s="93">
        <v>36797</v>
      </c>
      <c r="B10643" s="93" t="s">
        <v>11171</v>
      </c>
      <c r="C10643" s="93" t="s">
        <v>8074</v>
      </c>
      <c r="D10643" s="100">
        <v>65.16</v>
      </c>
    </row>
    <row r="10644" spans="1:4" x14ac:dyDescent="0.2">
      <c r="A10644" s="93">
        <v>4107</v>
      </c>
      <c r="B10644" s="93" t="s">
        <v>11172</v>
      </c>
      <c r="C10644" s="93" t="s">
        <v>8074</v>
      </c>
      <c r="D10644" s="100">
        <v>61.44</v>
      </c>
    </row>
    <row r="10645" spans="1:4" x14ac:dyDescent="0.2">
      <c r="A10645" s="93">
        <v>4102</v>
      </c>
      <c r="B10645" s="93" t="s">
        <v>11173</v>
      </c>
      <c r="C10645" s="93" t="s">
        <v>8074</v>
      </c>
      <c r="D10645" s="100">
        <v>75</v>
      </c>
    </row>
    <row r="10646" spans="1:4" x14ac:dyDescent="0.2">
      <c r="A10646" s="93">
        <v>36799</v>
      </c>
      <c r="B10646" s="93" t="s">
        <v>11174</v>
      </c>
      <c r="C10646" s="93" t="s">
        <v>8074</v>
      </c>
      <c r="D10646" s="100">
        <v>63.25</v>
      </c>
    </row>
    <row r="10647" spans="1:4" x14ac:dyDescent="0.2">
      <c r="A10647" s="93">
        <v>2747</v>
      </c>
      <c r="B10647" s="93" t="s">
        <v>11175</v>
      </c>
      <c r="C10647" s="93" t="s">
        <v>8118</v>
      </c>
      <c r="D10647" s="100">
        <v>39.21</v>
      </c>
    </row>
    <row r="10648" spans="1:4" x14ac:dyDescent="0.2">
      <c r="A10648" s="93">
        <v>21138</v>
      </c>
      <c r="B10648" s="93" t="s">
        <v>11176</v>
      </c>
      <c r="C10648" s="93" t="s">
        <v>8118</v>
      </c>
      <c r="D10648" s="100">
        <v>12.43</v>
      </c>
    </row>
    <row r="10649" spans="1:4" x14ac:dyDescent="0.2">
      <c r="A10649" s="93">
        <v>10826</v>
      </c>
      <c r="B10649" s="93" t="s">
        <v>11177</v>
      </c>
      <c r="C10649" s="93" t="s">
        <v>8074</v>
      </c>
      <c r="D10649" s="100">
        <v>68.959999999999994</v>
      </c>
    </row>
    <row r="10650" spans="1:4" x14ac:dyDescent="0.2">
      <c r="A10650" s="93">
        <v>365</v>
      </c>
      <c r="B10650" s="93" t="s">
        <v>11178</v>
      </c>
      <c r="C10650" s="93" t="s">
        <v>8074</v>
      </c>
      <c r="D10650" s="100">
        <v>42.75</v>
      </c>
    </row>
    <row r="10651" spans="1:4" x14ac:dyDescent="0.2">
      <c r="A10651" s="93">
        <v>38639</v>
      </c>
      <c r="B10651" s="93" t="s">
        <v>11179</v>
      </c>
      <c r="C10651" s="93" t="s">
        <v>8074</v>
      </c>
      <c r="D10651" s="100">
        <v>165.51</v>
      </c>
    </row>
    <row r="10652" spans="1:4" x14ac:dyDescent="0.2">
      <c r="A10652" s="93">
        <v>38640</v>
      </c>
      <c r="B10652" s="93" t="s">
        <v>11180</v>
      </c>
      <c r="C10652" s="93" t="s">
        <v>8074</v>
      </c>
      <c r="D10652" s="100">
        <v>2.48</v>
      </c>
    </row>
    <row r="10653" spans="1:4" x14ac:dyDescent="0.2">
      <c r="A10653" s="93">
        <v>358</v>
      </c>
      <c r="B10653" s="93" t="s">
        <v>11181</v>
      </c>
      <c r="C10653" s="93" t="s">
        <v>8074</v>
      </c>
      <c r="D10653" s="100">
        <v>51.03</v>
      </c>
    </row>
    <row r="10654" spans="1:4" x14ac:dyDescent="0.2">
      <c r="A10654" s="93">
        <v>359</v>
      </c>
      <c r="B10654" s="93" t="s">
        <v>11182</v>
      </c>
      <c r="C10654" s="93" t="s">
        <v>8074</v>
      </c>
      <c r="D10654" s="100">
        <v>104.82</v>
      </c>
    </row>
    <row r="10655" spans="1:4" x14ac:dyDescent="0.2">
      <c r="A10655" s="93">
        <v>38641</v>
      </c>
      <c r="B10655" s="93" t="s">
        <v>11183</v>
      </c>
      <c r="C10655" s="93" t="s">
        <v>8074</v>
      </c>
      <c r="D10655" s="100">
        <v>103.44</v>
      </c>
    </row>
    <row r="10656" spans="1:4" x14ac:dyDescent="0.2">
      <c r="A10656" s="93">
        <v>360</v>
      </c>
      <c r="B10656" s="93" t="s">
        <v>11184</v>
      </c>
      <c r="C10656" s="93" t="s">
        <v>8074</v>
      </c>
      <c r="D10656" s="100">
        <v>2.4</v>
      </c>
    </row>
    <row r="10657" spans="1:4" x14ac:dyDescent="0.2">
      <c r="A10657" s="93">
        <v>42430</v>
      </c>
      <c r="B10657" s="93" t="s">
        <v>11185</v>
      </c>
      <c r="C10657" s="93" t="s">
        <v>8074</v>
      </c>
      <c r="D10657" s="101">
        <v>6434.22</v>
      </c>
    </row>
    <row r="10658" spans="1:4" x14ac:dyDescent="0.2">
      <c r="A10658" s="93">
        <v>4209</v>
      </c>
      <c r="B10658" s="93" t="s">
        <v>11186</v>
      </c>
      <c r="C10658" s="93" t="s">
        <v>8074</v>
      </c>
      <c r="D10658" s="100">
        <v>18.34</v>
      </c>
    </row>
    <row r="10659" spans="1:4" x14ac:dyDescent="0.2">
      <c r="A10659" s="93">
        <v>4180</v>
      </c>
      <c r="B10659" s="93" t="s">
        <v>11187</v>
      </c>
      <c r="C10659" s="93" t="s">
        <v>8074</v>
      </c>
      <c r="D10659" s="100">
        <v>13.81</v>
      </c>
    </row>
    <row r="10660" spans="1:4" x14ac:dyDescent="0.2">
      <c r="A10660" s="93">
        <v>4177</v>
      </c>
      <c r="B10660" s="93" t="s">
        <v>11188</v>
      </c>
      <c r="C10660" s="93" t="s">
        <v>8074</v>
      </c>
      <c r="D10660" s="100">
        <v>4.58</v>
      </c>
    </row>
    <row r="10661" spans="1:4" x14ac:dyDescent="0.2">
      <c r="A10661" s="93">
        <v>4179</v>
      </c>
      <c r="B10661" s="93" t="s">
        <v>11189</v>
      </c>
      <c r="C10661" s="93" t="s">
        <v>8074</v>
      </c>
      <c r="D10661" s="100">
        <v>9.3800000000000008</v>
      </c>
    </row>
    <row r="10662" spans="1:4" x14ac:dyDescent="0.2">
      <c r="A10662" s="93">
        <v>4208</v>
      </c>
      <c r="B10662" s="93" t="s">
        <v>11190</v>
      </c>
      <c r="C10662" s="93" t="s">
        <v>8074</v>
      </c>
      <c r="D10662" s="100">
        <v>43.66</v>
      </c>
    </row>
    <row r="10663" spans="1:4" x14ac:dyDescent="0.2">
      <c r="A10663" s="93">
        <v>4181</v>
      </c>
      <c r="B10663" s="93" t="s">
        <v>11191</v>
      </c>
      <c r="C10663" s="93" t="s">
        <v>8074</v>
      </c>
      <c r="D10663" s="100">
        <v>28.52</v>
      </c>
    </row>
    <row r="10664" spans="1:4" x14ac:dyDescent="0.2">
      <c r="A10664" s="93">
        <v>4178</v>
      </c>
      <c r="B10664" s="93" t="s">
        <v>11192</v>
      </c>
      <c r="C10664" s="93" t="s">
        <v>8074</v>
      </c>
      <c r="D10664" s="100">
        <v>6.35</v>
      </c>
    </row>
    <row r="10665" spans="1:4" x14ac:dyDescent="0.2">
      <c r="A10665" s="93">
        <v>4182</v>
      </c>
      <c r="B10665" s="93" t="s">
        <v>11193</v>
      </c>
      <c r="C10665" s="93" t="s">
        <v>8074</v>
      </c>
      <c r="D10665" s="100">
        <v>71.02</v>
      </c>
    </row>
    <row r="10666" spans="1:4" x14ac:dyDescent="0.2">
      <c r="A10666" s="93">
        <v>4183</v>
      </c>
      <c r="B10666" s="93" t="s">
        <v>11194</v>
      </c>
      <c r="C10666" s="93" t="s">
        <v>8074</v>
      </c>
      <c r="D10666" s="100">
        <v>114.34</v>
      </c>
    </row>
    <row r="10667" spans="1:4" x14ac:dyDescent="0.2">
      <c r="A10667" s="93">
        <v>4184</v>
      </c>
      <c r="B10667" s="93" t="s">
        <v>11195</v>
      </c>
      <c r="C10667" s="93" t="s">
        <v>8074</v>
      </c>
      <c r="D10667" s="100">
        <v>252.4</v>
      </c>
    </row>
    <row r="10668" spans="1:4" x14ac:dyDescent="0.2">
      <c r="A10668" s="93">
        <v>4185</v>
      </c>
      <c r="B10668" s="93" t="s">
        <v>11196</v>
      </c>
      <c r="C10668" s="93" t="s">
        <v>8074</v>
      </c>
      <c r="D10668" s="100">
        <v>419.38</v>
      </c>
    </row>
    <row r="10669" spans="1:4" x14ac:dyDescent="0.2">
      <c r="A10669" s="93">
        <v>4205</v>
      </c>
      <c r="B10669" s="93" t="s">
        <v>11197</v>
      </c>
      <c r="C10669" s="93" t="s">
        <v>8074</v>
      </c>
      <c r="D10669" s="100">
        <v>24.22</v>
      </c>
    </row>
    <row r="10670" spans="1:4" x14ac:dyDescent="0.2">
      <c r="A10670" s="93">
        <v>4192</v>
      </c>
      <c r="B10670" s="93" t="s">
        <v>11198</v>
      </c>
      <c r="C10670" s="93" t="s">
        <v>8074</v>
      </c>
      <c r="D10670" s="100">
        <v>24.22</v>
      </c>
    </row>
    <row r="10671" spans="1:4" x14ac:dyDescent="0.2">
      <c r="A10671" s="93">
        <v>4191</v>
      </c>
      <c r="B10671" s="93" t="s">
        <v>11199</v>
      </c>
      <c r="C10671" s="93" t="s">
        <v>8074</v>
      </c>
      <c r="D10671" s="100">
        <v>24.22</v>
      </c>
    </row>
    <row r="10672" spans="1:4" x14ac:dyDescent="0.2">
      <c r="A10672" s="93">
        <v>4207</v>
      </c>
      <c r="B10672" s="93" t="s">
        <v>11200</v>
      </c>
      <c r="C10672" s="93" t="s">
        <v>8074</v>
      </c>
      <c r="D10672" s="100">
        <v>19.489999999999998</v>
      </c>
    </row>
    <row r="10673" spans="1:4" x14ac:dyDescent="0.2">
      <c r="A10673" s="93">
        <v>4206</v>
      </c>
      <c r="B10673" s="93" t="s">
        <v>11201</v>
      </c>
      <c r="C10673" s="93" t="s">
        <v>8074</v>
      </c>
      <c r="D10673" s="100">
        <v>18.920000000000002</v>
      </c>
    </row>
    <row r="10674" spans="1:4" x14ac:dyDescent="0.2">
      <c r="A10674" s="93">
        <v>4190</v>
      </c>
      <c r="B10674" s="93" t="s">
        <v>11202</v>
      </c>
      <c r="C10674" s="93" t="s">
        <v>8074</v>
      </c>
      <c r="D10674" s="100">
        <v>18.920000000000002</v>
      </c>
    </row>
    <row r="10675" spans="1:4" x14ac:dyDescent="0.2">
      <c r="A10675" s="93">
        <v>4186</v>
      </c>
      <c r="B10675" s="93" t="s">
        <v>11203</v>
      </c>
      <c r="C10675" s="93" t="s">
        <v>8074</v>
      </c>
      <c r="D10675" s="100">
        <v>5.59</v>
      </c>
    </row>
    <row r="10676" spans="1:4" x14ac:dyDescent="0.2">
      <c r="A10676" s="93">
        <v>4188</v>
      </c>
      <c r="B10676" s="93" t="s">
        <v>11204</v>
      </c>
      <c r="C10676" s="93" t="s">
        <v>8074</v>
      </c>
      <c r="D10676" s="100">
        <v>11.42</v>
      </c>
    </row>
    <row r="10677" spans="1:4" x14ac:dyDescent="0.2">
      <c r="A10677" s="93">
        <v>4189</v>
      </c>
      <c r="B10677" s="93" t="s">
        <v>11205</v>
      </c>
      <c r="C10677" s="93" t="s">
        <v>8074</v>
      </c>
      <c r="D10677" s="100">
        <v>11.42</v>
      </c>
    </row>
    <row r="10678" spans="1:4" x14ac:dyDescent="0.2">
      <c r="A10678" s="93">
        <v>4197</v>
      </c>
      <c r="B10678" s="93" t="s">
        <v>11206</v>
      </c>
      <c r="C10678" s="93" t="s">
        <v>8074</v>
      </c>
      <c r="D10678" s="100">
        <v>60.47</v>
      </c>
    </row>
    <row r="10679" spans="1:4" x14ac:dyDescent="0.2">
      <c r="A10679" s="93">
        <v>4194</v>
      </c>
      <c r="B10679" s="93" t="s">
        <v>11207</v>
      </c>
      <c r="C10679" s="93" t="s">
        <v>8074</v>
      </c>
      <c r="D10679" s="100">
        <v>36.54</v>
      </c>
    </row>
    <row r="10680" spans="1:4" x14ac:dyDescent="0.2">
      <c r="A10680" s="93">
        <v>4193</v>
      </c>
      <c r="B10680" s="93" t="s">
        <v>11208</v>
      </c>
      <c r="C10680" s="93" t="s">
        <v>8074</v>
      </c>
      <c r="D10680" s="100">
        <v>36.54</v>
      </c>
    </row>
    <row r="10681" spans="1:4" x14ac:dyDescent="0.2">
      <c r="A10681" s="93">
        <v>4204</v>
      </c>
      <c r="B10681" s="93" t="s">
        <v>11209</v>
      </c>
      <c r="C10681" s="93" t="s">
        <v>8074</v>
      </c>
      <c r="D10681" s="100">
        <v>36.54</v>
      </c>
    </row>
    <row r="10682" spans="1:4" x14ac:dyDescent="0.2">
      <c r="A10682" s="93">
        <v>4187</v>
      </c>
      <c r="B10682" s="93" t="s">
        <v>11210</v>
      </c>
      <c r="C10682" s="93" t="s">
        <v>8074</v>
      </c>
      <c r="D10682" s="100">
        <v>7.28</v>
      </c>
    </row>
    <row r="10683" spans="1:4" x14ac:dyDescent="0.2">
      <c r="A10683" s="93">
        <v>4202</v>
      </c>
      <c r="B10683" s="93" t="s">
        <v>11211</v>
      </c>
      <c r="C10683" s="93" t="s">
        <v>8074</v>
      </c>
      <c r="D10683" s="100">
        <v>110.44</v>
      </c>
    </row>
    <row r="10684" spans="1:4" x14ac:dyDescent="0.2">
      <c r="A10684" s="93">
        <v>4203</v>
      </c>
      <c r="B10684" s="93" t="s">
        <v>11212</v>
      </c>
      <c r="C10684" s="93" t="s">
        <v>8074</v>
      </c>
      <c r="D10684" s="100">
        <v>97.54</v>
      </c>
    </row>
    <row r="10685" spans="1:4" x14ac:dyDescent="0.2">
      <c r="A10685" s="93">
        <v>40368</v>
      </c>
      <c r="B10685" s="93" t="s">
        <v>11213</v>
      </c>
      <c r="C10685" s="93" t="s">
        <v>8074</v>
      </c>
      <c r="D10685" s="100">
        <v>56.95</v>
      </c>
    </row>
    <row r="10686" spans="1:4" x14ac:dyDescent="0.2">
      <c r="A10686" s="93">
        <v>40365</v>
      </c>
      <c r="B10686" s="93" t="s">
        <v>11214</v>
      </c>
      <c r="C10686" s="93" t="s">
        <v>8074</v>
      </c>
      <c r="D10686" s="100">
        <v>38.42</v>
      </c>
    </row>
    <row r="10687" spans="1:4" x14ac:dyDescent="0.2">
      <c r="A10687" s="93">
        <v>40356</v>
      </c>
      <c r="B10687" s="93" t="s">
        <v>11215</v>
      </c>
      <c r="C10687" s="93" t="s">
        <v>8074</v>
      </c>
      <c r="D10687" s="100">
        <v>13.13</v>
      </c>
    </row>
    <row r="10688" spans="1:4" x14ac:dyDescent="0.2">
      <c r="A10688" s="93">
        <v>40362</v>
      </c>
      <c r="B10688" s="93" t="s">
        <v>11216</v>
      </c>
      <c r="C10688" s="93" t="s">
        <v>8074</v>
      </c>
      <c r="D10688" s="100">
        <v>25.45</v>
      </c>
    </row>
    <row r="10689" spans="1:4" x14ac:dyDescent="0.2">
      <c r="A10689" s="93">
        <v>40374</v>
      </c>
      <c r="B10689" s="93" t="s">
        <v>11217</v>
      </c>
      <c r="C10689" s="93" t="s">
        <v>8074</v>
      </c>
      <c r="D10689" s="100">
        <v>148.85</v>
      </c>
    </row>
    <row r="10690" spans="1:4" x14ac:dyDescent="0.2">
      <c r="A10690" s="93">
        <v>40371</v>
      </c>
      <c r="B10690" s="93" t="s">
        <v>11218</v>
      </c>
      <c r="C10690" s="93" t="s">
        <v>8074</v>
      </c>
      <c r="D10690" s="100">
        <v>93.7</v>
      </c>
    </row>
    <row r="10691" spans="1:4" x14ac:dyDescent="0.2">
      <c r="A10691" s="93">
        <v>40359</v>
      </c>
      <c r="B10691" s="93" t="s">
        <v>11219</v>
      </c>
      <c r="C10691" s="93" t="s">
        <v>8074</v>
      </c>
      <c r="D10691" s="100">
        <v>16.96</v>
      </c>
    </row>
    <row r="10692" spans="1:4" x14ac:dyDescent="0.2">
      <c r="A10692" s="93">
        <v>7595</v>
      </c>
      <c r="B10692" s="93" t="s">
        <v>11220</v>
      </c>
      <c r="C10692" s="93" t="s">
        <v>8221</v>
      </c>
      <c r="D10692" s="100">
        <v>11.39</v>
      </c>
    </row>
    <row r="10693" spans="1:4" x14ac:dyDescent="0.2">
      <c r="A10693" s="93">
        <v>41094</v>
      </c>
      <c r="B10693" s="93" t="s">
        <v>11221</v>
      </c>
      <c r="C10693" s="93" t="s">
        <v>8223</v>
      </c>
      <c r="D10693" s="101">
        <v>1993.75</v>
      </c>
    </row>
    <row r="10694" spans="1:4" x14ac:dyDescent="0.2">
      <c r="A10694" s="93">
        <v>39609</v>
      </c>
      <c r="B10694" s="93" t="s">
        <v>11222</v>
      </c>
      <c r="C10694" s="93" t="s">
        <v>8074</v>
      </c>
      <c r="D10694" s="101">
        <v>90794.22</v>
      </c>
    </row>
    <row r="10695" spans="1:4" x14ac:dyDescent="0.2">
      <c r="A10695" s="93">
        <v>39610</v>
      </c>
      <c r="B10695" s="93" t="s">
        <v>11223</v>
      </c>
      <c r="C10695" s="93" t="s">
        <v>8074</v>
      </c>
      <c r="D10695" s="101">
        <v>132531.23000000001</v>
      </c>
    </row>
    <row r="10696" spans="1:4" x14ac:dyDescent="0.2">
      <c r="A10696" s="93">
        <v>39611</v>
      </c>
      <c r="B10696" s="93" t="s">
        <v>11224</v>
      </c>
      <c r="C10696" s="93" t="s">
        <v>8074</v>
      </c>
      <c r="D10696" s="101">
        <v>160384.48000000001</v>
      </c>
    </row>
    <row r="10697" spans="1:4" x14ac:dyDescent="0.2">
      <c r="A10697" s="93">
        <v>39612</v>
      </c>
      <c r="B10697" s="93" t="s">
        <v>11225</v>
      </c>
      <c r="C10697" s="93" t="s">
        <v>8074</v>
      </c>
      <c r="D10697" s="101">
        <v>251245.91</v>
      </c>
    </row>
    <row r="10698" spans="1:4" x14ac:dyDescent="0.2">
      <c r="A10698" s="93">
        <v>39608</v>
      </c>
      <c r="B10698" s="93" t="s">
        <v>11226</v>
      </c>
      <c r="C10698" s="93" t="s">
        <v>8074</v>
      </c>
      <c r="D10698" s="101">
        <v>72598.100000000006</v>
      </c>
    </row>
    <row r="10699" spans="1:4" x14ac:dyDescent="0.2">
      <c r="A10699" s="93">
        <v>38175</v>
      </c>
      <c r="B10699" s="93" t="s">
        <v>11227</v>
      </c>
      <c r="C10699" s="93" t="s">
        <v>8074</v>
      </c>
      <c r="D10699" s="100">
        <v>5.08</v>
      </c>
    </row>
    <row r="10700" spans="1:4" x14ac:dyDescent="0.2">
      <c r="A10700" s="93">
        <v>38176</v>
      </c>
      <c r="B10700" s="93" t="s">
        <v>11228</v>
      </c>
      <c r="C10700" s="93" t="s">
        <v>8074</v>
      </c>
      <c r="D10700" s="100">
        <v>14.96</v>
      </c>
    </row>
    <row r="10701" spans="1:4" x14ac:dyDescent="0.2">
      <c r="A10701" s="93">
        <v>36152</v>
      </c>
      <c r="B10701" s="93" t="s">
        <v>11229</v>
      </c>
      <c r="C10701" s="93" t="s">
        <v>8074</v>
      </c>
      <c r="D10701" s="100">
        <v>5.07</v>
      </c>
    </row>
    <row r="10702" spans="1:4" x14ac:dyDescent="0.2">
      <c r="A10702" s="93">
        <v>11138</v>
      </c>
      <c r="B10702" s="93" t="s">
        <v>11230</v>
      </c>
      <c r="C10702" s="93" t="s">
        <v>8123</v>
      </c>
      <c r="D10702" s="100">
        <v>3.55</v>
      </c>
    </row>
    <row r="10703" spans="1:4" x14ac:dyDescent="0.2">
      <c r="A10703" s="93">
        <v>4221</v>
      </c>
      <c r="B10703" s="93" t="s">
        <v>11231</v>
      </c>
      <c r="C10703" s="93" t="s">
        <v>8123</v>
      </c>
      <c r="D10703" s="100">
        <v>5.52</v>
      </c>
    </row>
    <row r="10704" spans="1:4" x14ac:dyDescent="0.2">
      <c r="A10704" s="93">
        <v>4227</v>
      </c>
      <c r="B10704" s="93" t="s">
        <v>11232</v>
      </c>
      <c r="C10704" s="93" t="s">
        <v>8123</v>
      </c>
      <c r="D10704" s="100">
        <v>37</v>
      </c>
    </row>
    <row r="10705" spans="1:4" x14ac:dyDescent="0.2">
      <c r="A10705" s="93">
        <v>38170</v>
      </c>
      <c r="B10705" s="93" t="s">
        <v>11233</v>
      </c>
      <c r="C10705" s="93" t="s">
        <v>8074</v>
      </c>
      <c r="D10705" s="100">
        <v>22.22</v>
      </c>
    </row>
    <row r="10706" spans="1:4" x14ac:dyDescent="0.2">
      <c r="A10706" s="93">
        <v>4252</v>
      </c>
      <c r="B10706" s="93" t="s">
        <v>11234</v>
      </c>
      <c r="C10706" s="93" t="s">
        <v>8221</v>
      </c>
      <c r="D10706" s="100">
        <v>21.97</v>
      </c>
    </row>
    <row r="10707" spans="1:4" x14ac:dyDescent="0.2">
      <c r="A10707" s="93">
        <v>40980</v>
      </c>
      <c r="B10707" s="93" t="s">
        <v>11235</v>
      </c>
      <c r="C10707" s="93" t="s">
        <v>8223</v>
      </c>
      <c r="D10707" s="101">
        <v>3843.86</v>
      </c>
    </row>
    <row r="10708" spans="1:4" x14ac:dyDescent="0.2">
      <c r="A10708" s="93">
        <v>4243</v>
      </c>
      <c r="B10708" s="93" t="s">
        <v>11236</v>
      </c>
      <c r="C10708" s="93" t="s">
        <v>8221</v>
      </c>
      <c r="D10708" s="100">
        <v>15.87</v>
      </c>
    </row>
    <row r="10709" spans="1:4" x14ac:dyDescent="0.2">
      <c r="A10709" s="93">
        <v>41031</v>
      </c>
      <c r="B10709" s="93" t="s">
        <v>11237</v>
      </c>
      <c r="C10709" s="93" t="s">
        <v>8223</v>
      </c>
      <c r="D10709" s="101">
        <v>2777.18</v>
      </c>
    </row>
    <row r="10710" spans="1:4" x14ac:dyDescent="0.2">
      <c r="A10710" s="93">
        <v>37666</v>
      </c>
      <c r="B10710" s="93" t="s">
        <v>11238</v>
      </c>
      <c r="C10710" s="93" t="s">
        <v>8221</v>
      </c>
      <c r="D10710" s="100">
        <v>15.32</v>
      </c>
    </row>
    <row r="10711" spans="1:4" x14ac:dyDescent="0.2">
      <c r="A10711" s="93">
        <v>40986</v>
      </c>
      <c r="B10711" s="93" t="s">
        <v>11239</v>
      </c>
      <c r="C10711" s="93" t="s">
        <v>8223</v>
      </c>
      <c r="D10711" s="101">
        <v>2680.08</v>
      </c>
    </row>
    <row r="10712" spans="1:4" x14ac:dyDescent="0.2">
      <c r="A10712" s="93">
        <v>4250</v>
      </c>
      <c r="B10712" s="93" t="s">
        <v>11240</v>
      </c>
      <c r="C10712" s="93" t="s">
        <v>8221</v>
      </c>
      <c r="D10712" s="100">
        <v>19.82</v>
      </c>
    </row>
    <row r="10713" spans="1:4" x14ac:dyDescent="0.2">
      <c r="A10713" s="93">
        <v>40978</v>
      </c>
      <c r="B10713" s="93" t="s">
        <v>11241</v>
      </c>
      <c r="C10713" s="93" t="s">
        <v>8223</v>
      </c>
      <c r="D10713" s="101">
        <v>3467.16</v>
      </c>
    </row>
    <row r="10714" spans="1:4" x14ac:dyDescent="0.2">
      <c r="A10714" s="93">
        <v>41043</v>
      </c>
      <c r="B10714" s="93" t="s">
        <v>11242</v>
      </c>
      <c r="C10714" s="93" t="s">
        <v>8223</v>
      </c>
      <c r="D10714" s="101">
        <v>3418.07</v>
      </c>
    </row>
    <row r="10715" spans="1:4" x14ac:dyDescent="0.2">
      <c r="A10715" s="93">
        <v>44501</v>
      </c>
      <c r="B10715" s="93" t="s">
        <v>11243</v>
      </c>
      <c r="C10715" s="93" t="s">
        <v>8221</v>
      </c>
      <c r="D10715" s="100">
        <v>19.54</v>
      </c>
    </row>
    <row r="10716" spans="1:4" x14ac:dyDescent="0.2">
      <c r="A10716" s="93">
        <v>4234</v>
      </c>
      <c r="B10716" s="93" t="s">
        <v>11244</v>
      </c>
      <c r="C10716" s="93" t="s">
        <v>8221</v>
      </c>
      <c r="D10716" s="100">
        <v>21.41</v>
      </c>
    </row>
    <row r="10717" spans="1:4" x14ac:dyDescent="0.2">
      <c r="A10717" s="93">
        <v>40987</v>
      </c>
      <c r="B10717" s="93" t="s">
        <v>11245</v>
      </c>
      <c r="C10717" s="93" t="s">
        <v>8223</v>
      </c>
      <c r="D10717" s="101">
        <v>3744.35</v>
      </c>
    </row>
    <row r="10718" spans="1:4" x14ac:dyDescent="0.2">
      <c r="A10718" s="93">
        <v>4253</v>
      </c>
      <c r="B10718" s="93" t="s">
        <v>11246</v>
      </c>
      <c r="C10718" s="93" t="s">
        <v>8221</v>
      </c>
      <c r="D10718" s="100">
        <v>16.71</v>
      </c>
    </row>
    <row r="10719" spans="1:4" x14ac:dyDescent="0.2">
      <c r="A10719" s="93">
        <v>40981</v>
      </c>
      <c r="B10719" s="93" t="s">
        <v>11247</v>
      </c>
      <c r="C10719" s="93" t="s">
        <v>8223</v>
      </c>
      <c r="D10719" s="101">
        <v>2922.14</v>
      </c>
    </row>
    <row r="10720" spans="1:4" x14ac:dyDescent="0.2">
      <c r="A10720" s="93">
        <v>4254</v>
      </c>
      <c r="B10720" s="93" t="s">
        <v>11248</v>
      </c>
      <c r="C10720" s="93" t="s">
        <v>8221</v>
      </c>
      <c r="D10720" s="100">
        <v>19.52</v>
      </c>
    </row>
    <row r="10721" spans="1:4" x14ac:dyDescent="0.2">
      <c r="A10721" s="93">
        <v>41036</v>
      </c>
      <c r="B10721" s="93" t="s">
        <v>11249</v>
      </c>
      <c r="C10721" s="93" t="s">
        <v>8223</v>
      </c>
      <c r="D10721" s="101">
        <v>3414.79</v>
      </c>
    </row>
    <row r="10722" spans="1:4" x14ac:dyDescent="0.2">
      <c r="A10722" s="93">
        <v>4251</v>
      </c>
      <c r="B10722" s="93" t="s">
        <v>11250</v>
      </c>
      <c r="C10722" s="93" t="s">
        <v>8221</v>
      </c>
      <c r="D10722" s="100">
        <v>19.149999999999999</v>
      </c>
    </row>
    <row r="10723" spans="1:4" x14ac:dyDescent="0.2">
      <c r="A10723" s="93">
        <v>40979</v>
      </c>
      <c r="B10723" s="93" t="s">
        <v>11251</v>
      </c>
      <c r="C10723" s="93" t="s">
        <v>8223</v>
      </c>
      <c r="D10723" s="101">
        <v>3352.04</v>
      </c>
    </row>
    <row r="10724" spans="1:4" x14ac:dyDescent="0.2">
      <c r="A10724" s="93">
        <v>4230</v>
      </c>
      <c r="B10724" s="93" t="s">
        <v>11252</v>
      </c>
      <c r="C10724" s="93" t="s">
        <v>8221</v>
      </c>
      <c r="D10724" s="100">
        <v>18.86</v>
      </c>
    </row>
    <row r="10725" spans="1:4" x14ac:dyDescent="0.2">
      <c r="A10725" s="93">
        <v>40998</v>
      </c>
      <c r="B10725" s="93" t="s">
        <v>11253</v>
      </c>
      <c r="C10725" s="93" t="s">
        <v>8223</v>
      </c>
      <c r="D10725" s="101">
        <v>3297.81</v>
      </c>
    </row>
    <row r="10726" spans="1:4" x14ac:dyDescent="0.2">
      <c r="A10726" s="93">
        <v>4257</v>
      </c>
      <c r="B10726" s="93" t="s">
        <v>11254</v>
      </c>
      <c r="C10726" s="93" t="s">
        <v>8221</v>
      </c>
      <c r="D10726" s="100">
        <v>20.059999999999999</v>
      </c>
    </row>
    <row r="10727" spans="1:4" x14ac:dyDescent="0.2">
      <c r="A10727" s="93">
        <v>40982</v>
      </c>
      <c r="B10727" s="93" t="s">
        <v>11255</v>
      </c>
      <c r="C10727" s="93" t="s">
        <v>8223</v>
      </c>
      <c r="D10727" s="101">
        <v>3508.81</v>
      </c>
    </row>
    <row r="10728" spans="1:4" x14ac:dyDescent="0.2">
      <c r="A10728" s="93">
        <v>4240</v>
      </c>
      <c r="B10728" s="93" t="s">
        <v>11256</v>
      </c>
      <c r="C10728" s="93" t="s">
        <v>8221</v>
      </c>
      <c r="D10728" s="100">
        <v>19.88</v>
      </c>
    </row>
    <row r="10729" spans="1:4" x14ac:dyDescent="0.2">
      <c r="A10729" s="93">
        <v>41026</v>
      </c>
      <c r="B10729" s="93" t="s">
        <v>11257</v>
      </c>
      <c r="C10729" s="93" t="s">
        <v>8223</v>
      </c>
      <c r="D10729" s="101">
        <v>3476.33</v>
      </c>
    </row>
    <row r="10730" spans="1:4" x14ac:dyDescent="0.2">
      <c r="A10730" s="93">
        <v>4239</v>
      </c>
      <c r="B10730" s="93" t="s">
        <v>11258</v>
      </c>
      <c r="C10730" s="93" t="s">
        <v>8221</v>
      </c>
      <c r="D10730" s="100">
        <v>24.38</v>
      </c>
    </row>
    <row r="10731" spans="1:4" x14ac:dyDescent="0.2">
      <c r="A10731" s="93">
        <v>41024</v>
      </c>
      <c r="B10731" s="93" t="s">
        <v>11259</v>
      </c>
      <c r="C10731" s="93" t="s">
        <v>8223</v>
      </c>
      <c r="D10731" s="101">
        <v>4264.82</v>
      </c>
    </row>
    <row r="10732" spans="1:4" x14ac:dyDescent="0.2">
      <c r="A10732" s="93">
        <v>4248</v>
      </c>
      <c r="B10732" s="93" t="s">
        <v>11260</v>
      </c>
      <c r="C10732" s="93" t="s">
        <v>8221</v>
      </c>
      <c r="D10732" s="100">
        <v>18.86</v>
      </c>
    </row>
    <row r="10733" spans="1:4" x14ac:dyDescent="0.2">
      <c r="A10733" s="93">
        <v>41033</v>
      </c>
      <c r="B10733" s="93" t="s">
        <v>11261</v>
      </c>
      <c r="C10733" s="93" t="s">
        <v>8223</v>
      </c>
      <c r="D10733" s="101">
        <v>3297.81</v>
      </c>
    </row>
    <row r="10734" spans="1:4" x14ac:dyDescent="0.2">
      <c r="A10734" s="93">
        <v>41040</v>
      </c>
      <c r="B10734" s="93" t="s">
        <v>11262</v>
      </c>
      <c r="C10734" s="93" t="s">
        <v>8223</v>
      </c>
      <c r="D10734" s="101">
        <v>3588.98</v>
      </c>
    </row>
    <row r="10735" spans="1:4" x14ac:dyDescent="0.2">
      <c r="A10735" s="93">
        <v>44500</v>
      </c>
      <c r="B10735" s="93" t="s">
        <v>11263</v>
      </c>
      <c r="C10735" s="93" t="s">
        <v>8221</v>
      </c>
      <c r="D10735" s="100">
        <v>20.52</v>
      </c>
    </row>
    <row r="10736" spans="1:4" x14ac:dyDescent="0.2">
      <c r="A10736" s="93">
        <v>4238</v>
      </c>
      <c r="B10736" s="93" t="s">
        <v>11264</v>
      </c>
      <c r="C10736" s="93" t="s">
        <v>8221</v>
      </c>
      <c r="D10736" s="100">
        <v>18.5</v>
      </c>
    </row>
    <row r="10737" spans="1:4" x14ac:dyDescent="0.2">
      <c r="A10737" s="93">
        <v>41012</v>
      </c>
      <c r="B10737" s="93" t="s">
        <v>11265</v>
      </c>
      <c r="C10737" s="93" t="s">
        <v>8223</v>
      </c>
      <c r="D10737" s="101">
        <v>3237.58</v>
      </c>
    </row>
    <row r="10738" spans="1:4" x14ac:dyDescent="0.2">
      <c r="A10738" s="93">
        <v>4237</v>
      </c>
      <c r="B10738" s="93" t="s">
        <v>11266</v>
      </c>
      <c r="C10738" s="93" t="s">
        <v>8221</v>
      </c>
      <c r="D10738" s="100">
        <v>18.86</v>
      </c>
    </row>
    <row r="10739" spans="1:4" x14ac:dyDescent="0.2">
      <c r="A10739" s="93">
        <v>41002</v>
      </c>
      <c r="B10739" s="93" t="s">
        <v>11267</v>
      </c>
      <c r="C10739" s="93" t="s">
        <v>8223</v>
      </c>
      <c r="D10739" s="101">
        <v>3297.81</v>
      </c>
    </row>
    <row r="10740" spans="1:4" x14ac:dyDescent="0.2">
      <c r="A10740" s="93">
        <v>4233</v>
      </c>
      <c r="B10740" s="93" t="s">
        <v>11268</v>
      </c>
      <c r="C10740" s="93" t="s">
        <v>8221</v>
      </c>
      <c r="D10740" s="100">
        <v>17.62</v>
      </c>
    </row>
    <row r="10741" spans="1:4" x14ac:dyDescent="0.2">
      <c r="A10741" s="93">
        <v>41001</v>
      </c>
      <c r="B10741" s="93" t="s">
        <v>11269</v>
      </c>
      <c r="C10741" s="93" t="s">
        <v>8223</v>
      </c>
      <c r="D10741" s="101">
        <v>3082.09</v>
      </c>
    </row>
    <row r="10742" spans="1:4" x14ac:dyDescent="0.2">
      <c r="A10742" s="93">
        <v>2</v>
      </c>
      <c r="B10742" s="93" t="s">
        <v>11270</v>
      </c>
      <c r="C10742" s="93" t="s">
        <v>8219</v>
      </c>
      <c r="D10742" s="100">
        <v>19.72</v>
      </c>
    </row>
    <row r="10743" spans="1:4" x14ac:dyDescent="0.2">
      <c r="A10743" s="93">
        <v>36517</v>
      </c>
      <c r="B10743" s="93" t="s">
        <v>11271</v>
      </c>
      <c r="C10743" s="93" t="s">
        <v>8074</v>
      </c>
      <c r="D10743" s="101">
        <v>579420</v>
      </c>
    </row>
    <row r="10744" spans="1:4" x14ac:dyDescent="0.2">
      <c r="A10744" s="93">
        <v>4262</v>
      </c>
      <c r="B10744" s="93" t="s">
        <v>11272</v>
      </c>
      <c r="C10744" s="93" t="s">
        <v>8074</v>
      </c>
      <c r="D10744" s="101">
        <v>652500</v>
      </c>
    </row>
    <row r="10745" spans="1:4" x14ac:dyDescent="0.2">
      <c r="A10745" s="93">
        <v>4263</v>
      </c>
      <c r="B10745" s="93" t="s">
        <v>11273</v>
      </c>
      <c r="C10745" s="93" t="s">
        <v>8074</v>
      </c>
      <c r="D10745" s="101">
        <v>904799.95</v>
      </c>
    </row>
    <row r="10746" spans="1:4" x14ac:dyDescent="0.2">
      <c r="A10746" s="93">
        <v>36518</v>
      </c>
      <c r="B10746" s="93" t="s">
        <v>11274</v>
      </c>
      <c r="C10746" s="93" t="s">
        <v>8074</v>
      </c>
      <c r="D10746" s="101">
        <v>1030079.95</v>
      </c>
    </row>
    <row r="10747" spans="1:4" x14ac:dyDescent="0.2">
      <c r="A10747" s="93">
        <v>14221</v>
      </c>
      <c r="B10747" s="93" t="s">
        <v>11275</v>
      </c>
      <c r="C10747" s="93" t="s">
        <v>8074</v>
      </c>
      <c r="D10747" s="101">
        <v>601169.97</v>
      </c>
    </row>
    <row r="10748" spans="1:4" x14ac:dyDescent="0.2">
      <c r="A10748" s="93">
        <v>38402</v>
      </c>
      <c r="B10748" s="93" t="s">
        <v>11276</v>
      </c>
      <c r="C10748" s="93" t="s">
        <v>8074</v>
      </c>
      <c r="D10748" s="100">
        <v>13.26</v>
      </c>
    </row>
    <row r="10749" spans="1:4" x14ac:dyDescent="0.2">
      <c r="A10749" s="93">
        <v>3412</v>
      </c>
      <c r="B10749" s="93" t="s">
        <v>11277</v>
      </c>
      <c r="C10749" s="93" t="s">
        <v>8480</v>
      </c>
      <c r="D10749" s="100">
        <v>26.54</v>
      </c>
    </row>
    <row r="10750" spans="1:4" x14ac:dyDescent="0.2">
      <c r="A10750" s="93">
        <v>3413</v>
      </c>
      <c r="B10750" s="93" t="s">
        <v>11278</v>
      </c>
      <c r="C10750" s="93" t="s">
        <v>8480</v>
      </c>
      <c r="D10750" s="100">
        <v>59.74</v>
      </c>
    </row>
    <row r="10751" spans="1:4" x14ac:dyDescent="0.2">
      <c r="A10751" s="93">
        <v>39744</v>
      </c>
      <c r="B10751" s="93" t="s">
        <v>11279</v>
      </c>
      <c r="C10751" s="93" t="s">
        <v>8480</v>
      </c>
      <c r="D10751" s="100">
        <v>46.39</v>
      </c>
    </row>
    <row r="10752" spans="1:4" x14ac:dyDescent="0.2">
      <c r="A10752" s="93">
        <v>39745</v>
      </c>
      <c r="B10752" s="93" t="s">
        <v>11280</v>
      </c>
      <c r="C10752" s="93" t="s">
        <v>8480</v>
      </c>
      <c r="D10752" s="100">
        <v>97.91</v>
      </c>
    </row>
    <row r="10753" spans="1:4" x14ac:dyDescent="0.2">
      <c r="A10753" s="93">
        <v>39637</v>
      </c>
      <c r="B10753" s="93" t="s">
        <v>11281</v>
      </c>
      <c r="C10753" s="93" t="s">
        <v>8480</v>
      </c>
      <c r="D10753" s="100">
        <v>96.25</v>
      </c>
    </row>
    <row r="10754" spans="1:4" x14ac:dyDescent="0.2">
      <c r="A10754" s="93">
        <v>39638</v>
      </c>
      <c r="B10754" s="93" t="s">
        <v>11282</v>
      </c>
      <c r="C10754" s="93" t="s">
        <v>8480</v>
      </c>
      <c r="D10754" s="100">
        <v>108.91</v>
      </c>
    </row>
    <row r="10755" spans="1:4" x14ac:dyDescent="0.2">
      <c r="A10755" s="93">
        <v>39639</v>
      </c>
      <c r="B10755" s="93" t="s">
        <v>11283</v>
      </c>
      <c r="C10755" s="93" t="s">
        <v>8480</v>
      </c>
      <c r="D10755" s="100">
        <v>164.32</v>
      </c>
    </row>
    <row r="10756" spans="1:4" x14ac:dyDescent="0.2">
      <c r="A10756" s="93">
        <v>39517</v>
      </c>
      <c r="B10756" s="93" t="s">
        <v>11284</v>
      </c>
      <c r="C10756" s="93" t="s">
        <v>8480</v>
      </c>
      <c r="D10756" s="100">
        <v>247.54</v>
      </c>
    </row>
    <row r="10757" spans="1:4" x14ac:dyDescent="0.2">
      <c r="A10757" s="93">
        <v>39518</v>
      </c>
      <c r="B10757" s="93" t="s">
        <v>11285</v>
      </c>
      <c r="C10757" s="93" t="s">
        <v>8480</v>
      </c>
      <c r="D10757" s="100">
        <v>293.47000000000003</v>
      </c>
    </row>
    <row r="10758" spans="1:4" x14ac:dyDescent="0.2">
      <c r="A10758" s="93">
        <v>38366</v>
      </c>
      <c r="B10758" s="93" t="s">
        <v>11286</v>
      </c>
      <c r="C10758" s="93" t="s">
        <v>8480</v>
      </c>
      <c r="D10758" s="100">
        <v>8.9600000000000009</v>
      </c>
    </row>
    <row r="10759" spans="1:4" x14ac:dyDescent="0.2">
      <c r="A10759" s="93">
        <v>11703</v>
      </c>
      <c r="B10759" s="93" t="s">
        <v>11287</v>
      </c>
      <c r="C10759" s="93" t="s">
        <v>8074</v>
      </c>
      <c r="D10759" s="100">
        <v>28.21</v>
      </c>
    </row>
    <row r="10760" spans="1:4" x14ac:dyDescent="0.2">
      <c r="A10760" s="93">
        <v>37400</v>
      </c>
      <c r="B10760" s="93" t="s">
        <v>39</v>
      </c>
      <c r="C10760" s="93" t="s">
        <v>8074</v>
      </c>
      <c r="D10760" s="100">
        <v>60.38</v>
      </c>
    </row>
    <row r="10761" spans="1:4" x14ac:dyDescent="0.2">
      <c r="A10761" s="93">
        <v>25400</v>
      </c>
      <c r="B10761" s="93" t="s">
        <v>11288</v>
      </c>
      <c r="C10761" s="93" t="s">
        <v>8074</v>
      </c>
      <c r="D10761" s="101">
        <v>3631.52</v>
      </c>
    </row>
    <row r="10762" spans="1:4" x14ac:dyDescent="0.2">
      <c r="A10762" s="93">
        <v>4276</v>
      </c>
      <c r="B10762" s="93" t="s">
        <v>11289</v>
      </c>
      <c r="C10762" s="93" t="s">
        <v>8074</v>
      </c>
      <c r="D10762" s="100">
        <v>233.22</v>
      </c>
    </row>
    <row r="10763" spans="1:4" x14ac:dyDescent="0.2">
      <c r="A10763" s="93">
        <v>4273</v>
      </c>
      <c r="B10763" s="93" t="s">
        <v>11290</v>
      </c>
      <c r="C10763" s="93" t="s">
        <v>8074</v>
      </c>
      <c r="D10763" s="100">
        <v>423.44</v>
      </c>
    </row>
    <row r="10764" spans="1:4" x14ac:dyDescent="0.2">
      <c r="A10764" s="93">
        <v>4274</v>
      </c>
      <c r="B10764" s="93" t="s">
        <v>11291</v>
      </c>
      <c r="C10764" s="93" t="s">
        <v>8074</v>
      </c>
      <c r="D10764" s="100">
        <v>154.91</v>
      </c>
    </row>
    <row r="10765" spans="1:4" x14ac:dyDescent="0.2">
      <c r="A10765" s="93">
        <v>39438</v>
      </c>
      <c r="B10765" s="93" t="s">
        <v>11292</v>
      </c>
      <c r="C10765" s="93" t="s">
        <v>8074</v>
      </c>
      <c r="D10765" s="100">
        <v>0.36</v>
      </c>
    </row>
    <row r="10766" spans="1:4" x14ac:dyDescent="0.2">
      <c r="A10766" s="93">
        <v>11963</v>
      </c>
      <c r="B10766" s="93" t="s">
        <v>11293</v>
      </c>
      <c r="C10766" s="93" t="s">
        <v>8074</v>
      </c>
      <c r="D10766" s="100">
        <v>13.12</v>
      </c>
    </row>
    <row r="10767" spans="1:4" x14ac:dyDescent="0.2">
      <c r="A10767" s="93">
        <v>11964</v>
      </c>
      <c r="B10767" s="93" t="s">
        <v>11294</v>
      </c>
      <c r="C10767" s="93" t="s">
        <v>8074</v>
      </c>
      <c r="D10767" s="100">
        <v>3.31</v>
      </c>
    </row>
    <row r="10768" spans="1:4" x14ac:dyDescent="0.2">
      <c r="A10768" s="93">
        <v>4379</v>
      </c>
      <c r="B10768" s="93" t="s">
        <v>11295</v>
      </c>
      <c r="C10768" s="93" t="s">
        <v>8074</v>
      </c>
      <c r="D10768" s="100">
        <v>7.0000000000000007E-2</v>
      </c>
    </row>
    <row r="10769" spans="1:4" x14ac:dyDescent="0.2">
      <c r="A10769" s="93">
        <v>4377</v>
      </c>
      <c r="B10769" s="93" t="s">
        <v>11296</v>
      </c>
      <c r="C10769" s="93" t="s">
        <v>8074</v>
      </c>
      <c r="D10769" s="100">
        <v>0.26</v>
      </c>
    </row>
    <row r="10770" spans="1:4" x14ac:dyDescent="0.2">
      <c r="A10770" s="93">
        <v>4356</v>
      </c>
      <c r="B10770" s="93" t="s">
        <v>11297</v>
      </c>
      <c r="C10770" s="93" t="s">
        <v>8074</v>
      </c>
      <c r="D10770" s="100">
        <v>0.36</v>
      </c>
    </row>
    <row r="10771" spans="1:4" x14ac:dyDescent="0.2">
      <c r="A10771" s="93">
        <v>13246</v>
      </c>
      <c r="B10771" s="93" t="s">
        <v>11298</v>
      </c>
      <c r="C10771" s="93" t="s">
        <v>8074</v>
      </c>
      <c r="D10771" s="100">
        <v>0.62</v>
      </c>
    </row>
    <row r="10772" spans="1:4" x14ac:dyDescent="0.2">
      <c r="A10772" s="93">
        <v>4346</v>
      </c>
      <c r="B10772" s="93" t="s">
        <v>11299</v>
      </c>
      <c r="C10772" s="93" t="s">
        <v>8074</v>
      </c>
      <c r="D10772" s="100">
        <v>14.06</v>
      </c>
    </row>
    <row r="10773" spans="1:4" x14ac:dyDescent="0.2">
      <c r="A10773" s="93">
        <v>11955</v>
      </c>
      <c r="B10773" s="93" t="s">
        <v>11300</v>
      </c>
      <c r="C10773" s="93" t="s">
        <v>8074</v>
      </c>
      <c r="D10773" s="100">
        <v>6.15</v>
      </c>
    </row>
    <row r="10774" spans="1:4" x14ac:dyDescent="0.2">
      <c r="A10774" s="93">
        <v>11960</v>
      </c>
      <c r="B10774" s="93" t="s">
        <v>11301</v>
      </c>
      <c r="C10774" s="93" t="s">
        <v>8074</v>
      </c>
      <c r="D10774" s="100">
        <v>0.2</v>
      </c>
    </row>
    <row r="10775" spans="1:4" x14ac:dyDescent="0.2">
      <c r="A10775" s="93">
        <v>4333</v>
      </c>
      <c r="B10775" s="93" t="s">
        <v>11302</v>
      </c>
      <c r="C10775" s="93" t="s">
        <v>8074</v>
      </c>
      <c r="D10775" s="100">
        <v>0.36</v>
      </c>
    </row>
    <row r="10776" spans="1:4" x14ac:dyDescent="0.2">
      <c r="A10776" s="93">
        <v>4358</v>
      </c>
      <c r="B10776" s="93" t="s">
        <v>11303</v>
      </c>
      <c r="C10776" s="93" t="s">
        <v>8074</v>
      </c>
      <c r="D10776" s="100">
        <v>2.81</v>
      </c>
    </row>
    <row r="10777" spans="1:4" x14ac:dyDescent="0.2">
      <c r="A10777" s="93">
        <v>39435</v>
      </c>
      <c r="B10777" s="93" t="s">
        <v>11304</v>
      </c>
      <c r="C10777" s="93" t="s">
        <v>8074</v>
      </c>
      <c r="D10777" s="100">
        <v>0.14000000000000001</v>
      </c>
    </row>
    <row r="10778" spans="1:4" x14ac:dyDescent="0.2">
      <c r="A10778" s="93">
        <v>39436</v>
      </c>
      <c r="B10778" s="93" t="s">
        <v>11305</v>
      </c>
      <c r="C10778" s="93" t="s">
        <v>8074</v>
      </c>
      <c r="D10778" s="100">
        <v>0.24</v>
      </c>
    </row>
    <row r="10779" spans="1:4" x14ac:dyDescent="0.2">
      <c r="A10779" s="93">
        <v>39437</v>
      </c>
      <c r="B10779" s="93" t="s">
        <v>11306</v>
      </c>
      <c r="C10779" s="93" t="s">
        <v>8074</v>
      </c>
      <c r="D10779" s="100">
        <v>0.32</v>
      </c>
    </row>
    <row r="10780" spans="1:4" x14ac:dyDescent="0.2">
      <c r="A10780" s="93">
        <v>39439</v>
      </c>
      <c r="B10780" s="93" t="s">
        <v>11307</v>
      </c>
      <c r="C10780" s="93" t="s">
        <v>8074</v>
      </c>
      <c r="D10780" s="100">
        <v>0.21</v>
      </c>
    </row>
    <row r="10781" spans="1:4" x14ac:dyDescent="0.2">
      <c r="A10781" s="93">
        <v>39440</v>
      </c>
      <c r="B10781" s="93" t="s">
        <v>11308</v>
      </c>
      <c r="C10781" s="93" t="s">
        <v>8074</v>
      </c>
      <c r="D10781" s="100">
        <v>0.28000000000000003</v>
      </c>
    </row>
    <row r="10782" spans="1:4" x14ac:dyDescent="0.2">
      <c r="A10782" s="93">
        <v>39441</v>
      </c>
      <c r="B10782" s="93" t="s">
        <v>11309</v>
      </c>
      <c r="C10782" s="93" t="s">
        <v>8074</v>
      </c>
      <c r="D10782" s="100">
        <v>0.35</v>
      </c>
    </row>
    <row r="10783" spans="1:4" x14ac:dyDescent="0.2">
      <c r="A10783" s="93">
        <v>39442</v>
      </c>
      <c r="B10783" s="93" t="s">
        <v>11310</v>
      </c>
      <c r="C10783" s="93" t="s">
        <v>8074</v>
      </c>
      <c r="D10783" s="100">
        <v>0.25</v>
      </c>
    </row>
    <row r="10784" spans="1:4" x14ac:dyDescent="0.2">
      <c r="A10784" s="93">
        <v>39443</v>
      </c>
      <c r="B10784" s="93" t="s">
        <v>11311</v>
      </c>
      <c r="C10784" s="93" t="s">
        <v>8074</v>
      </c>
      <c r="D10784" s="100">
        <v>0.33</v>
      </c>
    </row>
    <row r="10785" spans="1:4" x14ac:dyDescent="0.2">
      <c r="A10785" s="93">
        <v>4329</v>
      </c>
      <c r="B10785" s="93" t="s">
        <v>11312</v>
      </c>
      <c r="C10785" s="93" t="s">
        <v>8074</v>
      </c>
      <c r="D10785" s="100">
        <v>3</v>
      </c>
    </row>
    <row r="10786" spans="1:4" x14ac:dyDescent="0.2">
      <c r="A10786" s="93">
        <v>4383</v>
      </c>
      <c r="B10786" s="93" t="s">
        <v>11313</v>
      </c>
      <c r="C10786" s="93" t="s">
        <v>8074</v>
      </c>
      <c r="D10786" s="100">
        <v>27.13</v>
      </c>
    </row>
    <row r="10787" spans="1:4" x14ac:dyDescent="0.2">
      <c r="A10787" s="93">
        <v>4344</v>
      </c>
      <c r="B10787" s="93" t="s">
        <v>11314</v>
      </c>
      <c r="C10787" s="93" t="s">
        <v>8074</v>
      </c>
      <c r="D10787" s="100">
        <v>28.43</v>
      </c>
    </row>
    <row r="10788" spans="1:4" x14ac:dyDescent="0.2">
      <c r="A10788" s="93">
        <v>436</v>
      </c>
      <c r="B10788" s="93" t="s">
        <v>11315</v>
      </c>
      <c r="C10788" s="93" t="s">
        <v>8074</v>
      </c>
      <c r="D10788" s="100">
        <v>13.25</v>
      </c>
    </row>
    <row r="10789" spans="1:4" x14ac:dyDescent="0.2">
      <c r="A10789" s="93">
        <v>442</v>
      </c>
      <c r="B10789" s="93" t="s">
        <v>11316</v>
      </c>
      <c r="C10789" s="93" t="s">
        <v>8074</v>
      </c>
      <c r="D10789" s="100">
        <v>7.83</v>
      </c>
    </row>
    <row r="10790" spans="1:4" x14ac:dyDescent="0.2">
      <c r="A10790" s="93">
        <v>11953</v>
      </c>
      <c r="B10790" s="93" t="s">
        <v>11317</v>
      </c>
      <c r="C10790" s="93" t="s">
        <v>8074</v>
      </c>
      <c r="D10790" s="100">
        <v>4.51</v>
      </c>
    </row>
    <row r="10791" spans="1:4" x14ac:dyDescent="0.2">
      <c r="A10791" s="93">
        <v>4335</v>
      </c>
      <c r="B10791" s="93" t="s">
        <v>11318</v>
      </c>
      <c r="C10791" s="93" t="s">
        <v>8074</v>
      </c>
      <c r="D10791" s="100">
        <v>19.09</v>
      </c>
    </row>
    <row r="10792" spans="1:4" x14ac:dyDescent="0.2">
      <c r="A10792" s="93">
        <v>4334</v>
      </c>
      <c r="B10792" s="93" t="s">
        <v>11319</v>
      </c>
      <c r="C10792" s="93" t="s">
        <v>8074</v>
      </c>
      <c r="D10792" s="100">
        <v>26.19</v>
      </c>
    </row>
    <row r="10793" spans="1:4" x14ac:dyDescent="0.2">
      <c r="A10793" s="93">
        <v>4343</v>
      </c>
      <c r="B10793" s="93" t="s">
        <v>11320</v>
      </c>
      <c r="C10793" s="93" t="s">
        <v>8074</v>
      </c>
      <c r="D10793" s="100">
        <v>6.44</v>
      </c>
    </row>
    <row r="10794" spans="1:4" x14ac:dyDescent="0.2">
      <c r="A10794" s="93">
        <v>430</v>
      </c>
      <c r="B10794" s="93" t="s">
        <v>11321</v>
      </c>
      <c r="C10794" s="93" t="s">
        <v>8074</v>
      </c>
      <c r="D10794" s="100">
        <v>11.85</v>
      </c>
    </row>
    <row r="10795" spans="1:4" x14ac:dyDescent="0.2">
      <c r="A10795" s="93">
        <v>441</v>
      </c>
      <c r="B10795" s="93" t="s">
        <v>11322</v>
      </c>
      <c r="C10795" s="93" t="s">
        <v>8074</v>
      </c>
      <c r="D10795" s="100">
        <v>13.05</v>
      </c>
    </row>
    <row r="10796" spans="1:4" x14ac:dyDescent="0.2">
      <c r="A10796" s="93">
        <v>431</v>
      </c>
      <c r="B10796" s="93" t="s">
        <v>11323</v>
      </c>
      <c r="C10796" s="93" t="s">
        <v>8074</v>
      </c>
      <c r="D10796" s="100">
        <v>15.75</v>
      </c>
    </row>
    <row r="10797" spans="1:4" x14ac:dyDescent="0.2">
      <c r="A10797" s="93">
        <v>432</v>
      </c>
      <c r="B10797" s="93" t="s">
        <v>11324</v>
      </c>
      <c r="C10797" s="93" t="s">
        <v>8074</v>
      </c>
      <c r="D10797" s="100">
        <v>17.38</v>
      </c>
    </row>
    <row r="10798" spans="1:4" x14ac:dyDescent="0.2">
      <c r="A10798" s="93">
        <v>429</v>
      </c>
      <c r="B10798" s="93" t="s">
        <v>11325</v>
      </c>
      <c r="C10798" s="93" t="s">
        <v>8074</v>
      </c>
      <c r="D10798" s="100">
        <v>23.43</v>
      </c>
    </row>
    <row r="10799" spans="1:4" x14ac:dyDescent="0.2">
      <c r="A10799" s="93">
        <v>439</v>
      </c>
      <c r="B10799" s="93" t="s">
        <v>11326</v>
      </c>
      <c r="C10799" s="93" t="s">
        <v>8074</v>
      </c>
      <c r="D10799" s="100">
        <v>19.97</v>
      </c>
    </row>
    <row r="10800" spans="1:4" x14ac:dyDescent="0.2">
      <c r="A10800" s="93">
        <v>433</v>
      </c>
      <c r="B10800" s="93" t="s">
        <v>11327</v>
      </c>
      <c r="C10800" s="93" t="s">
        <v>8074</v>
      </c>
      <c r="D10800" s="100">
        <v>23.31</v>
      </c>
    </row>
    <row r="10801" spans="1:4" x14ac:dyDescent="0.2">
      <c r="A10801" s="93">
        <v>437</v>
      </c>
      <c r="B10801" s="93" t="s">
        <v>11328</v>
      </c>
      <c r="C10801" s="93" t="s">
        <v>8074</v>
      </c>
      <c r="D10801" s="100">
        <v>30.97</v>
      </c>
    </row>
    <row r="10802" spans="1:4" x14ac:dyDescent="0.2">
      <c r="A10802" s="93">
        <v>11790</v>
      </c>
      <c r="B10802" s="93" t="s">
        <v>11329</v>
      </c>
      <c r="C10802" s="93" t="s">
        <v>8074</v>
      </c>
      <c r="D10802" s="100">
        <v>35.130000000000003</v>
      </c>
    </row>
    <row r="10803" spans="1:4" x14ac:dyDescent="0.2">
      <c r="A10803" s="93">
        <v>428</v>
      </c>
      <c r="B10803" s="93" t="s">
        <v>11330</v>
      </c>
      <c r="C10803" s="93" t="s">
        <v>8074</v>
      </c>
      <c r="D10803" s="100">
        <v>38.200000000000003</v>
      </c>
    </row>
    <row r="10804" spans="1:4" x14ac:dyDescent="0.2">
      <c r="A10804" s="93">
        <v>4384</v>
      </c>
      <c r="B10804" s="93" t="s">
        <v>11331</v>
      </c>
      <c r="C10804" s="93" t="s">
        <v>8074</v>
      </c>
      <c r="D10804" s="100">
        <v>31.17</v>
      </c>
    </row>
    <row r="10805" spans="1:4" x14ac:dyDescent="0.2">
      <c r="A10805" s="93">
        <v>4351</v>
      </c>
      <c r="B10805" s="93" t="s">
        <v>11332</v>
      </c>
      <c r="C10805" s="93" t="s">
        <v>8074</v>
      </c>
      <c r="D10805" s="100">
        <v>23.11</v>
      </c>
    </row>
    <row r="10806" spans="1:4" x14ac:dyDescent="0.2">
      <c r="A10806" s="93">
        <v>11054</v>
      </c>
      <c r="B10806" s="93" t="s">
        <v>11333</v>
      </c>
      <c r="C10806" s="93" t="s">
        <v>8074</v>
      </c>
      <c r="D10806" s="100">
        <v>0.03</v>
      </c>
    </row>
    <row r="10807" spans="1:4" x14ac:dyDescent="0.2">
      <c r="A10807" s="93">
        <v>11055</v>
      </c>
      <c r="B10807" s="93" t="s">
        <v>11334</v>
      </c>
      <c r="C10807" s="93" t="s">
        <v>8074</v>
      </c>
      <c r="D10807" s="100">
        <v>0.06</v>
      </c>
    </row>
    <row r="10808" spans="1:4" x14ac:dyDescent="0.2">
      <c r="A10808" s="93">
        <v>11056</v>
      </c>
      <c r="B10808" s="93" t="s">
        <v>11335</v>
      </c>
      <c r="C10808" s="93" t="s">
        <v>8074</v>
      </c>
      <c r="D10808" s="100">
        <v>0.06</v>
      </c>
    </row>
    <row r="10809" spans="1:4" x14ac:dyDescent="0.2">
      <c r="A10809" s="93">
        <v>11057</v>
      </c>
      <c r="B10809" s="93" t="s">
        <v>11336</v>
      </c>
      <c r="C10809" s="93" t="s">
        <v>8074</v>
      </c>
      <c r="D10809" s="100">
        <v>0.13</v>
      </c>
    </row>
    <row r="10810" spans="1:4" x14ac:dyDescent="0.2">
      <c r="A10810" s="93">
        <v>11059</v>
      </c>
      <c r="B10810" s="93" t="s">
        <v>11337</v>
      </c>
      <c r="C10810" s="93" t="s">
        <v>8074</v>
      </c>
      <c r="D10810" s="100">
        <v>0.26</v>
      </c>
    </row>
    <row r="10811" spans="1:4" x14ac:dyDescent="0.2">
      <c r="A10811" s="93">
        <v>11058</v>
      </c>
      <c r="B10811" s="93" t="s">
        <v>11338</v>
      </c>
      <c r="C10811" s="93" t="s">
        <v>8074</v>
      </c>
      <c r="D10811" s="100">
        <v>0.34</v>
      </c>
    </row>
    <row r="10812" spans="1:4" x14ac:dyDescent="0.2">
      <c r="A10812" s="93">
        <v>4380</v>
      </c>
      <c r="B10812" s="93" t="s">
        <v>11339</v>
      </c>
      <c r="C10812" s="93" t="s">
        <v>8074</v>
      </c>
      <c r="D10812" s="100">
        <v>1.1499999999999999</v>
      </c>
    </row>
    <row r="10813" spans="1:4" x14ac:dyDescent="0.2">
      <c r="A10813" s="93">
        <v>4299</v>
      </c>
      <c r="B10813" s="93" t="s">
        <v>11340</v>
      </c>
      <c r="C10813" s="93" t="s">
        <v>8074</v>
      </c>
      <c r="D10813" s="100">
        <v>1.0900000000000001</v>
      </c>
    </row>
    <row r="10814" spans="1:4" x14ac:dyDescent="0.2">
      <c r="A10814" s="93">
        <v>4304</v>
      </c>
      <c r="B10814" s="93" t="s">
        <v>11341</v>
      </c>
      <c r="C10814" s="93" t="s">
        <v>8074</v>
      </c>
      <c r="D10814" s="100">
        <v>1.48</v>
      </c>
    </row>
    <row r="10815" spans="1:4" x14ac:dyDescent="0.2">
      <c r="A10815" s="93">
        <v>4305</v>
      </c>
      <c r="B10815" s="93" t="s">
        <v>11342</v>
      </c>
      <c r="C10815" s="93" t="s">
        <v>8074</v>
      </c>
      <c r="D10815" s="100">
        <v>1.73</v>
      </c>
    </row>
    <row r="10816" spans="1:4" x14ac:dyDescent="0.2">
      <c r="A10816" s="93">
        <v>4306</v>
      </c>
      <c r="B10816" s="93" t="s">
        <v>11343</v>
      </c>
      <c r="C10816" s="93" t="s">
        <v>8074</v>
      </c>
      <c r="D10816" s="100">
        <v>2</v>
      </c>
    </row>
    <row r="10817" spans="1:4" x14ac:dyDescent="0.2">
      <c r="A10817" s="93">
        <v>4308</v>
      </c>
      <c r="B10817" s="93" t="s">
        <v>11344</v>
      </c>
      <c r="C10817" s="93" t="s">
        <v>8074</v>
      </c>
      <c r="D10817" s="100">
        <v>4.1500000000000004</v>
      </c>
    </row>
    <row r="10818" spans="1:4" x14ac:dyDescent="0.2">
      <c r="A10818" s="93">
        <v>4302</v>
      </c>
      <c r="B10818" s="93" t="s">
        <v>11345</v>
      </c>
      <c r="C10818" s="93" t="s">
        <v>8074</v>
      </c>
      <c r="D10818" s="100">
        <v>3.11</v>
      </c>
    </row>
    <row r="10819" spans="1:4" x14ac:dyDescent="0.2">
      <c r="A10819" s="93">
        <v>4300</v>
      </c>
      <c r="B10819" s="93" t="s">
        <v>11346</v>
      </c>
      <c r="C10819" s="93" t="s">
        <v>8074</v>
      </c>
      <c r="D10819" s="100">
        <v>0.74</v>
      </c>
    </row>
    <row r="10820" spans="1:4" x14ac:dyDescent="0.2">
      <c r="A10820" s="93">
        <v>4301</v>
      </c>
      <c r="B10820" s="93" t="s">
        <v>11347</v>
      </c>
      <c r="C10820" s="93" t="s">
        <v>8074</v>
      </c>
      <c r="D10820" s="100">
        <v>0.9</v>
      </c>
    </row>
    <row r="10821" spans="1:4" x14ac:dyDescent="0.2">
      <c r="A10821" s="93">
        <v>4320</v>
      </c>
      <c r="B10821" s="93" t="s">
        <v>11348</v>
      </c>
      <c r="C10821" s="93" t="s">
        <v>8074</v>
      </c>
      <c r="D10821" s="100">
        <v>2.75</v>
      </c>
    </row>
    <row r="10822" spans="1:4" x14ac:dyDescent="0.2">
      <c r="A10822" s="93">
        <v>4318</v>
      </c>
      <c r="B10822" s="93" t="s">
        <v>11349</v>
      </c>
      <c r="C10822" s="93" t="s">
        <v>8074</v>
      </c>
      <c r="D10822" s="100">
        <v>1.34</v>
      </c>
    </row>
    <row r="10823" spans="1:4" x14ac:dyDescent="0.2">
      <c r="A10823" s="93">
        <v>40547</v>
      </c>
      <c r="B10823" s="93" t="s">
        <v>11350</v>
      </c>
      <c r="C10823" s="93" t="s">
        <v>10153</v>
      </c>
      <c r="D10823" s="100">
        <v>37.869999999999997</v>
      </c>
    </row>
    <row r="10824" spans="1:4" x14ac:dyDescent="0.2">
      <c r="A10824" s="93">
        <v>11962</v>
      </c>
      <c r="B10824" s="93" t="s">
        <v>11351</v>
      </c>
      <c r="C10824" s="93" t="s">
        <v>8074</v>
      </c>
      <c r="D10824" s="100">
        <v>0.31</v>
      </c>
    </row>
    <row r="10825" spans="1:4" x14ac:dyDescent="0.2">
      <c r="A10825" s="93">
        <v>4332</v>
      </c>
      <c r="B10825" s="93" t="s">
        <v>11352</v>
      </c>
      <c r="C10825" s="93" t="s">
        <v>8074</v>
      </c>
      <c r="D10825" s="100">
        <v>1.51</v>
      </c>
    </row>
    <row r="10826" spans="1:4" x14ac:dyDescent="0.2">
      <c r="A10826" s="93">
        <v>4331</v>
      </c>
      <c r="B10826" s="93" t="s">
        <v>11353</v>
      </c>
      <c r="C10826" s="93" t="s">
        <v>8074</v>
      </c>
      <c r="D10826" s="100">
        <v>5.68</v>
      </c>
    </row>
    <row r="10827" spans="1:4" x14ac:dyDescent="0.2">
      <c r="A10827" s="93">
        <v>4336</v>
      </c>
      <c r="B10827" s="93" t="s">
        <v>11354</v>
      </c>
      <c r="C10827" s="93" t="s">
        <v>8074</v>
      </c>
      <c r="D10827" s="100">
        <v>7.27</v>
      </c>
    </row>
    <row r="10828" spans="1:4" x14ac:dyDescent="0.2">
      <c r="A10828" s="93">
        <v>13294</v>
      </c>
      <c r="B10828" s="93" t="s">
        <v>11355</v>
      </c>
      <c r="C10828" s="93" t="s">
        <v>8074</v>
      </c>
      <c r="D10828" s="100">
        <v>2.08</v>
      </c>
    </row>
    <row r="10829" spans="1:4" x14ac:dyDescent="0.2">
      <c r="A10829" s="93">
        <v>11948</v>
      </c>
      <c r="B10829" s="93" t="s">
        <v>11356</v>
      </c>
      <c r="C10829" s="93" t="s">
        <v>8074</v>
      </c>
      <c r="D10829" s="100">
        <v>0.93</v>
      </c>
    </row>
    <row r="10830" spans="1:4" x14ac:dyDescent="0.2">
      <c r="A10830" s="93">
        <v>4382</v>
      </c>
      <c r="B10830" s="93" t="s">
        <v>11357</v>
      </c>
      <c r="C10830" s="93" t="s">
        <v>8074</v>
      </c>
      <c r="D10830" s="100">
        <v>1.56</v>
      </c>
    </row>
    <row r="10831" spans="1:4" x14ac:dyDescent="0.2">
      <c r="A10831" s="93">
        <v>4354</v>
      </c>
      <c r="B10831" s="93" t="s">
        <v>11358</v>
      </c>
      <c r="C10831" s="93" t="s">
        <v>8074</v>
      </c>
      <c r="D10831" s="100">
        <v>65.209999999999994</v>
      </c>
    </row>
    <row r="10832" spans="1:4" x14ac:dyDescent="0.2">
      <c r="A10832" s="93">
        <v>40839</v>
      </c>
      <c r="B10832" s="93" t="s">
        <v>11359</v>
      </c>
      <c r="C10832" s="93" t="s">
        <v>10153</v>
      </c>
      <c r="D10832" s="100">
        <v>156.91999999999999</v>
      </c>
    </row>
    <row r="10833" spans="1:4" x14ac:dyDescent="0.2">
      <c r="A10833" s="93">
        <v>40552</v>
      </c>
      <c r="B10833" s="93" t="s">
        <v>11360</v>
      </c>
      <c r="C10833" s="93" t="s">
        <v>10153</v>
      </c>
      <c r="D10833" s="100">
        <v>64.930000000000007</v>
      </c>
    </row>
    <row r="10834" spans="1:4" x14ac:dyDescent="0.2">
      <c r="A10834" s="93">
        <v>40549</v>
      </c>
      <c r="B10834" s="93" t="s">
        <v>11361</v>
      </c>
      <c r="C10834" s="93" t="s">
        <v>10153</v>
      </c>
      <c r="D10834" s="100">
        <v>257.02999999999997</v>
      </c>
    </row>
    <row r="10835" spans="1:4" x14ac:dyDescent="0.2">
      <c r="A10835" s="93">
        <v>4385</v>
      </c>
      <c r="B10835" s="93" t="s">
        <v>11362</v>
      </c>
      <c r="C10835" s="93" t="s">
        <v>11363</v>
      </c>
      <c r="D10835" s="101">
        <v>5118.75</v>
      </c>
    </row>
    <row r="10836" spans="1:4" x14ac:dyDescent="0.2">
      <c r="A10836" s="93">
        <v>20078</v>
      </c>
      <c r="B10836" s="93" t="s">
        <v>11364</v>
      </c>
      <c r="C10836" s="93" t="s">
        <v>8074</v>
      </c>
      <c r="D10836" s="100">
        <v>31.12</v>
      </c>
    </row>
    <row r="10837" spans="1:4" x14ac:dyDescent="0.2">
      <c r="A10837" s="93">
        <v>39897</v>
      </c>
      <c r="B10837" s="93" t="s">
        <v>11365</v>
      </c>
      <c r="C10837" s="93" t="s">
        <v>8074</v>
      </c>
      <c r="D10837" s="100">
        <v>49.07</v>
      </c>
    </row>
    <row r="10838" spans="1:4" x14ac:dyDescent="0.2">
      <c r="A10838" s="93">
        <v>118</v>
      </c>
      <c r="B10838" s="93" t="s">
        <v>11366</v>
      </c>
      <c r="C10838" s="93" t="s">
        <v>8074</v>
      </c>
      <c r="D10838" s="100">
        <v>65.790000000000006</v>
      </c>
    </row>
    <row r="10839" spans="1:4" x14ac:dyDescent="0.2">
      <c r="A10839" s="93">
        <v>4396</v>
      </c>
      <c r="B10839" s="93" t="s">
        <v>11367</v>
      </c>
      <c r="C10839" s="93" t="s">
        <v>8480</v>
      </c>
      <c r="D10839" s="100">
        <v>197.29</v>
      </c>
    </row>
    <row r="10840" spans="1:4" x14ac:dyDescent="0.2">
      <c r="A10840" s="93">
        <v>36881</v>
      </c>
      <c r="B10840" s="93" t="s">
        <v>11368</v>
      </c>
      <c r="C10840" s="93" t="s">
        <v>8480</v>
      </c>
      <c r="D10840" s="100">
        <v>127.06</v>
      </c>
    </row>
    <row r="10841" spans="1:4" x14ac:dyDescent="0.2">
      <c r="A10841" s="93">
        <v>4397</v>
      </c>
      <c r="B10841" s="93" t="s">
        <v>11369</v>
      </c>
      <c r="C10841" s="93" t="s">
        <v>8480</v>
      </c>
      <c r="D10841" s="100">
        <v>214.61</v>
      </c>
    </row>
    <row r="10842" spans="1:4" x14ac:dyDescent="0.2">
      <c r="A10842" s="93">
        <v>36882</v>
      </c>
      <c r="B10842" s="93" t="s">
        <v>11370</v>
      </c>
      <c r="C10842" s="93" t="s">
        <v>8480</v>
      </c>
      <c r="D10842" s="100">
        <v>151.93</v>
      </c>
    </row>
    <row r="10843" spans="1:4" x14ac:dyDescent="0.2">
      <c r="A10843" s="93">
        <v>4751</v>
      </c>
      <c r="B10843" s="93" t="s">
        <v>11371</v>
      </c>
      <c r="C10843" s="93" t="s">
        <v>8221</v>
      </c>
      <c r="D10843" s="100">
        <v>16.11</v>
      </c>
    </row>
    <row r="10844" spans="1:4" x14ac:dyDescent="0.2">
      <c r="A10844" s="93">
        <v>41066</v>
      </c>
      <c r="B10844" s="93" t="s">
        <v>11372</v>
      </c>
      <c r="C10844" s="93" t="s">
        <v>8223</v>
      </c>
      <c r="D10844" s="101">
        <v>2817.98</v>
      </c>
    </row>
    <row r="10845" spans="1:4" x14ac:dyDescent="0.2">
      <c r="A10845" s="93">
        <v>39604</v>
      </c>
      <c r="B10845" s="93" t="s">
        <v>11373</v>
      </c>
      <c r="C10845" s="93" t="s">
        <v>8074</v>
      </c>
      <c r="D10845" s="100">
        <v>15.55</v>
      </c>
    </row>
    <row r="10846" spans="1:4" x14ac:dyDescent="0.2">
      <c r="A10846" s="93">
        <v>39605</v>
      </c>
      <c r="B10846" s="93" t="s">
        <v>11374</v>
      </c>
      <c r="C10846" s="93" t="s">
        <v>8074</v>
      </c>
      <c r="D10846" s="100">
        <v>16.899999999999999</v>
      </c>
    </row>
    <row r="10847" spans="1:4" x14ac:dyDescent="0.2">
      <c r="A10847" s="93">
        <v>39606</v>
      </c>
      <c r="B10847" s="93" t="s">
        <v>11375</v>
      </c>
      <c r="C10847" s="93" t="s">
        <v>8074</v>
      </c>
      <c r="D10847" s="100">
        <v>29.59</v>
      </c>
    </row>
    <row r="10848" spans="1:4" x14ac:dyDescent="0.2">
      <c r="A10848" s="93">
        <v>39607</v>
      </c>
      <c r="B10848" s="93" t="s">
        <v>11376</v>
      </c>
      <c r="C10848" s="93" t="s">
        <v>8074</v>
      </c>
      <c r="D10848" s="100">
        <v>40.03</v>
      </c>
    </row>
    <row r="10849" spans="1:4" x14ac:dyDescent="0.2">
      <c r="A10849" s="93">
        <v>39594</v>
      </c>
      <c r="B10849" s="93" t="s">
        <v>11377</v>
      </c>
      <c r="C10849" s="93" t="s">
        <v>8074</v>
      </c>
      <c r="D10849" s="100">
        <v>294.5</v>
      </c>
    </row>
    <row r="10850" spans="1:4" x14ac:dyDescent="0.2">
      <c r="A10850" s="93">
        <v>39596</v>
      </c>
      <c r="B10850" s="93" t="s">
        <v>11378</v>
      </c>
      <c r="C10850" s="93" t="s">
        <v>8074</v>
      </c>
      <c r="D10850" s="100">
        <v>788.69</v>
      </c>
    </row>
    <row r="10851" spans="1:4" x14ac:dyDescent="0.2">
      <c r="A10851" s="93">
        <v>39595</v>
      </c>
      <c r="B10851" s="93" t="s">
        <v>11379</v>
      </c>
      <c r="C10851" s="93" t="s">
        <v>8074</v>
      </c>
      <c r="D10851" s="101">
        <v>1772.08</v>
      </c>
    </row>
    <row r="10852" spans="1:4" x14ac:dyDescent="0.2">
      <c r="A10852" s="93">
        <v>39597</v>
      </c>
      <c r="B10852" s="93" t="s">
        <v>11380</v>
      </c>
      <c r="C10852" s="93" t="s">
        <v>8074</v>
      </c>
      <c r="D10852" s="101">
        <v>2779.76</v>
      </c>
    </row>
    <row r="10853" spans="1:4" x14ac:dyDescent="0.2">
      <c r="A10853" s="93">
        <v>10731</v>
      </c>
      <c r="B10853" s="93" t="s">
        <v>11381</v>
      </c>
      <c r="C10853" s="93" t="s">
        <v>8480</v>
      </c>
      <c r="D10853" s="100">
        <v>34.75</v>
      </c>
    </row>
    <row r="10854" spans="1:4" x14ac:dyDescent="0.2">
      <c r="A10854" s="93">
        <v>4704</v>
      </c>
      <c r="B10854" s="93" t="s">
        <v>11382</v>
      </c>
      <c r="C10854" s="93" t="s">
        <v>8480</v>
      </c>
      <c r="D10854" s="100">
        <v>31.36</v>
      </c>
    </row>
    <row r="10855" spans="1:4" x14ac:dyDescent="0.2">
      <c r="A10855" s="93">
        <v>10730</v>
      </c>
      <c r="B10855" s="93" t="s">
        <v>11383</v>
      </c>
      <c r="C10855" s="93" t="s">
        <v>8480</v>
      </c>
      <c r="D10855" s="100">
        <v>33.6</v>
      </c>
    </row>
    <row r="10856" spans="1:4" x14ac:dyDescent="0.2">
      <c r="A10856" s="93">
        <v>4729</v>
      </c>
      <c r="B10856" s="93" t="s">
        <v>11384</v>
      </c>
      <c r="C10856" s="93" t="s">
        <v>8219</v>
      </c>
      <c r="D10856" s="100">
        <v>105.24</v>
      </c>
    </row>
    <row r="10857" spans="1:4" x14ac:dyDescent="0.2">
      <c r="A10857" s="93">
        <v>4720</v>
      </c>
      <c r="B10857" s="93" t="s">
        <v>11385</v>
      </c>
      <c r="C10857" s="93" t="s">
        <v>8219</v>
      </c>
      <c r="D10857" s="100">
        <v>120.59</v>
      </c>
    </row>
    <row r="10858" spans="1:4" x14ac:dyDescent="0.2">
      <c r="A10858" s="93">
        <v>4721</v>
      </c>
      <c r="B10858" s="93" t="s">
        <v>11386</v>
      </c>
      <c r="C10858" s="93" t="s">
        <v>8219</v>
      </c>
      <c r="D10858" s="100">
        <v>104.45</v>
      </c>
    </row>
    <row r="10859" spans="1:4" x14ac:dyDescent="0.2">
      <c r="A10859" s="93">
        <v>4718</v>
      </c>
      <c r="B10859" s="93" t="s">
        <v>11387</v>
      </c>
      <c r="C10859" s="93" t="s">
        <v>8219</v>
      </c>
      <c r="D10859" s="100">
        <v>105</v>
      </c>
    </row>
    <row r="10860" spans="1:4" x14ac:dyDescent="0.2">
      <c r="A10860" s="93">
        <v>4722</v>
      </c>
      <c r="B10860" s="93" t="s">
        <v>11388</v>
      </c>
      <c r="C10860" s="93" t="s">
        <v>8219</v>
      </c>
      <c r="D10860" s="100">
        <v>98.66</v>
      </c>
    </row>
    <row r="10861" spans="1:4" x14ac:dyDescent="0.2">
      <c r="A10861" s="93">
        <v>4723</v>
      </c>
      <c r="B10861" s="93" t="s">
        <v>11389</v>
      </c>
      <c r="C10861" s="93" t="s">
        <v>8219</v>
      </c>
      <c r="D10861" s="100">
        <v>97.81</v>
      </c>
    </row>
    <row r="10862" spans="1:4" x14ac:dyDescent="0.2">
      <c r="A10862" s="93">
        <v>4727</v>
      </c>
      <c r="B10862" s="93" t="s">
        <v>11390</v>
      </c>
      <c r="C10862" s="93" t="s">
        <v>8219</v>
      </c>
      <c r="D10862" s="100">
        <v>89.53</v>
      </c>
    </row>
    <row r="10863" spans="1:4" x14ac:dyDescent="0.2">
      <c r="A10863" s="93">
        <v>4748</v>
      </c>
      <c r="B10863" s="93" t="s">
        <v>11391</v>
      </c>
      <c r="C10863" s="93" t="s">
        <v>8219</v>
      </c>
      <c r="D10863" s="100">
        <v>96.47</v>
      </c>
    </row>
    <row r="10864" spans="1:4" x14ac:dyDescent="0.2">
      <c r="A10864" s="93">
        <v>4730</v>
      </c>
      <c r="B10864" s="93" t="s">
        <v>11392</v>
      </c>
      <c r="C10864" s="93" t="s">
        <v>8219</v>
      </c>
      <c r="D10864" s="100">
        <v>98.17</v>
      </c>
    </row>
    <row r="10865" spans="1:4" x14ac:dyDescent="0.2">
      <c r="A10865" s="93">
        <v>13186</v>
      </c>
      <c r="B10865" s="93" t="s">
        <v>11393</v>
      </c>
      <c r="C10865" s="93" t="s">
        <v>8219</v>
      </c>
      <c r="D10865" s="100">
        <v>113.28</v>
      </c>
    </row>
    <row r="10866" spans="1:4" x14ac:dyDescent="0.2">
      <c r="A10866" s="93">
        <v>10737</v>
      </c>
      <c r="B10866" s="93" t="s">
        <v>11394</v>
      </c>
      <c r="C10866" s="93" t="s">
        <v>8480</v>
      </c>
      <c r="D10866" s="100">
        <v>109.2</v>
      </c>
    </row>
    <row r="10867" spans="1:4" x14ac:dyDescent="0.2">
      <c r="A10867" s="93">
        <v>10734</v>
      </c>
      <c r="B10867" s="93" t="s">
        <v>11395</v>
      </c>
      <c r="C10867" s="93" t="s">
        <v>8480</v>
      </c>
      <c r="D10867" s="100">
        <v>64.959999999999994</v>
      </c>
    </row>
    <row r="10868" spans="1:4" x14ac:dyDescent="0.2">
      <c r="A10868" s="93">
        <v>4708</v>
      </c>
      <c r="B10868" s="93" t="s">
        <v>11396</v>
      </c>
      <c r="C10868" s="93" t="s">
        <v>8480</v>
      </c>
      <c r="D10868" s="100">
        <v>126</v>
      </c>
    </row>
    <row r="10869" spans="1:4" x14ac:dyDescent="0.2">
      <c r="A10869" s="93">
        <v>4712</v>
      </c>
      <c r="B10869" s="93" t="s">
        <v>11397</v>
      </c>
      <c r="C10869" s="93" t="s">
        <v>8480</v>
      </c>
      <c r="D10869" s="100">
        <v>61.6</v>
      </c>
    </row>
    <row r="10870" spans="1:4" x14ac:dyDescent="0.2">
      <c r="A10870" s="93">
        <v>4710</v>
      </c>
      <c r="B10870" s="93" t="s">
        <v>11398</v>
      </c>
      <c r="C10870" s="93" t="s">
        <v>8480</v>
      </c>
      <c r="D10870" s="100">
        <v>197.55</v>
      </c>
    </row>
    <row r="10871" spans="1:4" x14ac:dyDescent="0.2">
      <c r="A10871" s="93">
        <v>4746</v>
      </c>
      <c r="B10871" s="93" t="s">
        <v>11399</v>
      </c>
      <c r="C10871" s="93" t="s">
        <v>8219</v>
      </c>
      <c r="D10871" s="100">
        <v>73.319999999999993</v>
      </c>
    </row>
    <row r="10872" spans="1:4" x14ac:dyDescent="0.2">
      <c r="A10872" s="93">
        <v>4750</v>
      </c>
      <c r="B10872" s="93" t="s">
        <v>11400</v>
      </c>
      <c r="C10872" s="93" t="s">
        <v>8221</v>
      </c>
      <c r="D10872" s="100">
        <v>16.11</v>
      </c>
    </row>
    <row r="10873" spans="1:4" x14ac:dyDescent="0.2">
      <c r="A10873" s="93">
        <v>41065</v>
      </c>
      <c r="B10873" s="93" t="s">
        <v>11401</v>
      </c>
      <c r="C10873" s="93" t="s">
        <v>8223</v>
      </c>
      <c r="D10873" s="101">
        <v>2817.98</v>
      </c>
    </row>
    <row r="10874" spans="1:4" x14ac:dyDescent="0.2">
      <c r="A10874" s="93">
        <v>34747</v>
      </c>
      <c r="B10874" s="93" t="s">
        <v>11402</v>
      </c>
      <c r="C10874" s="93" t="s">
        <v>8118</v>
      </c>
      <c r="D10874" s="100">
        <v>135.79</v>
      </c>
    </row>
    <row r="10875" spans="1:4" x14ac:dyDescent="0.2">
      <c r="A10875" s="93">
        <v>4826</v>
      </c>
      <c r="B10875" s="93" t="s">
        <v>11403</v>
      </c>
      <c r="C10875" s="93" t="s">
        <v>8118</v>
      </c>
      <c r="D10875" s="100">
        <v>146.01</v>
      </c>
    </row>
    <row r="10876" spans="1:4" x14ac:dyDescent="0.2">
      <c r="A10876" s="93">
        <v>41975</v>
      </c>
      <c r="B10876" s="93" t="s">
        <v>11404</v>
      </c>
      <c r="C10876" s="93" t="s">
        <v>8480</v>
      </c>
      <c r="D10876" s="100">
        <v>94.34</v>
      </c>
    </row>
    <row r="10877" spans="1:4" x14ac:dyDescent="0.2">
      <c r="A10877" s="93">
        <v>4825</v>
      </c>
      <c r="B10877" s="93" t="s">
        <v>11405</v>
      </c>
      <c r="C10877" s="93" t="s">
        <v>8118</v>
      </c>
      <c r="D10877" s="100">
        <v>202.1</v>
      </c>
    </row>
    <row r="10878" spans="1:4" x14ac:dyDescent="0.2">
      <c r="A10878" s="93">
        <v>34744</v>
      </c>
      <c r="B10878" s="93" t="s">
        <v>11406</v>
      </c>
      <c r="C10878" s="93" t="s">
        <v>8480</v>
      </c>
      <c r="D10878" s="100">
        <v>23.25</v>
      </c>
    </row>
    <row r="10879" spans="1:4" x14ac:dyDescent="0.2">
      <c r="A10879" s="93">
        <v>39430</v>
      </c>
      <c r="B10879" s="93" t="s">
        <v>11407</v>
      </c>
      <c r="C10879" s="93" t="s">
        <v>8074</v>
      </c>
      <c r="D10879" s="100">
        <v>2.2400000000000002</v>
      </c>
    </row>
    <row r="10880" spans="1:4" x14ac:dyDescent="0.2">
      <c r="A10880" s="93">
        <v>39573</v>
      </c>
      <c r="B10880" s="93" t="s">
        <v>11408</v>
      </c>
      <c r="C10880" s="93" t="s">
        <v>8074</v>
      </c>
      <c r="D10880" s="100">
        <v>2.2000000000000002</v>
      </c>
    </row>
    <row r="10881" spans="1:4" x14ac:dyDescent="0.2">
      <c r="A10881" s="93">
        <v>38410</v>
      </c>
      <c r="B10881" s="93" t="s">
        <v>11409</v>
      </c>
      <c r="C10881" s="93" t="s">
        <v>8074</v>
      </c>
      <c r="D10881" s="101">
        <v>13366.97</v>
      </c>
    </row>
    <row r="10882" spans="1:4" x14ac:dyDescent="0.2">
      <c r="A10882" s="93">
        <v>41596</v>
      </c>
      <c r="B10882" s="93" t="s">
        <v>11410</v>
      </c>
      <c r="C10882" s="93" t="s">
        <v>8122</v>
      </c>
      <c r="D10882" s="100">
        <v>13.6</v>
      </c>
    </row>
    <row r="10883" spans="1:4" x14ac:dyDescent="0.2">
      <c r="A10883" s="93">
        <v>41598</v>
      </c>
      <c r="B10883" s="93" t="s">
        <v>11411</v>
      </c>
      <c r="C10883" s="93" t="s">
        <v>8122</v>
      </c>
      <c r="D10883" s="100">
        <v>13.6</v>
      </c>
    </row>
    <row r="10884" spans="1:4" x14ac:dyDescent="0.2">
      <c r="A10884" s="93">
        <v>41594</v>
      </c>
      <c r="B10884" s="93" t="s">
        <v>11412</v>
      </c>
      <c r="C10884" s="93" t="s">
        <v>8122</v>
      </c>
      <c r="D10884" s="100">
        <v>13.82</v>
      </c>
    </row>
    <row r="10885" spans="1:4" x14ac:dyDescent="0.2">
      <c r="A10885" s="93">
        <v>43663</v>
      </c>
      <c r="B10885" s="93" t="s">
        <v>11413</v>
      </c>
      <c r="C10885" s="93" t="s">
        <v>8122</v>
      </c>
      <c r="D10885" s="100">
        <v>11.38</v>
      </c>
    </row>
    <row r="10886" spans="1:4" x14ac:dyDescent="0.2">
      <c r="A10886" s="93">
        <v>4766</v>
      </c>
      <c r="B10886" s="93" t="s">
        <v>11414</v>
      </c>
      <c r="C10886" s="93" t="s">
        <v>8122</v>
      </c>
      <c r="D10886" s="100">
        <v>10.72</v>
      </c>
    </row>
    <row r="10887" spans="1:4" x14ac:dyDescent="0.2">
      <c r="A10887" s="93">
        <v>43664</v>
      </c>
      <c r="B10887" s="93" t="s">
        <v>11415</v>
      </c>
      <c r="C10887" s="93" t="s">
        <v>8122</v>
      </c>
      <c r="D10887" s="100">
        <v>11.44</v>
      </c>
    </row>
    <row r="10888" spans="1:4" x14ac:dyDescent="0.2">
      <c r="A10888" s="93">
        <v>43082</v>
      </c>
      <c r="B10888" s="93" t="s">
        <v>11416</v>
      </c>
      <c r="C10888" s="93" t="s">
        <v>8122</v>
      </c>
      <c r="D10888" s="100">
        <v>12.47</v>
      </c>
    </row>
    <row r="10889" spans="1:4" x14ac:dyDescent="0.2">
      <c r="A10889" s="93">
        <v>43665</v>
      </c>
      <c r="B10889" s="93" t="s">
        <v>11417</v>
      </c>
      <c r="C10889" s="93" t="s">
        <v>8122</v>
      </c>
      <c r="D10889" s="100">
        <v>10.72</v>
      </c>
    </row>
    <row r="10890" spans="1:4" x14ac:dyDescent="0.2">
      <c r="A10890" s="93">
        <v>10966</v>
      </c>
      <c r="B10890" s="93" t="s">
        <v>11418</v>
      </c>
      <c r="C10890" s="93" t="s">
        <v>8122</v>
      </c>
      <c r="D10890" s="100">
        <v>11.38</v>
      </c>
    </row>
    <row r="10891" spans="1:4" x14ac:dyDescent="0.2">
      <c r="A10891" s="93">
        <v>43692</v>
      </c>
      <c r="B10891" s="93" t="s">
        <v>11419</v>
      </c>
      <c r="C10891" s="93" t="s">
        <v>8122</v>
      </c>
      <c r="D10891" s="100">
        <v>11.38</v>
      </c>
    </row>
    <row r="10892" spans="1:4" x14ac:dyDescent="0.2">
      <c r="A10892" s="93">
        <v>43083</v>
      </c>
      <c r="B10892" s="93" t="s">
        <v>11420</v>
      </c>
      <c r="C10892" s="93" t="s">
        <v>8122</v>
      </c>
      <c r="D10892" s="100">
        <v>10.8</v>
      </c>
    </row>
    <row r="10893" spans="1:4" x14ac:dyDescent="0.2">
      <c r="A10893" s="93">
        <v>40535</v>
      </c>
      <c r="B10893" s="93" t="s">
        <v>11421</v>
      </c>
      <c r="C10893" s="93" t="s">
        <v>8122</v>
      </c>
      <c r="D10893" s="100">
        <v>10.8</v>
      </c>
    </row>
    <row r="10894" spans="1:4" x14ac:dyDescent="0.2">
      <c r="A10894" s="93">
        <v>39427</v>
      </c>
      <c r="B10894" s="93" t="s">
        <v>11422</v>
      </c>
      <c r="C10894" s="93" t="s">
        <v>8118</v>
      </c>
      <c r="D10894" s="100">
        <v>5.95</v>
      </c>
    </row>
    <row r="10895" spans="1:4" x14ac:dyDescent="0.2">
      <c r="A10895" s="93">
        <v>39424</v>
      </c>
      <c r="B10895" s="93" t="s">
        <v>11423</v>
      </c>
      <c r="C10895" s="93" t="s">
        <v>8118</v>
      </c>
      <c r="D10895" s="100">
        <v>3.53</v>
      </c>
    </row>
    <row r="10896" spans="1:4" x14ac:dyDescent="0.2">
      <c r="A10896" s="93">
        <v>39425</v>
      </c>
      <c r="B10896" s="93" t="s">
        <v>11424</v>
      </c>
      <c r="C10896" s="93" t="s">
        <v>8118</v>
      </c>
      <c r="D10896" s="100">
        <v>3.49</v>
      </c>
    </row>
    <row r="10897" spans="1:4" x14ac:dyDescent="0.2">
      <c r="A10897" s="93">
        <v>40664</v>
      </c>
      <c r="B10897" s="93" t="s">
        <v>11425</v>
      </c>
      <c r="C10897" s="93" t="s">
        <v>8122</v>
      </c>
      <c r="D10897" s="100">
        <v>22.16</v>
      </c>
    </row>
    <row r="10898" spans="1:4" x14ac:dyDescent="0.2">
      <c r="A10898" s="93">
        <v>34360</v>
      </c>
      <c r="B10898" s="93" t="s">
        <v>11426</v>
      </c>
      <c r="C10898" s="93" t="s">
        <v>8122</v>
      </c>
      <c r="D10898" s="100">
        <v>71.42</v>
      </c>
    </row>
    <row r="10899" spans="1:4" x14ac:dyDescent="0.2">
      <c r="A10899" s="93">
        <v>20259</v>
      </c>
      <c r="B10899" s="93" t="s">
        <v>11427</v>
      </c>
      <c r="C10899" s="93" t="s">
        <v>8118</v>
      </c>
      <c r="D10899" s="100">
        <v>12.9</v>
      </c>
    </row>
    <row r="10900" spans="1:4" x14ac:dyDescent="0.2">
      <c r="A10900" s="93">
        <v>14077</v>
      </c>
      <c r="B10900" s="93" t="s">
        <v>11428</v>
      </c>
      <c r="C10900" s="93" t="s">
        <v>8118</v>
      </c>
      <c r="D10900" s="100">
        <v>197.44</v>
      </c>
    </row>
    <row r="10901" spans="1:4" x14ac:dyDescent="0.2">
      <c r="A10901" s="93">
        <v>3678</v>
      </c>
      <c r="B10901" s="93" t="s">
        <v>11429</v>
      </c>
      <c r="C10901" s="93" t="s">
        <v>8118</v>
      </c>
      <c r="D10901" s="100">
        <v>89.24</v>
      </c>
    </row>
    <row r="10902" spans="1:4" x14ac:dyDescent="0.2">
      <c r="A10902" s="93">
        <v>585</v>
      </c>
      <c r="B10902" s="93" t="s">
        <v>11430</v>
      </c>
      <c r="C10902" s="93" t="s">
        <v>8122</v>
      </c>
      <c r="D10902" s="100">
        <v>57.13</v>
      </c>
    </row>
    <row r="10903" spans="1:4" x14ac:dyDescent="0.2">
      <c r="A10903" s="93">
        <v>39418</v>
      </c>
      <c r="B10903" s="93" t="s">
        <v>11431</v>
      </c>
      <c r="C10903" s="93" t="s">
        <v>8118</v>
      </c>
      <c r="D10903" s="100">
        <v>6.63</v>
      </c>
    </row>
    <row r="10904" spans="1:4" x14ac:dyDescent="0.2">
      <c r="A10904" s="93">
        <v>39419</v>
      </c>
      <c r="B10904" s="93" t="s">
        <v>11432</v>
      </c>
      <c r="C10904" s="93" t="s">
        <v>8118</v>
      </c>
      <c r="D10904" s="100">
        <v>8.08</v>
      </c>
    </row>
    <row r="10905" spans="1:4" x14ac:dyDescent="0.2">
      <c r="A10905" s="93">
        <v>39420</v>
      </c>
      <c r="B10905" s="93" t="s">
        <v>11433</v>
      </c>
      <c r="C10905" s="93" t="s">
        <v>8118</v>
      </c>
      <c r="D10905" s="100">
        <v>8.92</v>
      </c>
    </row>
    <row r="10906" spans="1:4" x14ac:dyDescent="0.2">
      <c r="A10906" s="93">
        <v>39571</v>
      </c>
      <c r="B10906" s="93" t="s">
        <v>11434</v>
      </c>
      <c r="C10906" s="93" t="s">
        <v>8118</v>
      </c>
      <c r="D10906" s="100">
        <v>5.39</v>
      </c>
    </row>
    <row r="10907" spans="1:4" x14ac:dyDescent="0.2">
      <c r="A10907" s="93">
        <v>39421</v>
      </c>
      <c r="B10907" s="93" t="s">
        <v>11435</v>
      </c>
      <c r="C10907" s="93" t="s">
        <v>8118</v>
      </c>
      <c r="D10907" s="100">
        <v>7.85</v>
      </c>
    </row>
    <row r="10908" spans="1:4" x14ac:dyDescent="0.2">
      <c r="A10908" s="93">
        <v>39422</v>
      </c>
      <c r="B10908" s="93" t="s">
        <v>11436</v>
      </c>
      <c r="C10908" s="93" t="s">
        <v>8118</v>
      </c>
      <c r="D10908" s="100">
        <v>9.17</v>
      </c>
    </row>
    <row r="10909" spans="1:4" x14ac:dyDescent="0.2">
      <c r="A10909" s="93">
        <v>39423</v>
      </c>
      <c r="B10909" s="93" t="s">
        <v>11437</v>
      </c>
      <c r="C10909" s="93" t="s">
        <v>8118</v>
      </c>
      <c r="D10909" s="100">
        <v>10.65</v>
      </c>
    </row>
    <row r="10910" spans="1:4" x14ac:dyDescent="0.2">
      <c r="A10910" s="93">
        <v>39426</v>
      </c>
      <c r="B10910" s="93" t="s">
        <v>11438</v>
      </c>
      <c r="C10910" s="93" t="s">
        <v>8118</v>
      </c>
      <c r="D10910" s="100">
        <v>23.93</v>
      </c>
    </row>
    <row r="10911" spans="1:4" x14ac:dyDescent="0.2">
      <c r="A10911" s="93">
        <v>39429</v>
      </c>
      <c r="B10911" s="93" t="s">
        <v>11439</v>
      </c>
      <c r="C10911" s="93" t="s">
        <v>8118</v>
      </c>
      <c r="D10911" s="100">
        <v>7.55</v>
      </c>
    </row>
    <row r="10912" spans="1:4" x14ac:dyDescent="0.2">
      <c r="A10912" s="93">
        <v>39428</v>
      </c>
      <c r="B10912" s="93" t="s">
        <v>11440</v>
      </c>
      <c r="C10912" s="93" t="s">
        <v>8118</v>
      </c>
      <c r="D10912" s="100">
        <v>5.77</v>
      </c>
    </row>
    <row r="10913" spans="1:4" x14ac:dyDescent="0.2">
      <c r="A10913" s="93">
        <v>39572</v>
      </c>
      <c r="B10913" s="93" t="s">
        <v>11441</v>
      </c>
      <c r="C10913" s="93" t="s">
        <v>8118</v>
      </c>
      <c r="D10913" s="100">
        <v>4.99</v>
      </c>
    </row>
    <row r="10914" spans="1:4" x14ac:dyDescent="0.2">
      <c r="A10914" s="93">
        <v>39570</v>
      </c>
      <c r="B10914" s="93" t="s">
        <v>11442</v>
      </c>
      <c r="C10914" s="93" t="s">
        <v>8118</v>
      </c>
      <c r="D10914" s="100">
        <v>5.3</v>
      </c>
    </row>
    <row r="10915" spans="1:4" x14ac:dyDescent="0.2">
      <c r="A10915" s="93">
        <v>39569</v>
      </c>
      <c r="B10915" s="93" t="s">
        <v>11443</v>
      </c>
      <c r="C10915" s="93" t="s">
        <v>8118</v>
      </c>
      <c r="D10915" s="100">
        <v>5.23</v>
      </c>
    </row>
    <row r="10916" spans="1:4" x14ac:dyDescent="0.2">
      <c r="A10916" s="93">
        <v>11552</v>
      </c>
      <c r="B10916" s="93" t="s">
        <v>11444</v>
      </c>
      <c r="C10916" s="93" t="s">
        <v>8118</v>
      </c>
      <c r="D10916" s="100">
        <v>7.84</v>
      </c>
    </row>
    <row r="10917" spans="1:4" x14ac:dyDescent="0.2">
      <c r="A10917" s="93">
        <v>40598</v>
      </c>
      <c r="B10917" s="93" t="s">
        <v>11445</v>
      </c>
      <c r="C10917" s="93" t="s">
        <v>8122</v>
      </c>
      <c r="D10917" s="100">
        <v>10.54</v>
      </c>
    </row>
    <row r="10918" spans="1:4" x14ac:dyDescent="0.2">
      <c r="A10918" s="93">
        <v>39029</v>
      </c>
      <c r="B10918" s="93" t="s">
        <v>11446</v>
      </c>
      <c r="C10918" s="93" t="s">
        <v>8118</v>
      </c>
      <c r="D10918" s="100">
        <v>16.899999999999999</v>
      </c>
    </row>
    <row r="10919" spans="1:4" x14ac:dyDescent="0.2">
      <c r="A10919" s="93">
        <v>39028</v>
      </c>
      <c r="B10919" s="93" t="s">
        <v>11447</v>
      </c>
      <c r="C10919" s="93" t="s">
        <v>8118</v>
      </c>
      <c r="D10919" s="100">
        <v>9.84</v>
      </c>
    </row>
    <row r="10920" spans="1:4" x14ac:dyDescent="0.2">
      <c r="A10920" s="93">
        <v>39328</v>
      </c>
      <c r="B10920" s="93" t="s">
        <v>11448</v>
      </c>
      <c r="C10920" s="93" t="s">
        <v>8118</v>
      </c>
      <c r="D10920" s="100">
        <v>5.41</v>
      </c>
    </row>
    <row r="10921" spans="1:4" x14ac:dyDescent="0.2">
      <c r="A10921" s="93">
        <v>38541</v>
      </c>
      <c r="B10921" s="93" t="s">
        <v>11449</v>
      </c>
      <c r="C10921" s="93" t="s">
        <v>8074</v>
      </c>
      <c r="D10921" s="101">
        <v>4171710.49</v>
      </c>
    </row>
    <row r="10922" spans="1:4" x14ac:dyDescent="0.2">
      <c r="A10922" s="93">
        <v>38542</v>
      </c>
      <c r="B10922" s="93" t="s">
        <v>11450</v>
      </c>
      <c r="C10922" s="93" t="s">
        <v>8074</v>
      </c>
      <c r="D10922" s="101">
        <v>6486842.0599999996</v>
      </c>
    </row>
    <row r="10923" spans="1:4" x14ac:dyDescent="0.2">
      <c r="A10923" s="93">
        <v>38543</v>
      </c>
      <c r="B10923" s="93" t="s">
        <v>11451</v>
      </c>
      <c r="C10923" s="93" t="s">
        <v>8074</v>
      </c>
      <c r="D10923" s="101">
        <v>1588157.93</v>
      </c>
    </row>
    <row r="10924" spans="1:4" x14ac:dyDescent="0.2">
      <c r="A10924" s="93">
        <v>40406</v>
      </c>
      <c r="B10924" s="93" t="s">
        <v>11452</v>
      </c>
      <c r="C10924" s="93" t="s">
        <v>8074</v>
      </c>
      <c r="D10924" s="101">
        <v>91316.95</v>
      </c>
    </row>
    <row r="10925" spans="1:4" x14ac:dyDescent="0.2">
      <c r="A10925" s="93">
        <v>40789</v>
      </c>
      <c r="B10925" s="93" t="s">
        <v>11453</v>
      </c>
      <c r="C10925" s="93" t="s">
        <v>8074</v>
      </c>
      <c r="D10925" s="101">
        <v>13159.71</v>
      </c>
    </row>
    <row r="10926" spans="1:4" x14ac:dyDescent="0.2">
      <c r="A10926" s="93">
        <v>40791</v>
      </c>
      <c r="B10926" s="93" t="s">
        <v>11454</v>
      </c>
      <c r="C10926" s="93" t="s">
        <v>8074</v>
      </c>
      <c r="D10926" s="101">
        <v>41195.61</v>
      </c>
    </row>
    <row r="10927" spans="1:4" x14ac:dyDescent="0.2">
      <c r="A10927" s="93">
        <v>11651</v>
      </c>
      <c r="B10927" s="93" t="s">
        <v>11455</v>
      </c>
      <c r="C10927" s="93" t="s">
        <v>8074</v>
      </c>
      <c r="D10927" s="101">
        <v>22530.47</v>
      </c>
    </row>
    <row r="10928" spans="1:4" x14ac:dyDescent="0.2">
      <c r="A10928" s="93">
        <v>40435</v>
      </c>
      <c r="B10928" s="93" t="s">
        <v>11456</v>
      </c>
      <c r="C10928" s="93" t="s">
        <v>8074</v>
      </c>
      <c r="D10928" s="101">
        <v>871250</v>
      </c>
    </row>
    <row r="10929" spans="1:4" x14ac:dyDescent="0.2">
      <c r="A10929" s="93">
        <v>39012</v>
      </c>
      <c r="B10929" s="93" t="s">
        <v>11457</v>
      </c>
      <c r="C10929" s="93" t="s">
        <v>8074</v>
      </c>
      <c r="D10929" s="101">
        <v>909028.93</v>
      </c>
    </row>
    <row r="10930" spans="1:4" x14ac:dyDescent="0.2">
      <c r="A10930" s="93">
        <v>13617</v>
      </c>
      <c r="B10930" s="93" t="s">
        <v>11458</v>
      </c>
      <c r="C10930" s="93" t="s">
        <v>8074</v>
      </c>
      <c r="D10930" s="101">
        <v>100870.38</v>
      </c>
    </row>
    <row r="10931" spans="1:4" x14ac:dyDescent="0.2">
      <c r="A10931" s="93">
        <v>35274</v>
      </c>
      <c r="B10931" s="93" t="s">
        <v>11459</v>
      </c>
      <c r="C10931" s="93" t="s">
        <v>8118</v>
      </c>
      <c r="D10931" s="100">
        <v>57.09</v>
      </c>
    </row>
    <row r="10932" spans="1:4" x14ac:dyDescent="0.2">
      <c r="A10932" s="93">
        <v>35275</v>
      </c>
      <c r="B10932" s="93" t="s">
        <v>11460</v>
      </c>
      <c r="C10932" s="93" t="s">
        <v>8118</v>
      </c>
      <c r="D10932" s="100">
        <v>121.18</v>
      </c>
    </row>
    <row r="10933" spans="1:4" x14ac:dyDescent="0.2">
      <c r="A10933" s="93">
        <v>35276</v>
      </c>
      <c r="B10933" s="93" t="s">
        <v>11461</v>
      </c>
      <c r="C10933" s="93" t="s">
        <v>8118</v>
      </c>
      <c r="D10933" s="100">
        <v>210.84</v>
      </c>
    </row>
    <row r="10934" spans="1:4" x14ac:dyDescent="0.2">
      <c r="A10934" s="93">
        <v>38386</v>
      </c>
      <c r="B10934" s="93" t="s">
        <v>11462</v>
      </c>
      <c r="C10934" s="93" t="s">
        <v>8074</v>
      </c>
      <c r="D10934" s="100">
        <v>7.12</v>
      </c>
    </row>
    <row r="10935" spans="1:4" x14ac:dyDescent="0.2">
      <c r="A10935" s="93">
        <v>11091</v>
      </c>
      <c r="B10935" s="93" t="s">
        <v>11463</v>
      </c>
      <c r="C10935" s="93" t="s">
        <v>8074</v>
      </c>
      <c r="D10935" s="100">
        <v>1.33</v>
      </c>
    </row>
    <row r="10936" spans="1:4" x14ac:dyDescent="0.2">
      <c r="A10936" s="93">
        <v>37586</v>
      </c>
      <c r="B10936" s="93" t="s">
        <v>11464</v>
      </c>
      <c r="C10936" s="93" t="s">
        <v>10153</v>
      </c>
      <c r="D10936" s="100">
        <v>45.05</v>
      </c>
    </row>
    <row r="10937" spans="1:4" x14ac:dyDescent="0.2">
      <c r="A10937" s="93">
        <v>37395</v>
      </c>
      <c r="B10937" s="93" t="s">
        <v>11465</v>
      </c>
      <c r="C10937" s="93" t="s">
        <v>10153</v>
      </c>
      <c r="D10937" s="100">
        <v>38.74</v>
      </c>
    </row>
    <row r="10938" spans="1:4" x14ac:dyDescent="0.2">
      <c r="A10938" s="93">
        <v>14147</v>
      </c>
      <c r="B10938" s="93" t="s">
        <v>11466</v>
      </c>
      <c r="C10938" s="93" t="s">
        <v>10153</v>
      </c>
      <c r="D10938" s="100">
        <v>51.39</v>
      </c>
    </row>
    <row r="10939" spans="1:4" x14ac:dyDescent="0.2">
      <c r="A10939" s="93">
        <v>37396</v>
      </c>
      <c r="B10939" s="93" t="s">
        <v>11467</v>
      </c>
      <c r="C10939" s="93" t="s">
        <v>10153</v>
      </c>
      <c r="D10939" s="100">
        <v>31.7</v>
      </c>
    </row>
    <row r="10940" spans="1:4" x14ac:dyDescent="0.2">
      <c r="A10940" s="93">
        <v>37397</v>
      </c>
      <c r="B10940" s="93" t="s">
        <v>11468</v>
      </c>
      <c r="C10940" s="93" t="s">
        <v>10153</v>
      </c>
      <c r="D10940" s="100">
        <v>33.21</v>
      </c>
    </row>
    <row r="10941" spans="1:4" x14ac:dyDescent="0.2">
      <c r="A10941" s="93">
        <v>43606</v>
      </c>
      <c r="B10941" s="93" t="s">
        <v>11469</v>
      </c>
      <c r="C10941" s="93" t="s">
        <v>8074</v>
      </c>
      <c r="D10941" s="100">
        <v>9.4</v>
      </c>
    </row>
    <row r="10942" spans="1:4" x14ac:dyDescent="0.2">
      <c r="A10942" s="93">
        <v>444</v>
      </c>
      <c r="B10942" s="93" t="s">
        <v>11470</v>
      </c>
      <c r="C10942" s="93" t="s">
        <v>8074</v>
      </c>
      <c r="D10942" s="100">
        <v>44.3</v>
      </c>
    </row>
    <row r="10943" spans="1:4" x14ac:dyDescent="0.2">
      <c r="A10943" s="93">
        <v>445</v>
      </c>
      <c r="B10943" s="93" t="s">
        <v>11471</v>
      </c>
      <c r="C10943" s="93" t="s">
        <v>8074</v>
      </c>
      <c r="D10943" s="100">
        <v>60.64</v>
      </c>
    </row>
    <row r="10944" spans="1:4" x14ac:dyDescent="0.2">
      <c r="A10944" s="93">
        <v>4783</v>
      </c>
      <c r="B10944" s="93" t="s">
        <v>11472</v>
      </c>
      <c r="C10944" s="93" t="s">
        <v>8221</v>
      </c>
      <c r="D10944" s="100">
        <v>16.11</v>
      </c>
    </row>
    <row r="10945" spans="1:4" x14ac:dyDescent="0.2">
      <c r="A10945" s="93">
        <v>41079</v>
      </c>
      <c r="B10945" s="93" t="s">
        <v>11473</v>
      </c>
      <c r="C10945" s="93" t="s">
        <v>8223</v>
      </c>
      <c r="D10945" s="101">
        <v>2817.98</v>
      </c>
    </row>
    <row r="10946" spans="1:4" x14ac:dyDescent="0.2">
      <c r="A10946" s="93">
        <v>12874</v>
      </c>
      <c r="B10946" s="93" t="s">
        <v>11474</v>
      </c>
      <c r="C10946" s="93" t="s">
        <v>8221</v>
      </c>
      <c r="D10946" s="100">
        <v>15.63</v>
      </c>
    </row>
    <row r="10947" spans="1:4" x14ac:dyDescent="0.2">
      <c r="A10947" s="93">
        <v>41082</v>
      </c>
      <c r="B10947" s="93" t="s">
        <v>11475</v>
      </c>
      <c r="C10947" s="93" t="s">
        <v>8223</v>
      </c>
      <c r="D10947" s="101">
        <v>2736.44</v>
      </c>
    </row>
    <row r="10948" spans="1:4" x14ac:dyDescent="0.2">
      <c r="A10948" s="93">
        <v>4785</v>
      </c>
      <c r="B10948" s="93" t="s">
        <v>11476</v>
      </c>
      <c r="C10948" s="93" t="s">
        <v>8221</v>
      </c>
      <c r="D10948" s="100">
        <v>16.11</v>
      </c>
    </row>
    <row r="10949" spans="1:4" x14ac:dyDescent="0.2">
      <c r="A10949" s="93">
        <v>41081</v>
      </c>
      <c r="B10949" s="93" t="s">
        <v>11477</v>
      </c>
      <c r="C10949" s="93" t="s">
        <v>8223</v>
      </c>
      <c r="D10949" s="101">
        <v>2817.98</v>
      </c>
    </row>
    <row r="10950" spans="1:4" x14ac:dyDescent="0.2">
      <c r="A10950" s="93">
        <v>4801</v>
      </c>
      <c r="B10950" s="93" t="s">
        <v>11478</v>
      </c>
      <c r="C10950" s="93" t="s">
        <v>8480</v>
      </c>
      <c r="D10950" s="100">
        <v>82.38</v>
      </c>
    </row>
    <row r="10951" spans="1:4" x14ac:dyDescent="0.2">
      <c r="A10951" s="93">
        <v>4794</v>
      </c>
      <c r="B10951" s="93" t="s">
        <v>11479</v>
      </c>
      <c r="C10951" s="93" t="s">
        <v>8480</v>
      </c>
      <c r="D10951" s="100">
        <v>375.21</v>
      </c>
    </row>
    <row r="10952" spans="1:4" x14ac:dyDescent="0.2">
      <c r="A10952" s="93">
        <v>4796</v>
      </c>
      <c r="B10952" s="93" t="s">
        <v>11480</v>
      </c>
      <c r="C10952" s="93" t="s">
        <v>8480</v>
      </c>
      <c r="D10952" s="100">
        <v>227.9</v>
      </c>
    </row>
    <row r="10953" spans="1:4" x14ac:dyDescent="0.2">
      <c r="A10953" s="93">
        <v>4800</v>
      </c>
      <c r="B10953" s="93" t="s">
        <v>11481</v>
      </c>
      <c r="C10953" s="93" t="s">
        <v>8480</v>
      </c>
      <c r="D10953" s="100">
        <v>62.67</v>
      </c>
    </row>
    <row r="10954" spans="1:4" x14ac:dyDescent="0.2">
      <c r="A10954" s="93">
        <v>4795</v>
      </c>
      <c r="B10954" s="93" t="s">
        <v>11482</v>
      </c>
      <c r="C10954" s="93" t="s">
        <v>8480</v>
      </c>
      <c r="D10954" s="100">
        <v>365.24</v>
      </c>
    </row>
    <row r="10955" spans="1:4" x14ac:dyDescent="0.2">
      <c r="A10955" s="93">
        <v>39694</v>
      </c>
      <c r="B10955" s="93" t="s">
        <v>11483</v>
      </c>
      <c r="C10955" s="93" t="s">
        <v>8480</v>
      </c>
      <c r="D10955" s="100">
        <v>455.49</v>
      </c>
    </row>
    <row r="10956" spans="1:4" x14ac:dyDescent="0.2">
      <c r="A10956" s="93">
        <v>1292</v>
      </c>
      <c r="B10956" s="93" t="s">
        <v>11484</v>
      </c>
      <c r="C10956" s="93" t="s">
        <v>8480</v>
      </c>
      <c r="D10956" s="100">
        <v>67.25</v>
      </c>
    </row>
    <row r="10957" spans="1:4" x14ac:dyDescent="0.2">
      <c r="A10957" s="93">
        <v>1287</v>
      </c>
      <c r="B10957" s="93" t="s">
        <v>11485</v>
      </c>
      <c r="C10957" s="93" t="s">
        <v>8480</v>
      </c>
      <c r="D10957" s="100">
        <v>32.99</v>
      </c>
    </row>
    <row r="10958" spans="1:4" x14ac:dyDescent="0.2">
      <c r="A10958" s="93">
        <v>1297</v>
      </c>
      <c r="B10958" s="93" t="s">
        <v>11486</v>
      </c>
      <c r="C10958" s="93" t="s">
        <v>8480</v>
      </c>
      <c r="D10958" s="100">
        <v>27.36</v>
      </c>
    </row>
    <row r="10959" spans="1:4" x14ac:dyDescent="0.2">
      <c r="A10959" s="93">
        <v>4786</v>
      </c>
      <c r="B10959" s="93" t="s">
        <v>11487</v>
      </c>
      <c r="C10959" s="93" t="s">
        <v>8480</v>
      </c>
      <c r="D10959" s="100">
        <v>108.5</v>
      </c>
    </row>
    <row r="10960" spans="1:4" x14ac:dyDescent="0.2">
      <c r="A10960" s="93">
        <v>10840</v>
      </c>
      <c r="B10960" s="93" t="s">
        <v>11488</v>
      </c>
      <c r="C10960" s="93" t="s">
        <v>8480</v>
      </c>
      <c r="D10960" s="100">
        <v>450</v>
      </c>
    </row>
    <row r="10961" spans="1:4" x14ac:dyDescent="0.2">
      <c r="A10961" s="93">
        <v>10841</v>
      </c>
      <c r="B10961" s="93" t="s">
        <v>11489</v>
      </c>
      <c r="C10961" s="93" t="s">
        <v>8480</v>
      </c>
      <c r="D10961" s="100">
        <v>339.62</v>
      </c>
    </row>
    <row r="10962" spans="1:4" x14ac:dyDescent="0.2">
      <c r="A10962" s="93">
        <v>44540</v>
      </c>
      <c r="B10962" s="93" t="s">
        <v>11490</v>
      </c>
      <c r="C10962" s="93" t="s">
        <v>8480</v>
      </c>
      <c r="D10962" s="100">
        <v>433.96</v>
      </c>
    </row>
    <row r="10963" spans="1:4" x14ac:dyDescent="0.2">
      <c r="A10963" s="93">
        <v>10842</v>
      </c>
      <c r="B10963" s="93" t="s">
        <v>11491</v>
      </c>
      <c r="C10963" s="93" t="s">
        <v>8480</v>
      </c>
      <c r="D10963" s="100">
        <v>490.56</v>
      </c>
    </row>
    <row r="10964" spans="1:4" x14ac:dyDescent="0.2">
      <c r="A10964" s="93">
        <v>21108</v>
      </c>
      <c r="B10964" s="93" t="s">
        <v>11492</v>
      </c>
      <c r="C10964" s="93" t="s">
        <v>8480</v>
      </c>
      <c r="D10964" s="100">
        <v>89.63</v>
      </c>
    </row>
    <row r="10965" spans="1:4" x14ac:dyDescent="0.2">
      <c r="A10965" s="93">
        <v>38180</v>
      </c>
      <c r="B10965" s="93" t="s">
        <v>11493</v>
      </c>
      <c r="C10965" s="93" t="s">
        <v>8480</v>
      </c>
      <c r="D10965" s="100">
        <v>183.48</v>
      </c>
    </row>
    <row r="10966" spans="1:4" x14ac:dyDescent="0.2">
      <c r="A10966" s="93">
        <v>40648</v>
      </c>
      <c r="B10966" s="93" t="s">
        <v>11494</v>
      </c>
      <c r="C10966" s="93" t="s">
        <v>8480</v>
      </c>
      <c r="D10966" s="100">
        <v>208.32</v>
      </c>
    </row>
    <row r="10967" spans="1:4" x14ac:dyDescent="0.2">
      <c r="A10967" s="93">
        <v>40649</v>
      </c>
      <c r="B10967" s="93" t="s">
        <v>11495</v>
      </c>
      <c r="C10967" s="93" t="s">
        <v>8480</v>
      </c>
      <c r="D10967" s="100">
        <v>121.34</v>
      </c>
    </row>
    <row r="10968" spans="1:4" x14ac:dyDescent="0.2">
      <c r="A10968" s="93">
        <v>40650</v>
      </c>
      <c r="B10968" s="93" t="s">
        <v>11496</v>
      </c>
      <c r="C10968" s="93" t="s">
        <v>8480</v>
      </c>
      <c r="D10968" s="100">
        <v>156.24</v>
      </c>
    </row>
    <row r="10969" spans="1:4" x14ac:dyDescent="0.2">
      <c r="A10969" s="93">
        <v>40651</v>
      </c>
      <c r="B10969" s="93" t="s">
        <v>11497</v>
      </c>
      <c r="C10969" s="93" t="s">
        <v>8480</v>
      </c>
      <c r="D10969" s="100">
        <v>288.17</v>
      </c>
    </row>
    <row r="10970" spans="1:4" x14ac:dyDescent="0.2">
      <c r="A10970" s="93">
        <v>40652</v>
      </c>
      <c r="B10970" s="93" t="s">
        <v>11498</v>
      </c>
      <c r="C10970" s="93" t="s">
        <v>8480</v>
      </c>
      <c r="D10970" s="100">
        <v>154.5</v>
      </c>
    </row>
    <row r="10971" spans="1:4" x14ac:dyDescent="0.2">
      <c r="A10971" s="93">
        <v>40647</v>
      </c>
      <c r="B10971" s="93" t="s">
        <v>11499</v>
      </c>
      <c r="C10971" s="93" t="s">
        <v>8480</v>
      </c>
      <c r="D10971" s="100">
        <v>170.12</v>
      </c>
    </row>
    <row r="10972" spans="1:4" x14ac:dyDescent="0.2">
      <c r="A10972" s="93">
        <v>40653</v>
      </c>
      <c r="B10972" s="93" t="s">
        <v>11500</v>
      </c>
      <c r="C10972" s="93" t="s">
        <v>8480</v>
      </c>
      <c r="D10972" s="100">
        <v>130.19999999999999</v>
      </c>
    </row>
    <row r="10973" spans="1:4" x14ac:dyDescent="0.2">
      <c r="A10973" s="93">
        <v>36178</v>
      </c>
      <c r="B10973" s="93" t="s">
        <v>11501</v>
      </c>
      <c r="C10973" s="93" t="s">
        <v>8074</v>
      </c>
      <c r="D10973" s="100">
        <v>12.91</v>
      </c>
    </row>
    <row r="10974" spans="1:4" x14ac:dyDescent="0.2">
      <c r="A10974" s="93">
        <v>38195</v>
      </c>
      <c r="B10974" s="93" t="s">
        <v>11502</v>
      </c>
      <c r="C10974" s="93" t="s">
        <v>8480</v>
      </c>
      <c r="D10974" s="100">
        <v>105.86</v>
      </c>
    </row>
    <row r="10975" spans="1:4" x14ac:dyDescent="0.2">
      <c r="A10975" s="93">
        <v>38181</v>
      </c>
      <c r="B10975" s="93" t="s">
        <v>11503</v>
      </c>
      <c r="C10975" s="93" t="s">
        <v>8480</v>
      </c>
      <c r="D10975" s="100">
        <v>250.48</v>
      </c>
    </row>
    <row r="10976" spans="1:4" x14ac:dyDescent="0.2">
      <c r="A10976" s="93">
        <v>38182</v>
      </c>
      <c r="B10976" s="93" t="s">
        <v>11504</v>
      </c>
      <c r="C10976" s="93" t="s">
        <v>8480</v>
      </c>
      <c r="D10976" s="100">
        <v>238.59</v>
      </c>
    </row>
    <row r="10977" spans="1:4" x14ac:dyDescent="0.2">
      <c r="A10977" s="93">
        <v>38186</v>
      </c>
      <c r="B10977" s="93" t="s">
        <v>11505</v>
      </c>
      <c r="C10977" s="93" t="s">
        <v>8480</v>
      </c>
      <c r="D10977" s="100">
        <v>620.19000000000005</v>
      </c>
    </row>
    <row r="10978" spans="1:4" x14ac:dyDescent="0.2">
      <c r="A10978" s="93">
        <v>38185</v>
      </c>
      <c r="B10978" s="93" t="s">
        <v>11506</v>
      </c>
      <c r="C10978" s="93" t="s">
        <v>8480</v>
      </c>
      <c r="D10978" s="100">
        <v>552.19000000000005</v>
      </c>
    </row>
    <row r="10979" spans="1:4" x14ac:dyDescent="0.2">
      <c r="A10979" s="93">
        <v>40654</v>
      </c>
      <c r="B10979" s="93" t="s">
        <v>11507</v>
      </c>
      <c r="C10979" s="93" t="s">
        <v>8480</v>
      </c>
      <c r="D10979" s="100">
        <v>202.24</v>
      </c>
    </row>
    <row r="10980" spans="1:4" x14ac:dyDescent="0.2">
      <c r="A10980" s="93">
        <v>44541</v>
      </c>
      <c r="B10980" s="93" t="s">
        <v>11508</v>
      </c>
      <c r="C10980" s="93" t="s">
        <v>8480</v>
      </c>
      <c r="D10980" s="100">
        <v>358.49</v>
      </c>
    </row>
    <row r="10981" spans="1:4" x14ac:dyDescent="0.2">
      <c r="A10981" s="93">
        <v>4822</v>
      </c>
      <c r="B10981" s="93" t="s">
        <v>11509</v>
      </c>
      <c r="C10981" s="93" t="s">
        <v>8480</v>
      </c>
      <c r="D10981" s="100">
        <v>559.41</v>
      </c>
    </row>
    <row r="10982" spans="1:4" x14ac:dyDescent="0.2">
      <c r="A10982" s="93">
        <v>4818</v>
      </c>
      <c r="B10982" s="93" t="s">
        <v>11510</v>
      </c>
      <c r="C10982" s="93" t="s">
        <v>8480</v>
      </c>
      <c r="D10982" s="100">
        <v>575</v>
      </c>
    </row>
    <row r="10983" spans="1:4" x14ac:dyDescent="0.2">
      <c r="A10983" s="93">
        <v>39567</v>
      </c>
      <c r="B10983" s="93" t="s">
        <v>11511</v>
      </c>
      <c r="C10983" s="93" t="s">
        <v>8480</v>
      </c>
      <c r="D10983" s="100">
        <v>44.85</v>
      </c>
    </row>
    <row r="10984" spans="1:4" x14ac:dyDescent="0.2">
      <c r="A10984" s="93">
        <v>39566</v>
      </c>
      <c r="B10984" s="93" t="s">
        <v>11512</v>
      </c>
      <c r="C10984" s="93" t="s">
        <v>8480</v>
      </c>
      <c r="D10984" s="100">
        <v>47.47</v>
      </c>
    </row>
    <row r="10985" spans="1:4" x14ac:dyDescent="0.2">
      <c r="A10985" s="93">
        <v>39416</v>
      </c>
      <c r="B10985" s="93" t="s">
        <v>11513</v>
      </c>
      <c r="C10985" s="93" t="s">
        <v>8480</v>
      </c>
      <c r="D10985" s="100">
        <v>28.93</v>
      </c>
    </row>
    <row r="10986" spans="1:4" x14ac:dyDescent="0.2">
      <c r="A10986" s="93">
        <v>39417</v>
      </c>
      <c r="B10986" s="93" t="s">
        <v>11514</v>
      </c>
      <c r="C10986" s="93" t="s">
        <v>8480</v>
      </c>
      <c r="D10986" s="100">
        <v>28.22</v>
      </c>
    </row>
    <row r="10987" spans="1:4" x14ac:dyDescent="0.2">
      <c r="A10987" s="93">
        <v>43742</v>
      </c>
      <c r="B10987" s="93" t="s">
        <v>11515</v>
      </c>
      <c r="C10987" s="93" t="s">
        <v>8480</v>
      </c>
      <c r="D10987" s="100">
        <v>30.44</v>
      </c>
    </row>
    <row r="10988" spans="1:4" x14ac:dyDescent="0.2">
      <c r="A10988" s="93">
        <v>39414</v>
      </c>
      <c r="B10988" s="93" t="s">
        <v>11516</v>
      </c>
      <c r="C10988" s="93" t="s">
        <v>8480</v>
      </c>
      <c r="D10988" s="100">
        <v>27.4</v>
      </c>
    </row>
    <row r="10989" spans="1:4" x14ac:dyDescent="0.2">
      <c r="A10989" s="93">
        <v>39415</v>
      </c>
      <c r="B10989" s="93" t="s">
        <v>11517</v>
      </c>
      <c r="C10989" s="93" t="s">
        <v>8480</v>
      </c>
      <c r="D10989" s="100">
        <v>23.62</v>
      </c>
    </row>
    <row r="10990" spans="1:4" x14ac:dyDescent="0.2">
      <c r="A10990" s="93">
        <v>43740</v>
      </c>
      <c r="B10990" s="93" t="s">
        <v>11518</v>
      </c>
      <c r="C10990" s="93" t="s">
        <v>8480</v>
      </c>
      <c r="D10990" s="100">
        <v>28.84</v>
      </c>
    </row>
    <row r="10991" spans="1:4" x14ac:dyDescent="0.2">
      <c r="A10991" s="93">
        <v>39412</v>
      </c>
      <c r="B10991" s="93" t="s">
        <v>11519</v>
      </c>
      <c r="C10991" s="93" t="s">
        <v>8480</v>
      </c>
      <c r="D10991" s="100">
        <v>19.78</v>
      </c>
    </row>
    <row r="10992" spans="1:4" x14ac:dyDescent="0.2">
      <c r="A10992" s="93">
        <v>39413</v>
      </c>
      <c r="B10992" s="93" t="s">
        <v>11520</v>
      </c>
      <c r="C10992" s="93" t="s">
        <v>8480</v>
      </c>
      <c r="D10992" s="100">
        <v>21.39</v>
      </c>
    </row>
    <row r="10993" spans="1:4" x14ac:dyDescent="0.2">
      <c r="A10993" s="93">
        <v>43741</v>
      </c>
      <c r="B10993" s="93" t="s">
        <v>11521</v>
      </c>
      <c r="C10993" s="93" t="s">
        <v>8480</v>
      </c>
      <c r="D10993" s="100">
        <v>22.8</v>
      </c>
    </row>
    <row r="10994" spans="1:4" x14ac:dyDescent="0.2">
      <c r="A10994" s="93">
        <v>11062</v>
      </c>
      <c r="B10994" s="93" t="s">
        <v>11522</v>
      </c>
      <c r="C10994" s="93" t="s">
        <v>8480</v>
      </c>
      <c r="D10994" s="100">
        <v>50.09</v>
      </c>
    </row>
    <row r="10995" spans="1:4" x14ac:dyDescent="0.2">
      <c r="A10995" s="93">
        <v>11063</v>
      </c>
      <c r="B10995" s="93" t="s">
        <v>11523</v>
      </c>
      <c r="C10995" s="93" t="s">
        <v>8480</v>
      </c>
      <c r="D10995" s="100">
        <v>30.66</v>
      </c>
    </row>
    <row r="10996" spans="1:4" x14ac:dyDescent="0.2">
      <c r="A10996" s="93">
        <v>13521</v>
      </c>
      <c r="B10996" s="93" t="s">
        <v>11524</v>
      </c>
      <c r="C10996" s="93" t="s">
        <v>8074</v>
      </c>
      <c r="D10996" s="100">
        <v>82.5</v>
      </c>
    </row>
    <row r="10997" spans="1:4" x14ac:dyDescent="0.2">
      <c r="A10997" s="93">
        <v>10851</v>
      </c>
      <c r="B10997" s="93" t="s">
        <v>11525</v>
      </c>
      <c r="C10997" s="93" t="s">
        <v>8074</v>
      </c>
      <c r="D10997" s="100">
        <v>82.56</v>
      </c>
    </row>
    <row r="10998" spans="1:4" x14ac:dyDescent="0.2">
      <c r="A10998" s="93">
        <v>39515</v>
      </c>
      <c r="B10998" s="93" t="s">
        <v>11526</v>
      </c>
      <c r="C10998" s="93" t="s">
        <v>8074</v>
      </c>
      <c r="D10998" s="100">
        <v>51.38</v>
      </c>
    </row>
    <row r="10999" spans="1:4" x14ac:dyDescent="0.2">
      <c r="A10999" s="93">
        <v>39516</v>
      </c>
      <c r="B10999" s="93" t="s">
        <v>11527</v>
      </c>
      <c r="C10999" s="93" t="s">
        <v>8074</v>
      </c>
      <c r="D10999" s="100">
        <v>43.32</v>
      </c>
    </row>
    <row r="11000" spans="1:4" x14ac:dyDescent="0.2">
      <c r="A11000" s="93">
        <v>39514</v>
      </c>
      <c r="B11000" s="93" t="s">
        <v>11528</v>
      </c>
      <c r="C11000" s="93" t="s">
        <v>8074</v>
      </c>
      <c r="D11000" s="100">
        <v>26.95</v>
      </c>
    </row>
    <row r="11001" spans="1:4" x14ac:dyDescent="0.2">
      <c r="A11001" s="93">
        <v>4812</v>
      </c>
      <c r="B11001" s="93" t="s">
        <v>11529</v>
      </c>
      <c r="C11001" s="93" t="s">
        <v>8480</v>
      </c>
      <c r="D11001" s="100">
        <v>11.86</v>
      </c>
    </row>
    <row r="11002" spans="1:4" x14ac:dyDescent="0.2">
      <c r="A11002" s="93">
        <v>10849</v>
      </c>
      <c r="B11002" s="93" t="s">
        <v>11530</v>
      </c>
      <c r="C11002" s="93" t="s">
        <v>8074</v>
      </c>
      <c r="D11002" s="101">
        <v>1200.01</v>
      </c>
    </row>
    <row r="11003" spans="1:4" x14ac:dyDescent="0.2">
      <c r="A11003" s="93">
        <v>10848</v>
      </c>
      <c r="B11003" s="93" t="s">
        <v>11531</v>
      </c>
      <c r="C11003" s="93" t="s">
        <v>8074</v>
      </c>
      <c r="D11003" s="100">
        <v>753.75</v>
      </c>
    </row>
    <row r="11004" spans="1:4" x14ac:dyDescent="0.2">
      <c r="A11004" s="93">
        <v>4813</v>
      </c>
      <c r="B11004" s="93" t="s">
        <v>11532</v>
      </c>
      <c r="C11004" s="93" t="s">
        <v>8480</v>
      </c>
      <c r="D11004" s="100">
        <v>250</v>
      </c>
    </row>
    <row r="11005" spans="1:4" x14ac:dyDescent="0.2">
      <c r="A11005" s="93">
        <v>37560</v>
      </c>
      <c r="B11005" s="93" t="s">
        <v>11533</v>
      </c>
      <c r="C11005" s="93" t="s">
        <v>8074</v>
      </c>
      <c r="D11005" s="100">
        <v>43.39</v>
      </c>
    </row>
    <row r="11006" spans="1:4" x14ac:dyDescent="0.2">
      <c r="A11006" s="93">
        <v>37557</v>
      </c>
      <c r="B11006" s="93" t="s">
        <v>11534</v>
      </c>
      <c r="C11006" s="93" t="s">
        <v>8074</v>
      </c>
      <c r="D11006" s="100">
        <v>13.17</v>
      </c>
    </row>
    <row r="11007" spans="1:4" x14ac:dyDescent="0.2">
      <c r="A11007" s="93">
        <v>37556</v>
      </c>
      <c r="B11007" s="93" t="s">
        <v>11535</v>
      </c>
      <c r="C11007" s="93" t="s">
        <v>8074</v>
      </c>
      <c r="D11007" s="100">
        <v>25.49</v>
      </c>
    </row>
    <row r="11008" spans="1:4" x14ac:dyDescent="0.2">
      <c r="A11008" s="93">
        <v>37559</v>
      </c>
      <c r="B11008" s="93" t="s">
        <v>11536</v>
      </c>
      <c r="C11008" s="93" t="s">
        <v>8074</v>
      </c>
      <c r="D11008" s="100">
        <v>31.27</v>
      </c>
    </row>
    <row r="11009" spans="1:4" x14ac:dyDescent="0.2">
      <c r="A11009" s="93">
        <v>37539</v>
      </c>
      <c r="B11009" s="93" t="s">
        <v>11537</v>
      </c>
      <c r="C11009" s="93" t="s">
        <v>8074</v>
      </c>
      <c r="D11009" s="100">
        <v>22.04</v>
      </c>
    </row>
    <row r="11010" spans="1:4" x14ac:dyDescent="0.2">
      <c r="A11010" s="93">
        <v>37558</v>
      </c>
      <c r="B11010" s="93" t="s">
        <v>11538</v>
      </c>
      <c r="C11010" s="93" t="s">
        <v>8074</v>
      </c>
      <c r="D11010" s="100">
        <v>41.09</v>
      </c>
    </row>
    <row r="11011" spans="1:4" x14ac:dyDescent="0.2">
      <c r="A11011" s="93">
        <v>34723</v>
      </c>
      <c r="B11011" s="93" t="s">
        <v>11539</v>
      </c>
      <c r="C11011" s="93" t="s">
        <v>8480</v>
      </c>
      <c r="D11011" s="100">
        <v>577.5</v>
      </c>
    </row>
    <row r="11012" spans="1:4" x14ac:dyDescent="0.2">
      <c r="A11012" s="93">
        <v>34721</v>
      </c>
      <c r="B11012" s="93" t="s">
        <v>11540</v>
      </c>
      <c r="C11012" s="93" t="s">
        <v>8480</v>
      </c>
      <c r="D11012" s="100">
        <v>720</v>
      </c>
    </row>
    <row r="11013" spans="1:4" x14ac:dyDescent="0.2">
      <c r="A11013" s="93">
        <v>4309</v>
      </c>
      <c r="B11013" s="93" t="s">
        <v>11541</v>
      </c>
      <c r="C11013" s="93" t="s">
        <v>8074</v>
      </c>
      <c r="D11013" s="100">
        <v>5.96</v>
      </c>
    </row>
    <row r="11014" spans="1:4" x14ac:dyDescent="0.2">
      <c r="A11014" s="93">
        <v>4307</v>
      </c>
      <c r="B11014" s="93" t="s">
        <v>11542</v>
      </c>
      <c r="C11014" s="93" t="s">
        <v>8074</v>
      </c>
      <c r="D11014" s="100">
        <v>10.199999999999999</v>
      </c>
    </row>
    <row r="11015" spans="1:4" x14ac:dyDescent="0.2">
      <c r="A11015" s="93">
        <v>10850</v>
      </c>
      <c r="B11015" s="93" t="s">
        <v>11543</v>
      </c>
      <c r="C11015" s="93" t="s">
        <v>8074</v>
      </c>
      <c r="D11015" s="100">
        <v>37.5</v>
      </c>
    </row>
    <row r="11016" spans="1:4" x14ac:dyDescent="0.2">
      <c r="A11016" s="93">
        <v>42438</v>
      </c>
      <c r="B11016" s="93" t="s">
        <v>11544</v>
      </c>
      <c r="C11016" s="93" t="s">
        <v>8074</v>
      </c>
      <c r="D11016" s="101">
        <v>2090.75</v>
      </c>
    </row>
    <row r="11017" spans="1:4" x14ac:dyDescent="0.2">
      <c r="A11017" s="93">
        <v>4792</v>
      </c>
      <c r="B11017" s="93" t="s">
        <v>11545</v>
      </c>
      <c r="C11017" s="93" t="s">
        <v>8480</v>
      </c>
      <c r="D11017" s="100">
        <v>176.13</v>
      </c>
    </row>
    <row r="11018" spans="1:4" x14ac:dyDescent="0.2">
      <c r="A11018" s="93">
        <v>4790</v>
      </c>
      <c r="B11018" s="93" t="s">
        <v>11546</v>
      </c>
      <c r="C11018" s="93" t="s">
        <v>8480</v>
      </c>
      <c r="D11018" s="100">
        <v>105.9</v>
      </c>
    </row>
    <row r="11019" spans="1:4" x14ac:dyDescent="0.2">
      <c r="A11019" s="93">
        <v>40671</v>
      </c>
      <c r="B11019" s="93" t="s">
        <v>11547</v>
      </c>
      <c r="C11019" s="93" t="s">
        <v>8480</v>
      </c>
      <c r="D11019" s="100">
        <v>84.73</v>
      </c>
    </row>
    <row r="11020" spans="1:4" x14ac:dyDescent="0.2">
      <c r="A11020" s="93">
        <v>7552</v>
      </c>
      <c r="B11020" s="93" t="s">
        <v>11548</v>
      </c>
      <c r="C11020" s="93" t="s">
        <v>8074</v>
      </c>
      <c r="D11020" s="100">
        <v>20.57</v>
      </c>
    </row>
    <row r="11021" spans="1:4" x14ac:dyDescent="0.2">
      <c r="A11021" s="93">
        <v>4893</v>
      </c>
      <c r="B11021" s="93" t="s">
        <v>11549</v>
      </c>
      <c r="C11021" s="93" t="s">
        <v>8074</v>
      </c>
      <c r="D11021" s="100">
        <v>11.44</v>
      </c>
    </row>
    <row r="11022" spans="1:4" x14ac:dyDescent="0.2">
      <c r="A11022" s="93">
        <v>4894</v>
      </c>
      <c r="B11022" s="93" t="s">
        <v>11550</v>
      </c>
      <c r="C11022" s="93" t="s">
        <v>8074</v>
      </c>
      <c r="D11022" s="100">
        <v>9.81</v>
      </c>
    </row>
    <row r="11023" spans="1:4" x14ac:dyDescent="0.2">
      <c r="A11023" s="93">
        <v>4888</v>
      </c>
      <c r="B11023" s="93" t="s">
        <v>11551</v>
      </c>
      <c r="C11023" s="93" t="s">
        <v>8074</v>
      </c>
      <c r="D11023" s="100">
        <v>3.34</v>
      </c>
    </row>
    <row r="11024" spans="1:4" x14ac:dyDescent="0.2">
      <c r="A11024" s="93">
        <v>4890</v>
      </c>
      <c r="B11024" s="93" t="s">
        <v>11552</v>
      </c>
      <c r="C11024" s="93" t="s">
        <v>8074</v>
      </c>
      <c r="D11024" s="100">
        <v>6.28</v>
      </c>
    </row>
    <row r="11025" spans="1:4" x14ac:dyDescent="0.2">
      <c r="A11025" s="93">
        <v>12411</v>
      </c>
      <c r="B11025" s="93" t="s">
        <v>11553</v>
      </c>
      <c r="C11025" s="93" t="s">
        <v>8074</v>
      </c>
      <c r="D11025" s="100">
        <v>33.83</v>
      </c>
    </row>
    <row r="11026" spans="1:4" x14ac:dyDescent="0.2">
      <c r="A11026" s="93">
        <v>4891</v>
      </c>
      <c r="B11026" s="93" t="s">
        <v>11554</v>
      </c>
      <c r="C11026" s="93" t="s">
        <v>8074</v>
      </c>
      <c r="D11026" s="100">
        <v>16.91</v>
      </c>
    </row>
    <row r="11027" spans="1:4" x14ac:dyDescent="0.2">
      <c r="A11027" s="93">
        <v>4889</v>
      </c>
      <c r="B11027" s="93" t="s">
        <v>11555</v>
      </c>
      <c r="C11027" s="93" t="s">
        <v>8074</v>
      </c>
      <c r="D11027" s="100">
        <v>4.5199999999999996</v>
      </c>
    </row>
    <row r="11028" spans="1:4" x14ac:dyDescent="0.2">
      <c r="A11028" s="93">
        <v>4892</v>
      </c>
      <c r="B11028" s="93" t="s">
        <v>11556</v>
      </c>
      <c r="C11028" s="93" t="s">
        <v>8074</v>
      </c>
      <c r="D11028" s="100">
        <v>47.37</v>
      </c>
    </row>
    <row r="11029" spans="1:4" x14ac:dyDescent="0.2">
      <c r="A11029" s="93">
        <v>12412</v>
      </c>
      <c r="B11029" s="93" t="s">
        <v>11557</v>
      </c>
      <c r="C11029" s="93" t="s">
        <v>8074</v>
      </c>
      <c r="D11029" s="100">
        <v>88.04</v>
      </c>
    </row>
    <row r="11030" spans="1:4" x14ac:dyDescent="0.2">
      <c r="A11030" s="93">
        <v>4907</v>
      </c>
      <c r="B11030" s="93" t="s">
        <v>11558</v>
      </c>
      <c r="C11030" s="93" t="s">
        <v>8074</v>
      </c>
      <c r="D11030" s="100">
        <v>24.23</v>
      </c>
    </row>
    <row r="11031" spans="1:4" x14ac:dyDescent="0.2">
      <c r="A11031" s="93">
        <v>4902</v>
      </c>
      <c r="B11031" s="93" t="s">
        <v>11559</v>
      </c>
      <c r="C11031" s="93" t="s">
        <v>8074</v>
      </c>
      <c r="D11031" s="100">
        <v>62.86</v>
      </c>
    </row>
    <row r="11032" spans="1:4" x14ac:dyDescent="0.2">
      <c r="A11032" s="93">
        <v>11096</v>
      </c>
      <c r="B11032" s="93" t="s">
        <v>11560</v>
      </c>
      <c r="C11032" s="93" t="s">
        <v>8122</v>
      </c>
      <c r="D11032" s="100">
        <v>1.43</v>
      </c>
    </row>
    <row r="11033" spans="1:4" x14ac:dyDescent="0.2">
      <c r="A11033" s="93">
        <v>4741</v>
      </c>
      <c r="B11033" s="93" t="s">
        <v>11561</v>
      </c>
      <c r="C11033" s="93" t="s">
        <v>8219</v>
      </c>
      <c r="D11033" s="100">
        <v>98.66</v>
      </c>
    </row>
    <row r="11034" spans="1:4" x14ac:dyDescent="0.2">
      <c r="A11034" s="93">
        <v>4752</v>
      </c>
      <c r="B11034" s="93" t="s">
        <v>11562</v>
      </c>
      <c r="C11034" s="93" t="s">
        <v>8221</v>
      </c>
      <c r="D11034" s="100">
        <v>18.28</v>
      </c>
    </row>
    <row r="11035" spans="1:4" x14ac:dyDescent="0.2">
      <c r="A11035" s="93">
        <v>41091</v>
      </c>
      <c r="B11035" s="93" t="s">
        <v>11563</v>
      </c>
      <c r="C11035" s="93" t="s">
        <v>8223</v>
      </c>
      <c r="D11035" s="101">
        <v>3197.04</v>
      </c>
    </row>
    <row r="11036" spans="1:4" x14ac:dyDescent="0.2">
      <c r="A11036" s="93">
        <v>13954</v>
      </c>
      <c r="B11036" s="93" t="s">
        <v>11564</v>
      </c>
      <c r="C11036" s="93" t="s">
        <v>8074</v>
      </c>
      <c r="D11036" s="101">
        <v>6621.59</v>
      </c>
    </row>
    <row r="11037" spans="1:4" x14ac:dyDescent="0.2">
      <c r="A11037" s="93">
        <v>3411</v>
      </c>
      <c r="B11037" s="93" t="s">
        <v>11565</v>
      </c>
      <c r="C11037" s="93" t="s">
        <v>8122</v>
      </c>
      <c r="D11037" s="100">
        <v>74.489999999999995</v>
      </c>
    </row>
    <row r="11038" spans="1:4" x14ac:dyDescent="0.2">
      <c r="A11038" s="93">
        <v>39995</v>
      </c>
      <c r="B11038" s="93" t="s">
        <v>11566</v>
      </c>
      <c r="C11038" s="93" t="s">
        <v>8219</v>
      </c>
      <c r="D11038" s="100">
        <v>573.1</v>
      </c>
    </row>
    <row r="11039" spans="1:4" x14ac:dyDescent="0.2">
      <c r="A11039" s="93">
        <v>11615</v>
      </c>
      <c r="B11039" s="93" t="s">
        <v>11567</v>
      </c>
      <c r="C11039" s="93" t="s">
        <v>8480</v>
      </c>
      <c r="D11039" s="100">
        <v>4.8600000000000003</v>
      </c>
    </row>
    <row r="11040" spans="1:4" x14ac:dyDescent="0.2">
      <c r="A11040" s="93">
        <v>3408</v>
      </c>
      <c r="B11040" s="93" t="s">
        <v>11568</v>
      </c>
      <c r="C11040" s="93" t="s">
        <v>8480</v>
      </c>
      <c r="D11040" s="100">
        <v>12.91</v>
      </c>
    </row>
    <row r="11041" spans="1:4" x14ac:dyDescent="0.2">
      <c r="A11041" s="93">
        <v>3409</v>
      </c>
      <c r="B11041" s="93" t="s">
        <v>11569</v>
      </c>
      <c r="C11041" s="93" t="s">
        <v>8480</v>
      </c>
      <c r="D11041" s="100">
        <v>32.270000000000003</v>
      </c>
    </row>
    <row r="11042" spans="1:4" x14ac:dyDescent="0.2">
      <c r="A11042" s="93">
        <v>11427</v>
      </c>
      <c r="B11042" s="93" t="s">
        <v>11570</v>
      </c>
      <c r="C11042" s="93" t="s">
        <v>8122</v>
      </c>
      <c r="D11042" s="100">
        <v>94.19</v>
      </c>
    </row>
    <row r="11043" spans="1:4" x14ac:dyDescent="0.2">
      <c r="A11043" s="93">
        <v>4491</v>
      </c>
      <c r="B11043" s="93" t="s">
        <v>11571</v>
      </c>
      <c r="C11043" s="93" t="s">
        <v>8118</v>
      </c>
      <c r="D11043" s="100">
        <v>7.74</v>
      </c>
    </row>
    <row r="11044" spans="1:4" x14ac:dyDescent="0.2">
      <c r="A11044" s="93">
        <v>2745</v>
      </c>
      <c r="B11044" s="93" t="s">
        <v>11572</v>
      </c>
      <c r="C11044" s="93" t="s">
        <v>8118</v>
      </c>
      <c r="D11044" s="100">
        <v>4.57</v>
      </c>
    </row>
    <row r="11045" spans="1:4" x14ac:dyDescent="0.2">
      <c r="A11045" s="93">
        <v>14439</v>
      </c>
      <c r="B11045" s="93" t="s">
        <v>11573</v>
      </c>
      <c r="C11045" s="93" t="s">
        <v>8118</v>
      </c>
      <c r="D11045" s="100">
        <v>5.67</v>
      </c>
    </row>
    <row r="11046" spans="1:4" x14ac:dyDescent="0.2">
      <c r="A11046" s="93">
        <v>44496</v>
      </c>
      <c r="B11046" s="93" t="s">
        <v>11574</v>
      </c>
      <c r="C11046" s="93" t="s">
        <v>8074</v>
      </c>
      <c r="D11046" s="100">
        <v>121.43</v>
      </c>
    </row>
    <row r="11047" spans="1:4" x14ac:dyDescent="0.2">
      <c r="A11047" s="93">
        <v>12362</v>
      </c>
      <c r="B11047" s="93" t="s">
        <v>11575</v>
      </c>
      <c r="C11047" s="93" t="s">
        <v>8074</v>
      </c>
      <c r="D11047" s="100">
        <v>24.07</v>
      </c>
    </row>
    <row r="11048" spans="1:4" x14ac:dyDescent="0.2">
      <c r="A11048" s="93">
        <v>421</v>
      </c>
      <c r="B11048" s="93" t="s">
        <v>11576</v>
      </c>
      <c r="C11048" s="93" t="s">
        <v>8074</v>
      </c>
      <c r="D11048" s="100">
        <v>23.07</v>
      </c>
    </row>
    <row r="11049" spans="1:4" x14ac:dyDescent="0.2">
      <c r="A11049" s="93">
        <v>14148</v>
      </c>
      <c r="B11049" s="93" t="s">
        <v>11577</v>
      </c>
      <c r="C11049" s="93" t="s">
        <v>8074</v>
      </c>
      <c r="D11049" s="100">
        <v>0.87</v>
      </c>
    </row>
    <row r="11050" spans="1:4" x14ac:dyDescent="0.2">
      <c r="A11050" s="93">
        <v>4341</v>
      </c>
      <c r="B11050" s="93" t="s">
        <v>11578</v>
      </c>
      <c r="C11050" s="93" t="s">
        <v>8074</v>
      </c>
      <c r="D11050" s="100">
        <v>1.4</v>
      </c>
    </row>
    <row r="11051" spans="1:4" x14ac:dyDescent="0.2">
      <c r="A11051" s="93">
        <v>4337</v>
      </c>
      <c r="B11051" s="93" t="s">
        <v>11579</v>
      </c>
      <c r="C11051" s="93" t="s">
        <v>8074</v>
      </c>
      <c r="D11051" s="100">
        <v>3.54</v>
      </c>
    </row>
    <row r="11052" spans="1:4" x14ac:dyDescent="0.2">
      <c r="A11052" s="93">
        <v>4339</v>
      </c>
      <c r="B11052" s="93" t="s">
        <v>11580</v>
      </c>
      <c r="C11052" s="93" t="s">
        <v>8074</v>
      </c>
      <c r="D11052" s="100">
        <v>0.75</v>
      </c>
    </row>
    <row r="11053" spans="1:4" x14ac:dyDescent="0.2">
      <c r="A11053" s="93">
        <v>39997</v>
      </c>
      <c r="B11053" s="93" t="s">
        <v>11581</v>
      </c>
      <c r="C11053" s="93" t="s">
        <v>8074</v>
      </c>
      <c r="D11053" s="100">
        <v>0.42</v>
      </c>
    </row>
    <row r="11054" spans="1:4" x14ac:dyDescent="0.2">
      <c r="A11054" s="93">
        <v>11971</v>
      </c>
      <c r="B11054" s="93" t="s">
        <v>11582</v>
      </c>
      <c r="C11054" s="93" t="s">
        <v>8074</v>
      </c>
      <c r="D11054" s="100">
        <v>5.86</v>
      </c>
    </row>
    <row r="11055" spans="1:4" x14ac:dyDescent="0.2">
      <c r="A11055" s="93">
        <v>4342</v>
      </c>
      <c r="B11055" s="93" t="s">
        <v>11583</v>
      </c>
      <c r="C11055" s="93" t="s">
        <v>8074</v>
      </c>
      <c r="D11055" s="100">
        <v>0.31</v>
      </c>
    </row>
    <row r="11056" spans="1:4" x14ac:dyDescent="0.2">
      <c r="A11056" s="93">
        <v>4330</v>
      </c>
      <c r="B11056" s="93" t="s">
        <v>11584</v>
      </c>
      <c r="C11056" s="93" t="s">
        <v>8074</v>
      </c>
      <c r="D11056" s="100">
        <v>0.2</v>
      </c>
    </row>
    <row r="11057" spans="1:4" x14ac:dyDescent="0.2">
      <c r="A11057" s="93">
        <v>4340</v>
      </c>
      <c r="B11057" s="93" t="s">
        <v>11585</v>
      </c>
      <c r="C11057" s="93" t="s">
        <v>8074</v>
      </c>
      <c r="D11057" s="100">
        <v>1.64</v>
      </c>
    </row>
    <row r="11058" spans="1:4" x14ac:dyDescent="0.2">
      <c r="A11058" s="93">
        <v>5088</v>
      </c>
      <c r="B11058" s="93" t="s">
        <v>11586</v>
      </c>
      <c r="C11058" s="93" t="s">
        <v>8074</v>
      </c>
      <c r="D11058" s="100">
        <v>7.33</v>
      </c>
    </row>
    <row r="11059" spans="1:4" x14ac:dyDescent="0.2">
      <c r="A11059" s="93">
        <v>11154</v>
      </c>
      <c r="B11059" s="93" t="s">
        <v>11587</v>
      </c>
      <c r="C11059" s="93" t="s">
        <v>8074</v>
      </c>
      <c r="D11059" s="101">
        <v>1839.26</v>
      </c>
    </row>
    <row r="11060" spans="1:4" x14ac:dyDescent="0.2">
      <c r="A11060" s="93">
        <v>4989</v>
      </c>
      <c r="B11060" s="93" t="s">
        <v>11588</v>
      </c>
      <c r="C11060" s="93" t="s">
        <v>8074</v>
      </c>
      <c r="D11060" s="100">
        <v>417.61</v>
      </c>
    </row>
    <row r="11061" spans="1:4" x14ac:dyDescent="0.2">
      <c r="A11061" s="93">
        <v>4982</v>
      </c>
      <c r="B11061" s="93" t="s">
        <v>11589</v>
      </c>
      <c r="C11061" s="93" t="s">
        <v>8074</v>
      </c>
      <c r="D11061" s="100">
        <v>391.7</v>
      </c>
    </row>
    <row r="11062" spans="1:4" x14ac:dyDescent="0.2">
      <c r="A11062" s="93">
        <v>4962</v>
      </c>
      <c r="B11062" s="93" t="s">
        <v>11590</v>
      </c>
      <c r="C11062" s="93" t="s">
        <v>8074</v>
      </c>
      <c r="D11062" s="100">
        <v>308.89999999999998</v>
      </c>
    </row>
    <row r="11063" spans="1:4" x14ac:dyDescent="0.2">
      <c r="A11063" s="93">
        <v>4981</v>
      </c>
      <c r="B11063" s="93" t="s">
        <v>11591</v>
      </c>
      <c r="C11063" s="93" t="s">
        <v>8074</v>
      </c>
      <c r="D11063" s="100">
        <v>275</v>
      </c>
    </row>
    <row r="11064" spans="1:4" x14ac:dyDescent="0.2">
      <c r="A11064" s="93">
        <v>4964</v>
      </c>
      <c r="B11064" s="93" t="s">
        <v>11592</v>
      </c>
      <c r="C11064" s="93" t="s">
        <v>8074</v>
      </c>
      <c r="D11064" s="100">
        <v>348.87</v>
      </c>
    </row>
    <row r="11065" spans="1:4" x14ac:dyDescent="0.2">
      <c r="A11065" s="93">
        <v>4992</v>
      </c>
      <c r="B11065" s="93" t="s">
        <v>11593</v>
      </c>
      <c r="C11065" s="93" t="s">
        <v>8074</v>
      </c>
      <c r="D11065" s="100">
        <v>340.78</v>
      </c>
    </row>
    <row r="11066" spans="1:4" x14ac:dyDescent="0.2">
      <c r="A11066" s="93">
        <v>4987</v>
      </c>
      <c r="B11066" s="93" t="s">
        <v>11594</v>
      </c>
      <c r="C11066" s="93" t="s">
        <v>8074</v>
      </c>
      <c r="D11066" s="100">
        <v>389.88</v>
      </c>
    </row>
    <row r="11067" spans="1:4" x14ac:dyDescent="0.2">
      <c r="A11067" s="93">
        <v>4930</v>
      </c>
      <c r="B11067" s="93" t="s">
        <v>11595</v>
      </c>
      <c r="C11067" s="93" t="s">
        <v>8480</v>
      </c>
      <c r="D11067" s="100">
        <v>779.04</v>
      </c>
    </row>
    <row r="11068" spans="1:4" x14ac:dyDescent="0.2">
      <c r="A11068" s="93">
        <v>39021</v>
      </c>
      <c r="B11068" s="93" t="s">
        <v>11596</v>
      </c>
      <c r="C11068" s="93" t="s">
        <v>8074</v>
      </c>
      <c r="D11068" s="100">
        <v>828.32</v>
      </c>
    </row>
    <row r="11069" spans="1:4" x14ac:dyDescent="0.2">
      <c r="A11069" s="93">
        <v>39022</v>
      </c>
      <c r="B11069" s="93" t="s">
        <v>11597</v>
      </c>
      <c r="C11069" s="93" t="s">
        <v>8074</v>
      </c>
      <c r="D11069" s="100">
        <v>741.95</v>
      </c>
    </row>
    <row r="11070" spans="1:4" x14ac:dyDescent="0.2">
      <c r="A11070" s="93">
        <v>39024</v>
      </c>
      <c r="B11070" s="93" t="s">
        <v>11598</v>
      </c>
      <c r="C11070" s="93" t="s">
        <v>8074</v>
      </c>
      <c r="D11070" s="100">
        <v>702.28</v>
      </c>
    </row>
    <row r="11071" spans="1:4" x14ac:dyDescent="0.2">
      <c r="A11071" s="93">
        <v>4914</v>
      </c>
      <c r="B11071" s="93" t="s">
        <v>11599</v>
      </c>
      <c r="C11071" s="93" t="s">
        <v>8480</v>
      </c>
      <c r="D11071" s="100">
        <v>569.41999999999996</v>
      </c>
    </row>
    <row r="11072" spans="1:4" x14ac:dyDescent="0.2">
      <c r="A11072" s="93">
        <v>4917</v>
      </c>
      <c r="B11072" s="93" t="s">
        <v>11600</v>
      </c>
      <c r="C11072" s="93" t="s">
        <v>8480</v>
      </c>
      <c r="D11072" s="100">
        <v>393.25</v>
      </c>
    </row>
    <row r="11073" spans="1:4" x14ac:dyDescent="0.2">
      <c r="A11073" s="93">
        <v>39025</v>
      </c>
      <c r="B11073" s="93" t="s">
        <v>11601</v>
      </c>
      <c r="C11073" s="93" t="s">
        <v>8074</v>
      </c>
      <c r="D11073" s="100">
        <v>720.11</v>
      </c>
    </row>
    <row r="11074" spans="1:4" x14ac:dyDescent="0.2">
      <c r="A11074" s="93">
        <v>4922</v>
      </c>
      <c r="B11074" s="93" t="s">
        <v>11602</v>
      </c>
      <c r="C11074" s="93" t="s">
        <v>8480</v>
      </c>
      <c r="D11074" s="100">
        <v>364.77</v>
      </c>
    </row>
    <row r="11075" spans="1:4" x14ac:dyDescent="0.2">
      <c r="A11075" s="93">
        <v>4911</v>
      </c>
      <c r="B11075" s="93" t="s">
        <v>11603</v>
      </c>
      <c r="C11075" s="93" t="s">
        <v>8480</v>
      </c>
      <c r="D11075" s="100">
        <v>340.48</v>
      </c>
    </row>
    <row r="11076" spans="1:4" x14ac:dyDescent="0.2">
      <c r="A11076" s="93">
        <v>37518</v>
      </c>
      <c r="B11076" s="93" t="s">
        <v>11604</v>
      </c>
      <c r="C11076" s="93" t="s">
        <v>8480</v>
      </c>
      <c r="D11076" s="100">
        <v>553.28</v>
      </c>
    </row>
    <row r="11077" spans="1:4" x14ac:dyDescent="0.2">
      <c r="A11077" s="93">
        <v>4910</v>
      </c>
      <c r="B11077" s="93" t="s">
        <v>11605</v>
      </c>
      <c r="C11077" s="93" t="s">
        <v>8480</v>
      </c>
      <c r="D11077" s="100">
        <v>466.42</v>
      </c>
    </row>
    <row r="11078" spans="1:4" x14ac:dyDescent="0.2">
      <c r="A11078" s="93">
        <v>4943</v>
      </c>
      <c r="B11078" s="93" t="s">
        <v>11606</v>
      </c>
      <c r="C11078" s="93" t="s">
        <v>8480</v>
      </c>
      <c r="D11078" s="100">
        <v>694.85</v>
      </c>
    </row>
    <row r="11079" spans="1:4" x14ac:dyDescent="0.2">
      <c r="A11079" s="93">
        <v>5002</v>
      </c>
      <c r="B11079" s="93" t="s">
        <v>11607</v>
      </c>
      <c r="C11079" s="93" t="s">
        <v>8480</v>
      </c>
      <c r="D11079" s="100">
        <v>402.25</v>
      </c>
    </row>
    <row r="11080" spans="1:4" x14ac:dyDescent="0.2">
      <c r="A11080" s="93">
        <v>4977</v>
      </c>
      <c r="B11080" s="93" t="s">
        <v>11608</v>
      </c>
      <c r="C11080" s="93" t="s">
        <v>8480</v>
      </c>
      <c r="D11080" s="100">
        <v>271.52999999999997</v>
      </c>
    </row>
    <row r="11081" spans="1:4" x14ac:dyDescent="0.2">
      <c r="A11081" s="93">
        <v>5028</v>
      </c>
      <c r="B11081" s="93" t="s">
        <v>11609</v>
      </c>
      <c r="C11081" s="93" t="s">
        <v>8480</v>
      </c>
      <c r="D11081" s="100">
        <v>664.4</v>
      </c>
    </row>
    <row r="11082" spans="1:4" x14ac:dyDescent="0.2">
      <c r="A11082" s="93">
        <v>4998</v>
      </c>
      <c r="B11082" s="93" t="s">
        <v>11610</v>
      </c>
      <c r="C11082" s="93" t="s">
        <v>8480</v>
      </c>
      <c r="D11082" s="100">
        <v>551.79999999999995</v>
      </c>
    </row>
    <row r="11083" spans="1:4" x14ac:dyDescent="0.2">
      <c r="A11083" s="93">
        <v>4969</v>
      </c>
      <c r="B11083" s="93" t="s">
        <v>11611</v>
      </c>
      <c r="C11083" s="93" t="s">
        <v>8480</v>
      </c>
      <c r="D11083" s="100">
        <v>384.03</v>
      </c>
    </row>
    <row r="11084" spans="1:4" x14ac:dyDescent="0.2">
      <c r="A11084" s="93">
        <v>11364</v>
      </c>
      <c r="B11084" s="93" t="s">
        <v>11612</v>
      </c>
      <c r="C11084" s="93" t="s">
        <v>8074</v>
      </c>
      <c r="D11084" s="100">
        <v>236.25</v>
      </c>
    </row>
    <row r="11085" spans="1:4" x14ac:dyDescent="0.2">
      <c r="A11085" s="93">
        <v>11365</v>
      </c>
      <c r="B11085" s="93" t="s">
        <v>11613</v>
      </c>
      <c r="C11085" s="93" t="s">
        <v>8074</v>
      </c>
      <c r="D11085" s="100">
        <v>245.17</v>
      </c>
    </row>
    <row r="11086" spans="1:4" x14ac:dyDescent="0.2">
      <c r="A11086" s="93">
        <v>11366</v>
      </c>
      <c r="B11086" s="93" t="s">
        <v>11614</v>
      </c>
      <c r="C11086" s="93" t="s">
        <v>8074</v>
      </c>
      <c r="D11086" s="100">
        <v>260.61</v>
      </c>
    </row>
    <row r="11087" spans="1:4" x14ac:dyDescent="0.2">
      <c r="A11087" s="93">
        <v>43777</v>
      </c>
      <c r="B11087" s="93" t="s">
        <v>11615</v>
      </c>
      <c r="C11087" s="93" t="s">
        <v>8074</v>
      </c>
      <c r="D11087" s="100">
        <v>306.13</v>
      </c>
    </row>
    <row r="11088" spans="1:4" x14ac:dyDescent="0.2">
      <c r="A11088" s="93">
        <v>20322</v>
      </c>
      <c r="B11088" s="93" t="s">
        <v>11616</v>
      </c>
      <c r="C11088" s="93" t="s">
        <v>8074</v>
      </c>
      <c r="D11088" s="100">
        <v>284.18</v>
      </c>
    </row>
    <row r="11089" spans="1:4" x14ac:dyDescent="0.2">
      <c r="A11089" s="93">
        <v>10553</v>
      </c>
      <c r="B11089" s="93" t="s">
        <v>11617</v>
      </c>
      <c r="C11089" s="93" t="s">
        <v>8074</v>
      </c>
      <c r="D11089" s="100">
        <v>258.04000000000002</v>
      </c>
    </row>
    <row r="11090" spans="1:4" x14ac:dyDescent="0.2">
      <c r="A11090" s="93">
        <v>5020</v>
      </c>
      <c r="B11090" s="93" t="s">
        <v>11618</v>
      </c>
      <c r="C11090" s="93" t="s">
        <v>8074</v>
      </c>
      <c r="D11090" s="100">
        <v>272.05</v>
      </c>
    </row>
    <row r="11091" spans="1:4" x14ac:dyDescent="0.2">
      <c r="A11091" s="93">
        <v>10554</v>
      </c>
      <c r="B11091" s="93" t="s">
        <v>11619</v>
      </c>
      <c r="C11091" s="93" t="s">
        <v>8074</v>
      </c>
      <c r="D11091" s="100">
        <v>260.32</v>
      </c>
    </row>
    <row r="11092" spans="1:4" x14ac:dyDescent="0.2">
      <c r="A11092" s="93">
        <v>10555</v>
      </c>
      <c r="B11092" s="93" t="s">
        <v>11620</v>
      </c>
      <c r="C11092" s="93" t="s">
        <v>8074</v>
      </c>
      <c r="D11092" s="100">
        <v>283.89</v>
      </c>
    </row>
    <row r="11093" spans="1:4" x14ac:dyDescent="0.2">
      <c r="A11093" s="93">
        <v>10556</v>
      </c>
      <c r="B11093" s="93" t="s">
        <v>11621</v>
      </c>
      <c r="C11093" s="93" t="s">
        <v>8074</v>
      </c>
      <c r="D11093" s="100">
        <v>377.46</v>
      </c>
    </row>
    <row r="11094" spans="1:4" x14ac:dyDescent="0.2">
      <c r="A11094" s="93">
        <v>39502</v>
      </c>
      <c r="B11094" s="93" t="s">
        <v>11622</v>
      </c>
      <c r="C11094" s="93" t="s">
        <v>8074</v>
      </c>
      <c r="D11094" s="100">
        <v>530.04</v>
      </c>
    </row>
    <row r="11095" spans="1:4" x14ac:dyDescent="0.2">
      <c r="A11095" s="93">
        <v>39504</v>
      </c>
      <c r="B11095" s="93" t="s">
        <v>11623</v>
      </c>
      <c r="C11095" s="93" t="s">
        <v>8074</v>
      </c>
      <c r="D11095" s="100">
        <v>586.13</v>
      </c>
    </row>
    <row r="11096" spans="1:4" x14ac:dyDescent="0.2">
      <c r="A11096" s="93">
        <v>39503</v>
      </c>
      <c r="B11096" s="93" t="s">
        <v>11624</v>
      </c>
      <c r="C11096" s="93" t="s">
        <v>8074</v>
      </c>
      <c r="D11096" s="100">
        <v>616.88</v>
      </c>
    </row>
    <row r="11097" spans="1:4" x14ac:dyDescent="0.2">
      <c r="A11097" s="93">
        <v>39505</v>
      </c>
      <c r="B11097" s="93" t="s">
        <v>11625</v>
      </c>
      <c r="C11097" s="93" t="s">
        <v>8074</v>
      </c>
      <c r="D11097" s="100">
        <v>664.78</v>
      </c>
    </row>
    <row r="11098" spans="1:4" x14ac:dyDescent="0.2">
      <c r="A11098" s="93">
        <v>44471</v>
      </c>
      <c r="B11098" s="93" t="s">
        <v>11626</v>
      </c>
      <c r="C11098" s="93" t="s">
        <v>8074</v>
      </c>
      <c r="D11098" s="100">
        <v>567.70000000000005</v>
      </c>
    </row>
    <row r="11099" spans="1:4" x14ac:dyDescent="0.2">
      <c r="A11099" s="93">
        <v>4944</v>
      </c>
      <c r="B11099" s="93" t="s">
        <v>11627</v>
      </c>
      <c r="C11099" s="93" t="s">
        <v>8480</v>
      </c>
      <c r="D11099" s="101">
        <v>1038.81</v>
      </c>
    </row>
    <row r="11100" spans="1:4" x14ac:dyDescent="0.2">
      <c r="A11100" s="93">
        <v>21102</v>
      </c>
      <c r="B11100" s="93" t="s">
        <v>11628</v>
      </c>
      <c r="C11100" s="93" t="s">
        <v>8074</v>
      </c>
      <c r="D11100" s="100">
        <v>33.56</v>
      </c>
    </row>
    <row r="11101" spans="1:4" x14ac:dyDescent="0.2">
      <c r="A11101" s="93">
        <v>21101</v>
      </c>
      <c r="B11101" s="93" t="s">
        <v>11629</v>
      </c>
      <c r="C11101" s="93" t="s">
        <v>8074</v>
      </c>
      <c r="D11101" s="100">
        <v>21.55</v>
      </c>
    </row>
    <row r="11102" spans="1:4" x14ac:dyDescent="0.2">
      <c r="A11102" s="93">
        <v>34713</v>
      </c>
      <c r="B11102" s="93" t="s">
        <v>11630</v>
      </c>
      <c r="C11102" s="93" t="s">
        <v>8480</v>
      </c>
      <c r="D11102" s="100">
        <v>379.19</v>
      </c>
    </row>
    <row r="11103" spans="1:4" x14ac:dyDescent="0.2">
      <c r="A11103" s="93">
        <v>37563</v>
      </c>
      <c r="B11103" s="93" t="s">
        <v>11631</v>
      </c>
      <c r="C11103" s="93" t="s">
        <v>8480</v>
      </c>
      <c r="D11103" s="100">
        <v>857.23</v>
      </c>
    </row>
    <row r="11104" spans="1:4" x14ac:dyDescent="0.2">
      <c r="A11104" s="93">
        <v>4948</v>
      </c>
      <c r="B11104" s="93" t="s">
        <v>11632</v>
      </c>
      <c r="C11104" s="93" t="s">
        <v>8480</v>
      </c>
      <c r="D11104" s="100">
        <v>745.81</v>
      </c>
    </row>
    <row r="11105" spans="1:4" x14ac:dyDescent="0.2">
      <c r="A11105" s="93">
        <v>37561</v>
      </c>
      <c r="B11105" s="93" t="s">
        <v>11633</v>
      </c>
      <c r="C11105" s="93" t="s">
        <v>8480</v>
      </c>
      <c r="D11105" s="100">
        <v>695.57</v>
      </c>
    </row>
    <row r="11106" spans="1:4" x14ac:dyDescent="0.2">
      <c r="A11106" s="93">
        <v>37562</v>
      </c>
      <c r="B11106" s="93" t="s">
        <v>11634</v>
      </c>
      <c r="C11106" s="93" t="s">
        <v>8480</v>
      </c>
      <c r="D11106" s="100">
        <v>911.98</v>
      </c>
    </row>
    <row r="11107" spans="1:4" x14ac:dyDescent="0.2">
      <c r="A11107" s="93">
        <v>14164</v>
      </c>
      <c r="B11107" s="93" t="s">
        <v>11635</v>
      </c>
      <c r="C11107" s="93" t="s">
        <v>8074</v>
      </c>
      <c r="D11107" s="101">
        <v>2009.86</v>
      </c>
    </row>
    <row r="11108" spans="1:4" x14ac:dyDescent="0.2">
      <c r="A11108" s="93">
        <v>14163</v>
      </c>
      <c r="B11108" s="93" t="s">
        <v>11636</v>
      </c>
      <c r="C11108" s="93" t="s">
        <v>8074</v>
      </c>
      <c r="D11108" s="101">
        <v>2284.34</v>
      </c>
    </row>
    <row r="11109" spans="1:4" x14ac:dyDescent="0.2">
      <c r="A11109" s="93">
        <v>5051</v>
      </c>
      <c r="B11109" s="93" t="s">
        <v>11637</v>
      </c>
      <c r="C11109" s="93" t="s">
        <v>8074</v>
      </c>
      <c r="D11109" s="101">
        <v>1942.8</v>
      </c>
    </row>
    <row r="11110" spans="1:4" x14ac:dyDescent="0.2">
      <c r="A11110" s="93">
        <v>14162</v>
      </c>
      <c r="B11110" s="93" t="s">
        <v>11638</v>
      </c>
      <c r="C11110" s="93" t="s">
        <v>8074</v>
      </c>
      <c r="D11110" s="101">
        <v>1939.98</v>
      </c>
    </row>
    <row r="11111" spans="1:4" x14ac:dyDescent="0.2">
      <c r="A11111" s="93">
        <v>5052</v>
      </c>
      <c r="B11111" s="93" t="s">
        <v>11639</v>
      </c>
      <c r="C11111" s="93" t="s">
        <v>8074</v>
      </c>
      <c r="D11111" s="101">
        <v>1447.5</v>
      </c>
    </row>
    <row r="11112" spans="1:4" x14ac:dyDescent="0.2">
      <c r="A11112" s="93">
        <v>14166</v>
      </c>
      <c r="B11112" s="93" t="s">
        <v>11640</v>
      </c>
      <c r="C11112" s="93" t="s">
        <v>8074</v>
      </c>
      <c r="D11112" s="101">
        <v>1465.88</v>
      </c>
    </row>
    <row r="11113" spans="1:4" x14ac:dyDescent="0.2">
      <c r="A11113" s="93">
        <v>14165</v>
      </c>
      <c r="B11113" s="93" t="s">
        <v>11641</v>
      </c>
      <c r="C11113" s="93" t="s">
        <v>8074</v>
      </c>
      <c r="D11113" s="101">
        <v>2030.77</v>
      </c>
    </row>
    <row r="11114" spans="1:4" x14ac:dyDescent="0.2">
      <c r="A11114" s="93">
        <v>5050</v>
      </c>
      <c r="B11114" s="93" t="s">
        <v>11642</v>
      </c>
      <c r="C11114" s="93" t="s">
        <v>8074</v>
      </c>
      <c r="D11114" s="100">
        <v>499.82</v>
      </c>
    </row>
    <row r="11115" spans="1:4" x14ac:dyDescent="0.2">
      <c r="A11115" s="93">
        <v>12366</v>
      </c>
      <c r="B11115" s="93" t="s">
        <v>11643</v>
      </c>
      <c r="C11115" s="93" t="s">
        <v>8074</v>
      </c>
      <c r="D11115" s="101">
        <v>1356.34</v>
      </c>
    </row>
    <row r="11116" spans="1:4" x14ac:dyDescent="0.2">
      <c r="A11116" s="93">
        <v>5045</v>
      </c>
      <c r="B11116" s="93" t="s">
        <v>11644</v>
      </c>
      <c r="C11116" s="93" t="s">
        <v>8074</v>
      </c>
      <c r="D11116" s="101">
        <v>1873.7</v>
      </c>
    </row>
    <row r="11117" spans="1:4" x14ac:dyDescent="0.2">
      <c r="A11117" s="93">
        <v>5035</v>
      </c>
      <c r="B11117" s="93" t="s">
        <v>11645</v>
      </c>
      <c r="C11117" s="93" t="s">
        <v>8074</v>
      </c>
      <c r="D11117" s="101">
        <v>2154.31</v>
      </c>
    </row>
    <row r="11118" spans="1:4" x14ac:dyDescent="0.2">
      <c r="A11118" s="93">
        <v>41180</v>
      </c>
      <c r="B11118" s="93" t="s">
        <v>11646</v>
      </c>
      <c r="C11118" s="93" t="s">
        <v>8074</v>
      </c>
      <c r="D11118" s="101">
        <v>4842.8599999999997</v>
      </c>
    </row>
    <row r="11119" spans="1:4" x14ac:dyDescent="0.2">
      <c r="A11119" s="93">
        <v>41181</v>
      </c>
      <c r="B11119" s="93" t="s">
        <v>11647</v>
      </c>
      <c r="C11119" s="93" t="s">
        <v>8074</v>
      </c>
      <c r="D11119" s="101">
        <v>6411.8</v>
      </c>
    </row>
    <row r="11120" spans="1:4" x14ac:dyDescent="0.2">
      <c r="A11120" s="93">
        <v>41182</v>
      </c>
      <c r="B11120" s="93" t="s">
        <v>11648</v>
      </c>
      <c r="C11120" s="93" t="s">
        <v>8074</v>
      </c>
      <c r="D11120" s="101">
        <v>9198.25</v>
      </c>
    </row>
    <row r="11121" spans="1:4" x14ac:dyDescent="0.2">
      <c r="A11121" s="93">
        <v>41183</v>
      </c>
      <c r="B11121" s="93" t="s">
        <v>11649</v>
      </c>
      <c r="C11121" s="93" t="s">
        <v>8074</v>
      </c>
      <c r="D11121" s="101">
        <v>11484.2</v>
      </c>
    </row>
    <row r="11122" spans="1:4" x14ac:dyDescent="0.2">
      <c r="A11122" s="93">
        <v>41184</v>
      </c>
      <c r="B11122" s="93" t="s">
        <v>11650</v>
      </c>
      <c r="C11122" s="93" t="s">
        <v>8074</v>
      </c>
      <c r="D11122" s="101">
        <v>17485.400000000001</v>
      </c>
    </row>
    <row r="11123" spans="1:4" x14ac:dyDescent="0.2">
      <c r="A11123" s="93">
        <v>41185</v>
      </c>
      <c r="B11123" s="93" t="s">
        <v>11651</v>
      </c>
      <c r="C11123" s="93" t="s">
        <v>8074</v>
      </c>
      <c r="D11123" s="101">
        <v>6484.37</v>
      </c>
    </row>
    <row r="11124" spans="1:4" x14ac:dyDescent="0.2">
      <c r="A11124" s="93">
        <v>41186</v>
      </c>
      <c r="B11124" s="93" t="s">
        <v>11652</v>
      </c>
      <c r="C11124" s="93" t="s">
        <v>8074</v>
      </c>
      <c r="D11124" s="101">
        <v>9087.1</v>
      </c>
    </row>
    <row r="11125" spans="1:4" x14ac:dyDescent="0.2">
      <c r="A11125" s="93">
        <v>41187</v>
      </c>
      <c r="B11125" s="93" t="s">
        <v>11653</v>
      </c>
      <c r="C11125" s="93" t="s">
        <v>8074</v>
      </c>
      <c r="D11125" s="101">
        <v>12186.55</v>
      </c>
    </row>
    <row r="11126" spans="1:4" x14ac:dyDescent="0.2">
      <c r="A11126" s="93">
        <v>41188</v>
      </c>
      <c r="B11126" s="93" t="s">
        <v>11654</v>
      </c>
      <c r="C11126" s="93" t="s">
        <v>8074</v>
      </c>
      <c r="D11126" s="101">
        <v>15583.89</v>
      </c>
    </row>
    <row r="11127" spans="1:4" x14ac:dyDescent="0.2">
      <c r="A11127" s="93">
        <v>5036</v>
      </c>
      <c r="B11127" s="93" t="s">
        <v>11655</v>
      </c>
      <c r="C11127" s="93" t="s">
        <v>8074</v>
      </c>
      <c r="D11127" s="101">
        <v>3305.11</v>
      </c>
    </row>
    <row r="11128" spans="1:4" x14ac:dyDescent="0.2">
      <c r="A11128" s="93">
        <v>41189</v>
      </c>
      <c r="B11128" s="93" t="s">
        <v>11656</v>
      </c>
      <c r="C11128" s="93" t="s">
        <v>8074</v>
      </c>
      <c r="D11128" s="101">
        <v>20034.72</v>
      </c>
    </row>
    <row r="11129" spans="1:4" x14ac:dyDescent="0.2">
      <c r="A11129" s="93">
        <v>41190</v>
      </c>
      <c r="B11129" s="93" t="s">
        <v>11657</v>
      </c>
      <c r="C11129" s="93" t="s">
        <v>8074</v>
      </c>
      <c r="D11129" s="101">
        <v>6967.37</v>
      </c>
    </row>
    <row r="11130" spans="1:4" x14ac:dyDescent="0.2">
      <c r="A11130" s="93">
        <v>41191</v>
      </c>
      <c r="B11130" s="93" t="s">
        <v>11658</v>
      </c>
      <c r="C11130" s="93" t="s">
        <v>8074</v>
      </c>
      <c r="D11130" s="101">
        <v>10684.2</v>
      </c>
    </row>
    <row r="11131" spans="1:4" x14ac:dyDescent="0.2">
      <c r="A11131" s="93">
        <v>41192</v>
      </c>
      <c r="B11131" s="93" t="s">
        <v>11659</v>
      </c>
      <c r="C11131" s="93" t="s">
        <v>8074</v>
      </c>
      <c r="D11131" s="101">
        <v>11138.2</v>
      </c>
    </row>
    <row r="11132" spans="1:4" x14ac:dyDescent="0.2">
      <c r="A11132" s="93">
        <v>41193</v>
      </c>
      <c r="B11132" s="93" t="s">
        <v>11660</v>
      </c>
      <c r="C11132" s="93" t="s">
        <v>8074</v>
      </c>
      <c r="D11132" s="101">
        <v>18199.45</v>
      </c>
    </row>
    <row r="11133" spans="1:4" x14ac:dyDescent="0.2">
      <c r="A11133" s="93">
        <v>41194</v>
      </c>
      <c r="B11133" s="93" t="s">
        <v>11661</v>
      </c>
      <c r="C11133" s="93" t="s">
        <v>8074</v>
      </c>
      <c r="D11133" s="101">
        <v>21716.07</v>
      </c>
    </row>
    <row r="11134" spans="1:4" x14ac:dyDescent="0.2">
      <c r="A11134" s="93">
        <v>5044</v>
      </c>
      <c r="B11134" s="93" t="s">
        <v>11662</v>
      </c>
      <c r="C11134" s="93" t="s">
        <v>8074</v>
      </c>
      <c r="D11134" s="101">
        <v>1168.55</v>
      </c>
    </row>
    <row r="11135" spans="1:4" x14ac:dyDescent="0.2">
      <c r="A11135" s="93">
        <v>5059</v>
      </c>
      <c r="B11135" s="93" t="s">
        <v>11663</v>
      </c>
      <c r="C11135" s="93" t="s">
        <v>8074</v>
      </c>
      <c r="D11135" s="101">
        <v>1397.44</v>
      </c>
    </row>
    <row r="11136" spans="1:4" x14ac:dyDescent="0.2">
      <c r="A11136" s="93">
        <v>41201</v>
      </c>
      <c r="B11136" s="93" t="s">
        <v>11664</v>
      </c>
      <c r="C11136" s="93" t="s">
        <v>8074</v>
      </c>
      <c r="D11136" s="101">
        <v>2835.98</v>
      </c>
    </row>
    <row r="11137" spans="1:4" x14ac:dyDescent="0.2">
      <c r="A11137" s="93">
        <v>41199</v>
      </c>
      <c r="B11137" s="93" t="s">
        <v>11665</v>
      </c>
      <c r="C11137" s="93" t="s">
        <v>8074</v>
      </c>
      <c r="D11137" s="100">
        <v>911.31</v>
      </c>
    </row>
    <row r="11138" spans="1:4" x14ac:dyDescent="0.2">
      <c r="A11138" s="93">
        <v>5057</v>
      </c>
      <c r="B11138" s="93" t="s">
        <v>11666</v>
      </c>
      <c r="C11138" s="93" t="s">
        <v>8074</v>
      </c>
      <c r="D11138" s="101">
        <v>1233.74</v>
      </c>
    </row>
    <row r="11139" spans="1:4" x14ac:dyDescent="0.2">
      <c r="A11139" s="93">
        <v>41200</v>
      </c>
      <c r="B11139" s="93" t="s">
        <v>11667</v>
      </c>
      <c r="C11139" s="93" t="s">
        <v>8074</v>
      </c>
      <c r="D11139" s="101">
        <v>1773.73</v>
      </c>
    </row>
    <row r="11140" spans="1:4" x14ac:dyDescent="0.2">
      <c r="A11140" s="93">
        <v>41205</v>
      </c>
      <c r="B11140" s="93" t="s">
        <v>11668</v>
      </c>
      <c r="C11140" s="93" t="s">
        <v>8074</v>
      </c>
      <c r="D11140" s="101">
        <v>3286.68</v>
      </c>
    </row>
    <row r="11141" spans="1:4" x14ac:dyDescent="0.2">
      <c r="A11141" s="93">
        <v>41202</v>
      </c>
      <c r="B11141" s="93" t="s">
        <v>11669</v>
      </c>
      <c r="C11141" s="93" t="s">
        <v>8074</v>
      </c>
      <c r="D11141" s="100">
        <v>959.07</v>
      </c>
    </row>
    <row r="11142" spans="1:4" x14ac:dyDescent="0.2">
      <c r="A11142" s="93">
        <v>41206</v>
      </c>
      <c r="B11142" s="93" t="s">
        <v>11670</v>
      </c>
      <c r="C11142" s="93" t="s">
        <v>8074</v>
      </c>
      <c r="D11142" s="101">
        <v>4333.3500000000004</v>
      </c>
    </row>
    <row r="11143" spans="1:4" x14ac:dyDescent="0.2">
      <c r="A11143" s="93">
        <v>12372</v>
      </c>
      <c r="B11143" s="93" t="s">
        <v>11671</v>
      </c>
      <c r="C11143" s="93" t="s">
        <v>8074</v>
      </c>
      <c r="D11143" s="101">
        <v>1007.03</v>
      </c>
    </row>
    <row r="11144" spans="1:4" x14ac:dyDescent="0.2">
      <c r="A11144" s="93">
        <v>41207</v>
      </c>
      <c r="B11144" s="93" t="s">
        <v>11672</v>
      </c>
      <c r="C11144" s="93" t="s">
        <v>8074</v>
      </c>
      <c r="D11144" s="101">
        <v>5833.54</v>
      </c>
    </row>
    <row r="11145" spans="1:4" x14ac:dyDescent="0.2">
      <c r="A11145" s="93">
        <v>41203</v>
      </c>
      <c r="B11145" s="93" t="s">
        <v>11673</v>
      </c>
      <c r="C11145" s="93" t="s">
        <v>8074</v>
      </c>
      <c r="D11145" s="101">
        <v>1536.33</v>
      </c>
    </row>
    <row r="11146" spans="1:4" x14ac:dyDescent="0.2">
      <c r="A11146" s="93">
        <v>41204</v>
      </c>
      <c r="B11146" s="93" t="s">
        <v>11674</v>
      </c>
      <c r="C11146" s="93" t="s">
        <v>8074</v>
      </c>
      <c r="D11146" s="101">
        <v>2171.9899999999998</v>
      </c>
    </row>
    <row r="11147" spans="1:4" x14ac:dyDescent="0.2">
      <c r="A11147" s="93">
        <v>41210</v>
      </c>
      <c r="B11147" s="93" t="s">
        <v>11675</v>
      </c>
      <c r="C11147" s="93" t="s">
        <v>8074</v>
      </c>
      <c r="D11147" s="101">
        <v>3628.25</v>
      </c>
    </row>
    <row r="11148" spans="1:4" x14ac:dyDescent="0.2">
      <c r="A11148" s="93">
        <v>41208</v>
      </c>
      <c r="B11148" s="93" t="s">
        <v>11676</v>
      </c>
      <c r="C11148" s="93" t="s">
        <v>8074</v>
      </c>
      <c r="D11148" s="101">
        <v>1270.0999999999999</v>
      </c>
    </row>
    <row r="11149" spans="1:4" x14ac:dyDescent="0.2">
      <c r="A11149" s="93">
        <v>41211</v>
      </c>
      <c r="B11149" s="93" t="s">
        <v>11677</v>
      </c>
      <c r="C11149" s="93" t="s">
        <v>8074</v>
      </c>
      <c r="D11149" s="101">
        <v>5112.1400000000003</v>
      </c>
    </row>
    <row r="11150" spans="1:4" x14ac:dyDescent="0.2">
      <c r="A11150" s="93">
        <v>13339</v>
      </c>
      <c r="B11150" s="93" t="s">
        <v>11678</v>
      </c>
      <c r="C11150" s="93" t="s">
        <v>8074</v>
      </c>
      <c r="D11150" s="101">
        <v>1721.29</v>
      </c>
    </row>
    <row r="11151" spans="1:4" x14ac:dyDescent="0.2">
      <c r="A11151" s="93">
        <v>41213</v>
      </c>
      <c r="B11151" s="93" t="s">
        <v>11679</v>
      </c>
      <c r="C11151" s="93" t="s">
        <v>8074</v>
      </c>
      <c r="D11151" s="101">
        <v>10596.22</v>
      </c>
    </row>
    <row r="11152" spans="1:4" x14ac:dyDescent="0.2">
      <c r="A11152" s="93">
        <v>41209</v>
      </c>
      <c r="B11152" s="93" t="s">
        <v>11680</v>
      </c>
      <c r="C11152" s="93" t="s">
        <v>8074</v>
      </c>
      <c r="D11152" s="101">
        <v>2368.2800000000002</v>
      </c>
    </row>
    <row r="11153" spans="1:4" x14ac:dyDescent="0.2">
      <c r="A11153" s="93">
        <v>41216</v>
      </c>
      <c r="B11153" s="93" t="s">
        <v>11681</v>
      </c>
      <c r="C11153" s="93" t="s">
        <v>8074</v>
      </c>
      <c r="D11153" s="101">
        <v>4436.1000000000004</v>
      </c>
    </row>
    <row r="11154" spans="1:4" x14ac:dyDescent="0.2">
      <c r="A11154" s="93">
        <v>41217</v>
      </c>
      <c r="B11154" s="93" t="s">
        <v>11682</v>
      </c>
      <c r="C11154" s="93" t="s">
        <v>8074</v>
      </c>
      <c r="D11154" s="101">
        <v>7112.64</v>
      </c>
    </row>
    <row r="11155" spans="1:4" x14ac:dyDescent="0.2">
      <c r="A11155" s="93">
        <v>41218</v>
      </c>
      <c r="B11155" s="93" t="s">
        <v>11683</v>
      </c>
      <c r="C11155" s="93" t="s">
        <v>8074</v>
      </c>
      <c r="D11155" s="101">
        <v>9538.27</v>
      </c>
    </row>
    <row r="11156" spans="1:4" x14ac:dyDescent="0.2">
      <c r="A11156" s="93">
        <v>41214</v>
      </c>
      <c r="B11156" s="93" t="s">
        <v>11684</v>
      </c>
      <c r="C11156" s="93" t="s">
        <v>8074</v>
      </c>
      <c r="D11156" s="101">
        <v>2011.12</v>
      </c>
    </row>
    <row r="11157" spans="1:4" x14ac:dyDescent="0.2">
      <c r="A11157" s="93">
        <v>41215</v>
      </c>
      <c r="B11157" s="93" t="s">
        <v>11685</v>
      </c>
      <c r="C11157" s="93" t="s">
        <v>8074</v>
      </c>
      <c r="D11157" s="101">
        <v>3028.03</v>
      </c>
    </row>
    <row r="11158" spans="1:4" x14ac:dyDescent="0.2">
      <c r="A11158" s="93">
        <v>41221</v>
      </c>
      <c r="B11158" s="93" t="s">
        <v>11686</v>
      </c>
      <c r="C11158" s="93" t="s">
        <v>8074</v>
      </c>
      <c r="D11158" s="101">
        <v>8767.69</v>
      </c>
    </row>
    <row r="11159" spans="1:4" x14ac:dyDescent="0.2">
      <c r="A11159" s="93">
        <v>41222</v>
      </c>
      <c r="B11159" s="93" t="s">
        <v>11687</v>
      </c>
      <c r="C11159" s="93" t="s">
        <v>8074</v>
      </c>
      <c r="D11159" s="101">
        <v>12546.67</v>
      </c>
    </row>
    <row r="11160" spans="1:4" x14ac:dyDescent="0.2">
      <c r="A11160" s="93">
        <v>41195</v>
      </c>
      <c r="B11160" s="93" t="s">
        <v>11688</v>
      </c>
      <c r="C11160" s="93" t="s">
        <v>8074</v>
      </c>
      <c r="D11160" s="100">
        <v>644.86</v>
      </c>
    </row>
    <row r="11161" spans="1:4" x14ac:dyDescent="0.2">
      <c r="A11161" s="93">
        <v>41198</v>
      </c>
      <c r="B11161" s="93" t="s">
        <v>11689</v>
      </c>
      <c r="C11161" s="93" t="s">
        <v>8074</v>
      </c>
      <c r="D11161" s="101">
        <v>2519.9699999999998</v>
      </c>
    </row>
    <row r="11162" spans="1:4" x14ac:dyDescent="0.2">
      <c r="A11162" s="93">
        <v>41196</v>
      </c>
      <c r="B11162" s="93" t="s">
        <v>11690</v>
      </c>
      <c r="C11162" s="93" t="s">
        <v>8074</v>
      </c>
      <c r="D11162" s="100">
        <v>799.34</v>
      </c>
    </row>
    <row r="11163" spans="1:4" x14ac:dyDescent="0.2">
      <c r="A11163" s="93">
        <v>5033</v>
      </c>
      <c r="B11163" s="93" t="s">
        <v>11691</v>
      </c>
      <c r="C11163" s="93" t="s">
        <v>8074</v>
      </c>
      <c r="D11163" s="101">
        <v>1049.5</v>
      </c>
    </row>
    <row r="11164" spans="1:4" x14ac:dyDescent="0.2">
      <c r="A11164" s="93">
        <v>41197</v>
      </c>
      <c r="B11164" s="93" t="s">
        <v>11692</v>
      </c>
      <c r="C11164" s="93" t="s">
        <v>8074</v>
      </c>
      <c r="D11164" s="101">
        <v>1558.9</v>
      </c>
    </row>
    <row r="11165" spans="1:4" x14ac:dyDescent="0.2">
      <c r="A11165" s="93">
        <v>12388</v>
      </c>
      <c r="B11165" s="93" t="s">
        <v>11693</v>
      </c>
      <c r="C11165" s="93" t="s">
        <v>8074</v>
      </c>
      <c r="D11165" s="100">
        <v>295.85000000000002</v>
      </c>
    </row>
    <row r="11166" spans="1:4" x14ac:dyDescent="0.2">
      <c r="A11166" s="93">
        <v>2731</v>
      </c>
      <c r="B11166" s="93" t="s">
        <v>11694</v>
      </c>
      <c r="C11166" s="93" t="s">
        <v>8118</v>
      </c>
      <c r="D11166" s="100">
        <v>130.62</v>
      </c>
    </row>
    <row r="11167" spans="1:4" x14ac:dyDescent="0.2">
      <c r="A11167" s="93">
        <v>41457</v>
      </c>
      <c r="B11167" s="93" t="s">
        <v>11695</v>
      </c>
      <c r="C11167" s="93" t="s">
        <v>8074</v>
      </c>
      <c r="D11167" s="101">
        <v>1826.56</v>
      </c>
    </row>
    <row r="11168" spans="1:4" x14ac:dyDescent="0.2">
      <c r="A11168" s="93">
        <v>41458</v>
      </c>
      <c r="B11168" s="93" t="s">
        <v>11696</v>
      </c>
      <c r="C11168" s="93" t="s">
        <v>8074</v>
      </c>
      <c r="D11168" s="101">
        <v>2549.9699999999998</v>
      </c>
    </row>
    <row r="11169" spans="1:4" x14ac:dyDescent="0.2">
      <c r="A11169" s="93">
        <v>41459</v>
      </c>
      <c r="B11169" s="93" t="s">
        <v>11697</v>
      </c>
      <c r="C11169" s="93" t="s">
        <v>8074</v>
      </c>
      <c r="D11169" s="101">
        <v>3557.01</v>
      </c>
    </row>
    <row r="11170" spans="1:4" x14ac:dyDescent="0.2">
      <c r="A11170" s="93">
        <v>41461</v>
      </c>
      <c r="B11170" s="93" t="s">
        <v>11698</v>
      </c>
      <c r="C11170" s="93" t="s">
        <v>8074</v>
      </c>
      <c r="D11170" s="101">
        <v>4849.8</v>
      </c>
    </row>
    <row r="11171" spans="1:4" x14ac:dyDescent="0.2">
      <c r="A11171" s="93">
        <v>44537</v>
      </c>
      <c r="B11171" s="93" t="s">
        <v>11699</v>
      </c>
      <c r="C11171" s="93" t="s">
        <v>9132</v>
      </c>
      <c r="D11171" s="100">
        <v>391.07</v>
      </c>
    </row>
    <row r="11172" spans="1:4" x14ac:dyDescent="0.2">
      <c r="A11172" s="93">
        <v>11844</v>
      </c>
      <c r="B11172" s="93" t="s">
        <v>11700</v>
      </c>
      <c r="C11172" s="93" t="s">
        <v>8118</v>
      </c>
      <c r="D11172" s="100">
        <v>59.78</v>
      </c>
    </row>
    <row r="11173" spans="1:4" x14ac:dyDescent="0.2">
      <c r="A11173" s="93">
        <v>4465</v>
      </c>
      <c r="B11173" s="93" t="s">
        <v>11701</v>
      </c>
      <c r="C11173" s="93" t="s">
        <v>8118</v>
      </c>
      <c r="D11173" s="100">
        <v>49.68</v>
      </c>
    </row>
    <row r="11174" spans="1:4" x14ac:dyDescent="0.2">
      <c r="A11174" s="93">
        <v>35273</v>
      </c>
      <c r="B11174" s="93" t="s">
        <v>11702</v>
      </c>
      <c r="C11174" s="93" t="s">
        <v>8118</v>
      </c>
      <c r="D11174" s="100">
        <v>59.58</v>
      </c>
    </row>
    <row r="11175" spans="1:4" x14ac:dyDescent="0.2">
      <c r="A11175" s="93">
        <v>4470</v>
      </c>
      <c r="B11175" s="93" t="s">
        <v>11703</v>
      </c>
      <c r="C11175" s="93" t="s">
        <v>8118</v>
      </c>
      <c r="D11175" s="100">
        <v>137.5</v>
      </c>
    </row>
    <row r="11176" spans="1:4" x14ac:dyDescent="0.2">
      <c r="A11176" s="93">
        <v>20204</v>
      </c>
      <c r="B11176" s="93" t="s">
        <v>11704</v>
      </c>
      <c r="C11176" s="93" t="s">
        <v>8118</v>
      </c>
      <c r="D11176" s="100">
        <v>91.67</v>
      </c>
    </row>
    <row r="11177" spans="1:4" x14ac:dyDescent="0.2">
      <c r="A11177" s="93">
        <v>20208</v>
      </c>
      <c r="B11177" s="93" t="s">
        <v>11705</v>
      </c>
      <c r="C11177" s="93" t="s">
        <v>8118</v>
      </c>
      <c r="D11177" s="100">
        <v>123.75</v>
      </c>
    </row>
    <row r="11178" spans="1:4" x14ac:dyDescent="0.2">
      <c r="A11178" s="93">
        <v>4437</v>
      </c>
      <c r="B11178" s="93" t="s">
        <v>11706</v>
      </c>
      <c r="C11178" s="93" t="s">
        <v>8118</v>
      </c>
      <c r="D11178" s="100">
        <v>103.13</v>
      </c>
    </row>
    <row r="11179" spans="1:4" x14ac:dyDescent="0.2">
      <c r="A11179" s="93">
        <v>14580</v>
      </c>
      <c r="B11179" s="93" t="s">
        <v>11707</v>
      </c>
      <c r="C11179" s="93" t="s">
        <v>8118</v>
      </c>
      <c r="D11179" s="100">
        <v>103.13</v>
      </c>
    </row>
    <row r="11180" spans="1:4" x14ac:dyDescent="0.2">
      <c r="A11180" s="93">
        <v>40304</v>
      </c>
      <c r="B11180" s="93" t="s">
        <v>11708</v>
      </c>
      <c r="C11180" s="93" t="s">
        <v>8122</v>
      </c>
      <c r="D11180" s="100">
        <v>27.5</v>
      </c>
    </row>
    <row r="11181" spans="1:4" x14ac:dyDescent="0.2">
      <c r="A11181" s="93">
        <v>5065</v>
      </c>
      <c r="B11181" s="93" t="s">
        <v>11709</v>
      </c>
      <c r="C11181" s="93" t="s">
        <v>8122</v>
      </c>
      <c r="D11181" s="100">
        <v>42.38</v>
      </c>
    </row>
    <row r="11182" spans="1:4" x14ac:dyDescent="0.2">
      <c r="A11182" s="93">
        <v>5072</v>
      </c>
      <c r="B11182" s="93" t="s">
        <v>11710</v>
      </c>
      <c r="C11182" s="93" t="s">
        <v>8122</v>
      </c>
      <c r="D11182" s="100">
        <v>39.200000000000003</v>
      </c>
    </row>
    <row r="11183" spans="1:4" x14ac:dyDescent="0.2">
      <c r="A11183" s="93">
        <v>5066</v>
      </c>
      <c r="B11183" s="93" t="s">
        <v>11711</v>
      </c>
      <c r="C11183" s="93" t="s">
        <v>8122</v>
      </c>
      <c r="D11183" s="100">
        <v>29.35</v>
      </c>
    </row>
    <row r="11184" spans="1:4" x14ac:dyDescent="0.2">
      <c r="A11184" s="93">
        <v>5063</v>
      </c>
      <c r="B11184" s="93" t="s">
        <v>11712</v>
      </c>
      <c r="C11184" s="93" t="s">
        <v>8122</v>
      </c>
      <c r="D11184" s="100">
        <v>26.58</v>
      </c>
    </row>
    <row r="11185" spans="1:4" x14ac:dyDescent="0.2">
      <c r="A11185" s="93">
        <v>20247</v>
      </c>
      <c r="B11185" s="93" t="s">
        <v>11713</v>
      </c>
      <c r="C11185" s="93" t="s">
        <v>8122</v>
      </c>
      <c r="D11185" s="100">
        <v>24.67</v>
      </c>
    </row>
    <row r="11186" spans="1:4" x14ac:dyDescent="0.2">
      <c r="A11186" s="93">
        <v>5074</v>
      </c>
      <c r="B11186" s="93" t="s">
        <v>11714</v>
      </c>
      <c r="C11186" s="93" t="s">
        <v>8122</v>
      </c>
      <c r="D11186" s="100">
        <v>24.96</v>
      </c>
    </row>
    <row r="11187" spans="1:4" x14ac:dyDescent="0.2">
      <c r="A11187" s="93">
        <v>5067</v>
      </c>
      <c r="B11187" s="93" t="s">
        <v>11715</v>
      </c>
      <c r="C11187" s="93" t="s">
        <v>8122</v>
      </c>
      <c r="D11187" s="100">
        <v>23.74</v>
      </c>
    </row>
    <row r="11188" spans="1:4" x14ac:dyDescent="0.2">
      <c r="A11188" s="93">
        <v>5078</v>
      </c>
      <c r="B11188" s="93" t="s">
        <v>11716</v>
      </c>
      <c r="C11188" s="93" t="s">
        <v>8122</v>
      </c>
      <c r="D11188" s="100">
        <v>23.47</v>
      </c>
    </row>
    <row r="11189" spans="1:4" x14ac:dyDescent="0.2">
      <c r="A11189" s="93">
        <v>5068</v>
      </c>
      <c r="B11189" s="93" t="s">
        <v>11717</v>
      </c>
      <c r="C11189" s="93" t="s">
        <v>8122</v>
      </c>
      <c r="D11189" s="100">
        <v>22.28</v>
      </c>
    </row>
    <row r="11190" spans="1:4" x14ac:dyDescent="0.2">
      <c r="A11190" s="93">
        <v>5073</v>
      </c>
      <c r="B11190" s="93" t="s">
        <v>11718</v>
      </c>
      <c r="C11190" s="93" t="s">
        <v>8122</v>
      </c>
      <c r="D11190" s="100">
        <v>22.71</v>
      </c>
    </row>
    <row r="11191" spans="1:4" x14ac:dyDescent="0.2">
      <c r="A11191" s="93">
        <v>5069</v>
      </c>
      <c r="B11191" s="93" t="s">
        <v>11719</v>
      </c>
      <c r="C11191" s="93" t="s">
        <v>8122</v>
      </c>
      <c r="D11191" s="100">
        <v>22.71</v>
      </c>
    </row>
    <row r="11192" spans="1:4" x14ac:dyDescent="0.2">
      <c r="A11192" s="93">
        <v>5070</v>
      </c>
      <c r="B11192" s="93" t="s">
        <v>11720</v>
      </c>
      <c r="C11192" s="93" t="s">
        <v>8122</v>
      </c>
      <c r="D11192" s="100">
        <v>22.95</v>
      </c>
    </row>
    <row r="11193" spans="1:4" x14ac:dyDescent="0.2">
      <c r="A11193" s="93">
        <v>5071</v>
      </c>
      <c r="B11193" s="93" t="s">
        <v>11721</v>
      </c>
      <c r="C11193" s="93" t="s">
        <v>8122</v>
      </c>
      <c r="D11193" s="100">
        <v>22.28</v>
      </c>
    </row>
    <row r="11194" spans="1:4" x14ac:dyDescent="0.2">
      <c r="A11194" s="93">
        <v>5061</v>
      </c>
      <c r="B11194" s="93" t="s">
        <v>11722</v>
      </c>
      <c r="C11194" s="93" t="s">
        <v>8122</v>
      </c>
      <c r="D11194" s="100">
        <v>21.9</v>
      </c>
    </row>
    <row r="11195" spans="1:4" x14ac:dyDescent="0.2">
      <c r="A11195" s="93">
        <v>5075</v>
      </c>
      <c r="B11195" s="93" t="s">
        <v>11723</v>
      </c>
      <c r="C11195" s="93" t="s">
        <v>8122</v>
      </c>
      <c r="D11195" s="100">
        <v>22.28</v>
      </c>
    </row>
    <row r="11196" spans="1:4" x14ac:dyDescent="0.2">
      <c r="A11196" s="93">
        <v>39027</v>
      </c>
      <c r="B11196" s="93" t="s">
        <v>11724</v>
      </c>
      <c r="C11196" s="93" t="s">
        <v>8122</v>
      </c>
      <c r="D11196" s="100">
        <v>22.26</v>
      </c>
    </row>
    <row r="11197" spans="1:4" x14ac:dyDescent="0.2">
      <c r="A11197" s="93">
        <v>5062</v>
      </c>
      <c r="B11197" s="93" t="s">
        <v>11725</v>
      </c>
      <c r="C11197" s="93" t="s">
        <v>8122</v>
      </c>
      <c r="D11197" s="100">
        <v>22.57</v>
      </c>
    </row>
    <row r="11198" spans="1:4" x14ac:dyDescent="0.2">
      <c r="A11198" s="93">
        <v>40568</v>
      </c>
      <c r="B11198" s="93" t="s">
        <v>11726</v>
      </c>
      <c r="C11198" s="93" t="s">
        <v>8122</v>
      </c>
      <c r="D11198" s="100">
        <v>22.44</v>
      </c>
    </row>
    <row r="11199" spans="1:4" x14ac:dyDescent="0.2">
      <c r="A11199" s="93">
        <v>39026</v>
      </c>
      <c r="B11199" s="93" t="s">
        <v>11727</v>
      </c>
      <c r="C11199" s="93" t="s">
        <v>8122</v>
      </c>
      <c r="D11199" s="100">
        <v>25.05</v>
      </c>
    </row>
    <row r="11200" spans="1:4" x14ac:dyDescent="0.2">
      <c r="A11200" s="93">
        <v>42431</v>
      </c>
      <c r="B11200" s="93" t="s">
        <v>11728</v>
      </c>
      <c r="C11200" s="93" t="s">
        <v>8074</v>
      </c>
      <c r="D11200" s="101">
        <v>3957.85</v>
      </c>
    </row>
    <row r="11201" spans="1:4" x14ac:dyDescent="0.2">
      <c r="A11201" s="93">
        <v>44074</v>
      </c>
      <c r="B11201" s="93" t="s">
        <v>11729</v>
      </c>
      <c r="C11201" s="93" t="s">
        <v>8123</v>
      </c>
      <c r="D11201" s="100">
        <v>624.65</v>
      </c>
    </row>
    <row r="11202" spans="1:4" x14ac:dyDescent="0.2">
      <c r="A11202" s="93">
        <v>44072</v>
      </c>
      <c r="B11202" s="93" t="s">
        <v>11730</v>
      </c>
      <c r="C11202" s="93" t="s">
        <v>8123</v>
      </c>
      <c r="D11202" s="100">
        <v>103.41</v>
      </c>
    </row>
    <row r="11203" spans="1:4" x14ac:dyDescent="0.2">
      <c r="A11203" s="93">
        <v>511</v>
      </c>
      <c r="B11203" s="93" t="s">
        <v>11731</v>
      </c>
      <c r="C11203" s="93" t="s">
        <v>8123</v>
      </c>
      <c r="D11203" s="100">
        <v>19.22</v>
      </c>
    </row>
    <row r="11204" spans="1:4" x14ac:dyDescent="0.2">
      <c r="A11204" s="93">
        <v>37540</v>
      </c>
      <c r="B11204" s="93" t="s">
        <v>11732</v>
      </c>
      <c r="C11204" s="93" t="s">
        <v>8074</v>
      </c>
      <c r="D11204" s="101">
        <v>74273.75</v>
      </c>
    </row>
    <row r="11205" spans="1:4" x14ac:dyDescent="0.2">
      <c r="A11205" s="93">
        <v>37548</v>
      </c>
      <c r="B11205" s="93" t="s">
        <v>11733</v>
      </c>
      <c r="C11205" s="93" t="s">
        <v>8074</v>
      </c>
      <c r="D11205" s="101">
        <v>98449.49</v>
      </c>
    </row>
    <row r="11206" spans="1:4" x14ac:dyDescent="0.2">
      <c r="A11206" s="93">
        <v>39828</v>
      </c>
      <c r="B11206" s="93" t="s">
        <v>11734</v>
      </c>
      <c r="C11206" s="93" t="s">
        <v>8074</v>
      </c>
      <c r="D11206" s="100">
        <v>590.6</v>
      </c>
    </row>
    <row r="11207" spans="1:4" x14ac:dyDescent="0.2">
      <c r="A11207" s="93">
        <v>12273</v>
      </c>
      <c r="B11207" s="93" t="s">
        <v>11735</v>
      </c>
      <c r="C11207" s="93" t="s">
        <v>8074</v>
      </c>
      <c r="D11207" s="100">
        <v>113.69</v>
      </c>
    </row>
    <row r="11208" spans="1:4" x14ac:dyDescent="0.2">
      <c r="A11208" s="93">
        <v>38392</v>
      </c>
      <c r="B11208" s="93" t="s">
        <v>11736</v>
      </c>
      <c r="C11208" s="93" t="s">
        <v>8074</v>
      </c>
      <c r="D11208" s="100">
        <v>78.510000000000005</v>
      </c>
    </row>
    <row r="11209" spans="1:4" x14ac:dyDescent="0.2">
      <c r="A11209" s="93">
        <v>11735</v>
      </c>
      <c r="B11209" s="93" t="s">
        <v>11737</v>
      </c>
      <c r="C11209" s="93" t="s">
        <v>8074</v>
      </c>
      <c r="D11209" s="100">
        <v>10.41</v>
      </c>
    </row>
    <row r="11210" spans="1:4" x14ac:dyDescent="0.2">
      <c r="A11210" s="93">
        <v>11737</v>
      </c>
      <c r="B11210" s="93" t="s">
        <v>11738</v>
      </c>
      <c r="C11210" s="93" t="s">
        <v>8074</v>
      </c>
      <c r="D11210" s="100">
        <v>14.76</v>
      </c>
    </row>
    <row r="11211" spans="1:4" x14ac:dyDescent="0.2">
      <c r="A11211" s="93">
        <v>11738</v>
      </c>
      <c r="B11211" s="93" t="s">
        <v>11739</v>
      </c>
      <c r="C11211" s="93" t="s">
        <v>8074</v>
      </c>
      <c r="D11211" s="100">
        <v>18.61</v>
      </c>
    </row>
    <row r="11212" spans="1:4" x14ac:dyDescent="0.2">
      <c r="A11212" s="93">
        <v>36143</v>
      </c>
      <c r="B11212" s="93" t="s">
        <v>11740</v>
      </c>
      <c r="C11212" s="93" t="s">
        <v>8074</v>
      </c>
      <c r="D11212" s="100">
        <v>26.65</v>
      </c>
    </row>
    <row r="11213" spans="1:4" x14ac:dyDescent="0.2">
      <c r="A11213" s="93">
        <v>36142</v>
      </c>
      <c r="B11213" s="93" t="s">
        <v>11741</v>
      </c>
      <c r="C11213" s="93" t="s">
        <v>8074</v>
      </c>
      <c r="D11213" s="100">
        <v>1.95</v>
      </c>
    </row>
    <row r="11214" spans="1:4" x14ac:dyDescent="0.2">
      <c r="A11214" s="93">
        <v>36146</v>
      </c>
      <c r="B11214" s="93" t="s">
        <v>11742</v>
      </c>
      <c r="C11214" s="93" t="s">
        <v>8074</v>
      </c>
      <c r="D11214" s="100">
        <v>221</v>
      </c>
    </row>
    <row r="11215" spans="1:4" x14ac:dyDescent="0.2">
      <c r="A11215" s="93">
        <v>39015</v>
      </c>
      <c r="B11215" s="93" t="s">
        <v>11743</v>
      </c>
      <c r="C11215" s="93" t="s">
        <v>8074</v>
      </c>
      <c r="D11215" s="100">
        <v>0.97</v>
      </c>
    </row>
    <row r="11216" spans="1:4" x14ac:dyDescent="0.2">
      <c r="A11216" s="93">
        <v>38377</v>
      </c>
      <c r="B11216" s="93" t="s">
        <v>11744</v>
      </c>
      <c r="C11216" s="93" t="s">
        <v>8074</v>
      </c>
      <c r="D11216" s="100">
        <v>41.01</v>
      </c>
    </row>
    <row r="11217" spans="1:4" x14ac:dyDescent="0.2">
      <c r="A11217" s="93">
        <v>38376</v>
      </c>
      <c r="B11217" s="93" t="s">
        <v>11745</v>
      </c>
      <c r="C11217" s="93" t="s">
        <v>8074</v>
      </c>
      <c r="D11217" s="100">
        <v>46.76</v>
      </c>
    </row>
    <row r="11218" spans="1:4" x14ac:dyDescent="0.2">
      <c r="A11218" s="93">
        <v>38116</v>
      </c>
      <c r="B11218" s="93" t="s">
        <v>11746</v>
      </c>
      <c r="C11218" s="93" t="s">
        <v>8074</v>
      </c>
      <c r="D11218" s="100">
        <v>5</v>
      </c>
    </row>
    <row r="11219" spans="1:4" x14ac:dyDescent="0.2">
      <c r="A11219" s="93">
        <v>38066</v>
      </c>
      <c r="B11219" s="93" t="s">
        <v>11747</v>
      </c>
      <c r="C11219" s="93" t="s">
        <v>8074</v>
      </c>
      <c r="D11219" s="100">
        <v>8.25</v>
      </c>
    </row>
    <row r="11220" spans="1:4" x14ac:dyDescent="0.2">
      <c r="A11220" s="93">
        <v>38117</v>
      </c>
      <c r="B11220" s="93" t="s">
        <v>11748</v>
      </c>
      <c r="C11220" s="93" t="s">
        <v>8074</v>
      </c>
      <c r="D11220" s="100">
        <v>8.51</v>
      </c>
    </row>
    <row r="11221" spans="1:4" x14ac:dyDescent="0.2">
      <c r="A11221" s="93">
        <v>38067</v>
      </c>
      <c r="B11221" s="93" t="s">
        <v>11749</v>
      </c>
      <c r="C11221" s="93" t="s">
        <v>8074</v>
      </c>
      <c r="D11221" s="100">
        <v>11.62</v>
      </c>
    </row>
    <row r="11222" spans="1:4" x14ac:dyDescent="0.2">
      <c r="A11222" s="93">
        <v>11522</v>
      </c>
      <c r="B11222" s="93" t="s">
        <v>11750</v>
      </c>
      <c r="C11222" s="93" t="s">
        <v>8074</v>
      </c>
      <c r="D11222" s="100">
        <v>14.21</v>
      </c>
    </row>
    <row r="11223" spans="1:4" x14ac:dyDescent="0.2">
      <c r="A11223" s="93">
        <v>43600</v>
      </c>
      <c r="B11223" s="93" t="s">
        <v>11751</v>
      </c>
      <c r="C11223" s="93" t="s">
        <v>8074</v>
      </c>
      <c r="D11223" s="100">
        <v>56.96</v>
      </c>
    </row>
    <row r="11224" spans="1:4" x14ac:dyDescent="0.2">
      <c r="A11224" s="93">
        <v>5080</v>
      </c>
      <c r="B11224" s="93" t="s">
        <v>11752</v>
      </c>
      <c r="C11224" s="93" t="s">
        <v>8074</v>
      </c>
      <c r="D11224" s="100">
        <v>22.21</v>
      </c>
    </row>
    <row r="11225" spans="1:4" x14ac:dyDescent="0.2">
      <c r="A11225" s="93">
        <v>38168</v>
      </c>
      <c r="B11225" s="93" t="s">
        <v>11753</v>
      </c>
      <c r="C11225" s="93" t="s">
        <v>8074</v>
      </c>
      <c r="D11225" s="100">
        <v>155.07</v>
      </c>
    </row>
    <row r="11226" spans="1:4" x14ac:dyDescent="0.2">
      <c r="A11226" s="93">
        <v>43601</v>
      </c>
      <c r="B11226" s="93" t="s">
        <v>11754</v>
      </c>
      <c r="C11226" s="93" t="s">
        <v>8074</v>
      </c>
      <c r="D11226" s="100">
        <v>77.53</v>
      </c>
    </row>
    <row r="11227" spans="1:4" x14ac:dyDescent="0.2">
      <c r="A11227" s="93">
        <v>13393</v>
      </c>
      <c r="B11227" s="93" t="s">
        <v>11755</v>
      </c>
      <c r="C11227" s="93" t="s">
        <v>8074</v>
      </c>
      <c r="D11227" s="100">
        <v>353.28</v>
      </c>
    </row>
    <row r="11228" spans="1:4" x14ac:dyDescent="0.2">
      <c r="A11228" s="93">
        <v>13395</v>
      </c>
      <c r="B11228" s="93" t="s">
        <v>11756</v>
      </c>
      <c r="C11228" s="93" t="s">
        <v>8074</v>
      </c>
      <c r="D11228" s="100">
        <v>495.08</v>
      </c>
    </row>
    <row r="11229" spans="1:4" x14ac:dyDescent="0.2">
      <c r="A11229" s="93">
        <v>12039</v>
      </c>
      <c r="B11229" s="93" t="s">
        <v>11757</v>
      </c>
      <c r="C11229" s="93" t="s">
        <v>8074</v>
      </c>
      <c r="D11229" s="100">
        <v>520.28</v>
      </c>
    </row>
    <row r="11230" spans="1:4" x14ac:dyDescent="0.2">
      <c r="A11230" s="93">
        <v>13396</v>
      </c>
      <c r="B11230" s="93" t="s">
        <v>11758</v>
      </c>
      <c r="C11230" s="93" t="s">
        <v>8074</v>
      </c>
      <c r="D11230" s="100">
        <v>730.7</v>
      </c>
    </row>
    <row r="11231" spans="1:4" x14ac:dyDescent="0.2">
      <c r="A11231" s="93">
        <v>12041</v>
      </c>
      <c r="B11231" s="93" t="s">
        <v>11759</v>
      </c>
      <c r="C11231" s="93" t="s">
        <v>8074</v>
      </c>
      <c r="D11231" s="100">
        <v>596.66</v>
      </c>
    </row>
    <row r="11232" spans="1:4" x14ac:dyDescent="0.2">
      <c r="A11232" s="93">
        <v>12043</v>
      </c>
      <c r="B11232" s="93" t="s">
        <v>11760</v>
      </c>
      <c r="C11232" s="93" t="s">
        <v>8074</v>
      </c>
      <c r="D11232" s="101">
        <v>1259.75</v>
      </c>
    </row>
    <row r="11233" spans="1:4" x14ac:dyDescent="0.2">
      <c r="A11233" s="93">
        <v>39762</v>
      </c>
      <c r="B11233" s="93" t="s">
        <v>11761</v>
      </c>
      <c r="C11233" s="93" t="s">
        <v>8074</v>
      </c>
      <c r="D11233" s="100">
        <v>599.66999999999996</v>
      </c>
    </row>
    <row r="11234" spans="1:4" x14ac:dyDescent="0.2">
      <c r="A11234" s="93">
        <v>12042</v>
      </c>
      <c r="B11234" s="93" t="s">
        <v>11762</v>
      </c>
      <c r="C11234" s="93" t="s">
        <v>8074</v>
      </c>
      <c r="D11234" s="100">
        <v>875.51</v>
      </c>
    </row>
    <row r="11235" spans="1:4" x14ac:dyDescent="0.2">
      <c r="A11235" s="93">
        <v>39763</v>
      </c>
      <c r="B11235" s="93" t="s">
        <v>11763</v>
      </c>
      <c r="C11235" s="93" t="s">
        <v>8074</v>
      </c>
      <c r="D11235" s="101">
        <v>1024.67</v>
      </c>
    </row>
    <row r="11236" spans="1:4" x14ac:dyDescent="0.2">
      <c r="A11236" s="93">
        <v>39760</v>
      </c>
      <c r="B11236" s="93" t="s">
        <v>11764</v>
      </c>
      <c r="C11236" s="93" t="s">
        <v>8074</v>
      </c>
      <c r="D11236" s="101">
        <v>1021.3</v>
      </c>
    </row>
    <row r="11237" spans="1:4" x14ac:dyDescent="0.2">
      <c r="A11237" s="93">
        <v>39756</v>
      </c>
      <c r="B11237" s="93" t="s">
        <v>11765</v>
      </c>
      <c r="C11237" s="93" t="s">
        <v>8074</v>
      </c>
      <c r="D11237" s="100">
        <v>366.71</v>
      </c>
    </row>
    <row r="11238" spans="1:4" x14ac:dyDescent="0.2">
      <c r="A11238" s="93">
        <v>12038</v>
      </c>
      <c r="B11238" s="93" t="s">
        <v>11766</v>
      </c>
      <c r="C11238" s="93" t="s">
        <v>8074</v>
      </c>
      <c r="D11238" s="100">
        <v>458.21</v>
      </c>
    </row>
    <row r="11239" spans="1:4" x14ac:dyDescent="0.2">
      <c r="A11239" s="93">
        <v>39757</v>
      </c>
      <c r="B11239" s="93" t="s">
        <v>11767</v>
      </c>
      <c r="C11239" s="93" t="s">
        <v>8074</v>
      </c>
      <c r="D11239" s="100">
        <v>423.7</v>
      </c>
    </row>
    <row r="11240" spans="1:4" x14ac:dyDescent="0.2">
      <c r="A11240" s="93">
        <v>39758</v>
      </c>
      <c r="B11240" s="93" t="s">
        <v>11768</v>
      </c>
      <c r="C11240" s="93" t="s">
        <v>8074</v>
      </c>
      <c r="D11240" s="100">
        <v>617.49</v>
      </c>
    </row>
    <row r="11241" spans="1:4" x14ac:dyDescent="0.2">
      <c r="A11241" s="93">
        <v>39759</v>
      </c>
      <c r="B11241" s="93" t="s">
        <v>11769</v>
      </c>
      <c r="C11241" s="93" t="s">
        <v>8074</v>
      </c>
      <c r="D11241" s="100">
        <v>762.6</v>
      </c>
    </row>
    <row r="11242" spans="1:4" x14ac:dyDescent="0.2">
      <c r="A11242" s="93">
        <v>39761</v>
      </c>
      <c r="B11242" s="93" t="s">
        <v>11770</v>
      </c>
      <c r="C11242" s="93" t="s">
        <v>8074</v>
      </c>
      <c r="D11242" s="100">
        <v>916.67</v>
      </c>
    </row>
    <row r="11243" spans="1:4" x14ac:dyDescent="0.2">
      <c r="A11243" s="93">
        <v>39805</v>
      </c>
      <c r="B11243" s="93" t="s">
        <v>11771</v>
      </c>
      <c r="C11243" s="93" t="s">
        <v>8074</v>
      </c>
      <c r="D11243" s="100">
        <v>141.4</v>
      </c>
    </row>
    <row r="11244" spans="1:4" x14ac:dyDescent="0.2">
      <c r="A11244" s="93">
        <v>39806</v>
      </c>
      <c r="B11244" s="93" t="s">
        <v>11772</v>
      </c>
      <c r="C11244" s="93" t="s">
        <v>8074</v>
      </c>
      <c r="D11244" s="100">
        <v>261.98</v>
      </c>
    </row>
    <row r="11245" spans="1:4" x14ac:dyDescent="0.2">
      <c r="A11245" s="93">
        <v>39807</v>
      </c>
      <c r="B11245" s="93" t="s">
        <v>11773</v>
      </c>
      <c r="C11245" s="93" t="s">
        <v>8074</v>
      </c>
      <c r="D11245" s="100">
        <v>567.77</v>
      </c>
    </row>
    <row r="11246" spans="1:4" x14ac:dyDescent="0.2">
      <c r="A11246" s="93">
        <v>43100</v>
      </c>
      <c r="B11246" s="93" t="s">
        <v>11774</v>
      </c>
      <c r="C11246" s="93" t="s">
        <v>8074</v>
      </c>
      <c r="D11246" s="100">
        <v>443.87</v>
      </c>
    </row>
    <row r="11247" spans="1:4" x14ac:dyDescent="0.2">
      <c r="A11247" s="93">
        <v>39804</v>
      </c>
      <c r="B11247" s="93" t="s">
        <v>11775</v>
      </c>
      <c r="C11247" s="93" t="s">
        <v>8074</v>
      </c>
      <c r="D11247" s="100">
        <v>83.03</v>
      </c>
    </row>
    <row r="11248" spans="1:4" x14ac:dyDescent="0.2">
      <c r="A11248" s="93">
        <v>39796</v>
      </c>
      <c r="B11248" s="93" t="s">
        <v>11776</v>
      </c>
      <c r="C11248" s="93" t="s">
        <v>8074</v>
      </c>
      <c r="D11248" s="100">
        <v>86</v>
      </c>
    </row>
    <row r="11249" spans="1:4" x14ac:dyDescent="0.2">
      <c r="A11249" s="93">
        <v>39797</v>
      </c>
      <c r="B11249" s="93" t="s">
        <v>11777</v>
      </c>
      <c r="C11249" s="93" t="s">
        <v>8074</v>
      </c>
      <c r="D11249" s="100">
        <v>135</v>
      </c>
    </row>
    <row r="11250" spans="1:4" x14ac:dyDescent="0.2">
      <c r="A11250" s="93">
        <v>39798</v>
      </c>
      <c r="B11250" s="93" t="s">
        <v>11778</v>
      </c>
      <c r="C11250" s="93" t="s">
        <v>8074</v>
      </c>
      <c r="D11250" s="100">
        <v>231.57</v>
      </c>
    </row>
    <row r="11251" spans="1:4" x14ac:dyDescent="0.2">
      <c r="A11251" s="93">
        <v>39794</v>
      </c>
      <c r="B11251" s="93" t="s">
        <v>11779</v>
      </c>
      <c r="C11251" s="93" t="s">
        <v>8074</v>
      </c>
      <c r="D11251" s="100">
        <v>36.5</v>
      </c>
    </row>
    <row r="11252" spans="1:4" x14ac:dyDescent="0.2">
      <c r="A11252" s="93">
        <v>39795</v>
      </c>
      <c r="B11252" s="93" t="s">
        <v>11780</v>
      </c>
      <c r="C11252" s="93" t="s">
        <v>8074</v>
      </c>
      <c r="D11252" s="100">
        <v>57.67</v>
      </c>
    </row>
    <row r="11253" spans="1:4" x14ac:dyDescent="0.2">
      <c r="A11253" s="93">
        <v>39799</v>
      </c>
      <c r="B11253" s="93" t="s">
        <v>11781</v>
      </c>
      <c r="C11253" s="93" t="s">
        <v>8074</v>
      </c>
      <c r="D11253" s="100">
        <v>42.55</v>
      </c>
    </row>
    <row r="11254" spans="1:4" x14ac:dyDescent="0.2">
      <c r="A11254" s="93">
        <v>39801</v>
      </c>
      <c r="B11254" s="93" t="s">
        <v>11782</v>
      </c>
      <c r="C11254" s="93" t="s">
        <v>8074</v>
      </c>
      <c r="D11254" s="100">
        <v>121.78</v>
      </c>
    </row>
    <row r="11255" spans="1:4" x14ac:dyDescent="0.2">
      <c r="A11255" s="93">
        <v>39802</v>
      </c>
      <c r="B11255" s="93" t="s">
        <v>11783</v>
      </c>
      <c r="C11255" s="93" t="s">
        <v>8074</v>
      </c>
      <c r="D11255" s="100">
        <v>178.5</v>
      </c>
    </row>
    <row r="11256" spans="1:4" x14ac:dyDescent="0.2">
      <c r="A11256" s="93">
        <v>39803</v>
      </c>
      <c r="B11256" s="93" t="s">
        <v>11784</v>
      </c>
      <c r="C11256" s="93" t="s">
        <v>8074</v>
      </c>
      <c r="D11256" s="100">
        <v>249.02</v>
      </c>
    </row>
    <row r="11257" spans="1:4" x14ac:dyDescent="0.2">
      <c r="A11257" s="93">
        <v>39800</v>
      </c>
      <c r="B11257" s="93" t="s">
        <v>11785</v>
      </c>
      <c r="C11257" s="93" t="s">
        <v>8074</v>
      </c>
      <c r="D11257" s="100">
        <v>72.48</v>
      </c>
    </row>
    <row r="11258" spans="1:4" x14ac:dyDescent="0.2">
      <c r="A11258" s="93">
        <v>43837</v>
      </c>
      <c r="B11258" s="93" t="s">
        <v>11786</v>
      </c>
      <c r="C11258" s="93" t="s">
        <v>8074</v>
      </c>
      <c r="D11258" s="101">
        <v>1177.78</v>
      </c>
    </row>
    <row r="11259" spans="1:4" x14ac:dyDescent="0.2">
      <c r="A11259" s="93">
        <v>43836</v>
      </c>
      <c r="B11259" s="93" t="s">
        <v>11787</v>
      </c>
      <c r="C11259" s="93" t="s">
        <v>8074</v>
      </c>
      <c r="D11259" s="101">
        <v>2396.59</v>
      </c>
    </row>
    <row r="11260" spans="1:4" x14ac:dyDescent="0.2">
      <c r="A11260" s="93">
        <v>21059</v>
      </c>
      <c r="B11260" s="93" t="s">
        <v>158</v>
      </c>
      <c r="C11260" s="93" t="s">
        <v>8074</v>
      </c>
      <c r="D11260" s="100">
        <v>61.13</v>
      </c>
    </row>
    <row r="11261" spans="1:4" x14ac:dyDescent="0.2">
      <c r="A11261" s="93">
        <v>11234</v>
      </c>
      <c r="B11261" s="93" t="s">
        <v>11788</v>
      </c>
      <c r="C11261" s="93" t="s">
        <v>8074</v>
      </c>
      <c r="D11261" s="100">
        <v>92.14</v>
      </c>
    </row>
    <row r="11262" spans="1:4" x14ac:dyDescent="0.2">
      <c r="A11262" s="93">
        <v>21060</v>
      </c>
      <c r="B11262" s="93" t="s">
        <v>11789</v>
      </c>
      <c r="C11262" s="93" t="s">
        <v>8074</v>
      </c>
      <c r="D11262" s="100">
        <v>113.41</v>
      </c>
    </row>
    <row r="11263" spans="1:4" x14ac:dyDescent="0.2">
      <c r="A11263" s="93">
        <v>21061</v>
      </c>
      <c r="B11263" s="93" t="s">
        <v>11790</v>
      </c>
      <c r="C11263" s="93" t="s">
        <v>8074</v>
      </c>
      <c r="D11263" s="100">
        <v>141.76</v>
      </c>
    </row>
    <row r="11264" spans="1:4" x14ac:dyDescent="0.2">
      <c r="A11264" s="93">
        <v>21062</v>
      </c>
      <c r="B11264" s="93" t="s">
        <v>11791</v>
      </c>
      <c r="C11264" s="93" t="s">
        <v>8074</v>
      </c>
      <c r="D11264" s="100">
        <v>223.28</v>
      </c>
    </row>
    <row r="11265" spans="1:4" x14ac:dyDescent="0.2">
      <c r="A11265" s="93">
        <v>11708</v>
      </c>
      <c r="B11265" s="93" t="s">
        <v>11792</v>
      </c>
      <c r="C11265" s="93" t="s">
        <v>8074</v>
      </c>
      <c r="D11265" s="100">
        <v>24.36</v>
      </c>
    </row>
    <row r="11266" spans="1:4" x14ac:dyDescent="0.2">
      <c r="A11266" s="93">
        <v>11709</v>
      </c>
      <c r="B11266" s="93" t="s">
        <v>11793</v>
      </c>
      <c r="C11266" s="93" t="s">
        <v>8074</v>
      </c>
      <c r="D11266" s="100">
        <v>57.23</v>
      </c>
    </row>
    <row r="11267" spans="1:4" x14ac:dyDescent="0.2">
      <c r="A11267" s="93">
        <v>11710</v>
      </c>
      <c r="B11267" s="93" t="s">
        <v>11794</v>
      </c>
      <c r="C11267" s="93" t="s">
        <v>8074</v>
      </c>
      <c r="D11267" s="100">
        <v>131.57</v>
      </c>
    </row>
    <row r="11268" spans="1:4" x14ac:dyDescent="0.2">
      <c r="A11268" s="93">
        <v>11707</v>
      </c>
      <c r="B11268" s="93" t="s">
        <v>11795</v>
      </c>
      <c r="C11268" s="93" t="s">
        <v>8074</v>
      </c>
      <c r="D11268" s="100">
        <v>18.25</v>
      </c>
    </row>
    <row r="11269" spans="1:4" x14ac:dyDescent="0.2">
      <c r="A11269" s="93">
        <v>5102</v>
      </c>
      <c r="B11269" s="93" t="s">
        <v>11796</v>
      </c>
      <c r="C11269" s="93" t="s">
        <v>8074</v>
      </c>
      <c r="D11269" s="100">
        <v>14.62</v>
      </c>
    </row>
    <row r="11270" spans="1:4" x14ac:dyDescent="0.2">
      <c r="A11270" s="93">
        <v>11739</v>
      </c>
      <c r="B11270" s="93" t="s">
        <v>11797</v>
      </c>
      <c r="C11270" s="93" t="s">
        <v>8074</v>
      </c>
      <c r="D11270" s="100">
        <v>10.42</v>
      </c>
    </row>
    <row r="11271" spans="1:4" x14ac:dyDescent="0.2">
      <c r="A11271" s="93">
        <v>11711</v>
      </c>
      <c r="B11271" s="93" t="s">
        <v>11798</v>
      </c>
      <c r="C11271" s="93" t="s">
        <v>8074</v>
      </c>
      <c r="D11271" s="100">
        <v>12.18</v>
      </c>
    </row>
    <row r="11272" spans="1:4" x14ac:dyDescent="0.2">
      <c r="A11272" s="93">
        <v>11741</v>
      </c>
      <c r="B11272" s="93" t="s">
        <v>11799</v>
      </c>
      <c r="C11272" s="93" t="s">
        <v>8074</v>
      </c>
      <c r="D11272" s="100">
        <v>13.27</v>
      </c>
    </row>
    <row r="11273" spans="1:4" x14ac:dyDescent="0.2">
      <c r="A11273" s="93">
        <v>11745</v>
      </c>
      <c r="B11273" s="93" t="s">
        <v>11800</v>
      </c>
      <c r="C11273" s="93" t="s">
        <v>8074</v>
      </c>
      <c r="D11273" s="100">
        <v>17.48</v>
      </c>
    </row>
    <row r="11274" spans="1:4" x14ac:dyDescent="0.2">
      <c r="A11274" s="93">
        <v>11743</v>
      </c>
      <c r="B11274" s="93" t="s">
        <v>11801</v>
      </c>
      <c r="C11274" s="93" t="s">
        <v>8074</v>
      </c>
      <c r="D11274" s="100">
        <v>11.14</v>
      </c>
    </row>
    <row r="11275" spans="1:4" x14ac:dyDescent="0.2">
      <c r="A11275" s="93">
        <v>40985</v>
      </c>
      <c r="B11275" s="93" t="s">
        <v>11802</v>
      </c>
      <c r="C11275" s="93" t="s">
        <v>8223</v>
      </c>
      <c r="D11275" s="101">
        <v>2427.6</v>
      </c>
    </row>
    <row r="11276" spans="1:4" x14ac:dyDescent="0.2">
      <c r="A11276" s="93">
        <v>44502</v>
      </c>
      <c r="B11276" s="93" t="s">
        <v>11803</v>
      </c>
      <c r="C11276" s="93" t="s">
        <v>8221</v>
      </c>
      <c r="D11276" s="100">
        <v>13.87</v>
      </c>
    </row>
    <row r="11277" spans="1:4" x14ac:dyDescent="0.2">
      <c r="A11277" s="93">
        <v>1088</v>
      </c>
      <c r="B11277" s="93" t="s">
        <v>11804</v>
      </c>
      <c r="C11277" s="93" t="s">
        <v>8074</v>
      </c>
      <c r="D11277" s="100">
        <v>30.21</v>
      </c>
    </row>
    <row r="11278" spans="1:4" x14ac:dyDescent="0.2">
      <c r="A11278" s="93">
        <v>1087</v>
      </c>
      <c r="B11278" s="93" t="s">
        <v>11805</v>
      </c>
      <c r="C11278" s="93" t="s">
        <v>8074</v>
      </c>
      <c r="D11278" s="100">
        <v>37.729999999999997</v>
      </c>
    </row>
    <row r="11279" spans="1:4" x14ac:dyDescent="0.2">
      <c r="A11279" s="93">
        <v>38777</v>
      </c>
      <c r="B11279" s="93" t="s">
        <v>11806</v>
      </c>
      <c r="C11279" s="93" t="s">
        <v>8074</v>
      </c>
      <c r="D11279" s="100">
        <v>75.150000000000006</v>
      </c>
    </row>
    <row r="11280" spans="1:4" x14ac:dyDescent="0.2">
      <c r="A11280" s="93">
        <v>1086</v>
      </c>
      <c r="B11280" s="93" t="s">
        <v>11807</v>
      </c>
      <c r="C11280" s="93" t="s">
        <v>8074</v>
      </c>
      <c r="D11280" s="100">
        <v>39.659999999999997</v>
      </c>
    </row>
    <row r="11281" spans="1:4" x14ac:dyDescent="0.2">
      <c r="A11281" s="93">
        <v>1079</v>
      </c>
      <c r="B11281" s="93" t="s">
        <v>11808</v>
      </c>
      <c r="C11281" s="93" t="s">
        <v>8074</v>
      </c>
      <c r="D11281" s="100">
        <v>40.99</v>
      </c>
    </row>
    <row r="11282" spans="1:4" x14ac:dyDescent="0.2">
      <c r="A11282" s="93">
        <v>39374</v>
      </c>
      <c r="B11282" s="93" t="s">
        <v>11809</v>
      </c>
      <c r="C11282" s="93" t="s">
        <v>8074</v>
      </c>
      <c r="D11282" s="100">
        <v>159.9</v>
      </c>
    </row>
    <row r="11283" spans="1:4" x14ac:dyDescent="0.2">
      <c r="A11283" s="93">
        <v>1082</v>
      </c>
      <c r="B11283" s="93" t="s">
        <v>11810</v>
      </c>
      <c r="C11283" s="93" t="s">
        <v>8074</v>
      </c>
      <c r="D11283" s="100">
        <v>257.70999999999998</v>
      </c>
    </row>
    <row r="11284" spans="1:4" x14ac:dyDescent="0.2">
      <c r="A11284" s="93">
        <v>12316</v>
      </c>
      <c r="B11284" s="93" t="s">
        <v>11811</v>
      </c>
      <c r="C11284" s="93" t="s">
        <v>8074</v>
      </c>
      <c r="D11284" s="100">
        <v>118.12</v>
      </c>
    </row>
    <row r="11285" spans="1:4" x14ac:dyDescent="0.2">
      <c r="A11285" s="93">
        <v>12317</v>
      </c>
      <c r="B11285" s="93" t="s">
        <v>11812</v>
      </c>
      <c r="C11285" s="93" t="s">
        <v>8074</v>
      </c>
      <c r="D11285" s="100">
        <v>140.86000000000001</v>
      </c>
    </row>
    <row r="11286" spans="1:4" x14ac:dyDescent="0.2">
      <c r="A11286" s="93">
        <v>12318</v>
      </c>
      <c r="B11286" s="93" t="s">
        <v>11813</v>
      </c>
      <c r="C11286" s="93" t="s">
        <v>8074</v>
      </c>
      <c r="D11286" s="100">
        <v>162.27000000000001</v>
      </c>
    </row>
    <row r="11287" spans="1:4" x14ac:dyDescent="0.2">
      <c r="A11287" s="93">
        <v>5104</v>
      </c>
      <c r="B11287" s="93" t="s">
        <v>11814</v>
      </c>
      <c r="C11287" s="93" t="s">
        <v>8122</v>
      </c>
      <c r="D11287" s="100">
        <v>116.44</v>
      </c>
    </row>
    <row r="11288" spans="1:4" x14ac:dyDescent="0.2">
      <c r="A11288" s="93">
        <v>44530</v>
      </c>
      <c r="B11288" s="93" t="s">
        <v>11815</v>
      </c>
      <c r="C11288" s="93" t="s">
        <v>8074</v>
      </c>
      <c r="D11288" s="100">
        <v>43.13</v>
      </c>
    </row>
    <row r="11289" spans="1:4" x14ac:dyDescent="0.2">
      <c r="A11289" s="93">
        <v>2710</v>
      </c>
      <c r="B11289" s="93" t="s">
        <v>11816</v>
      </c>
      <c r="C11289" s="93" t="s">
        <v>8074</v>
      </c>
      <c r="D11289" s="100">
        <v>34.450000000000003</v>
      </c>
    </row>
    <row r="11290" spans="1:4" x14ac:dyDescent="0.2">
      <c r="A11290" s="93">
        <v>14575</v>
      </c>
      <c r="B11290" s="93" t="s">
        <v>11817</v>
      </c>
      <c r="C11290" s="93" t="s">
        <v>8074</v>
      </c>
      <c r="D11290" s="101">
        <v>5734191.1799999997</v>
      </c>
    </row>
    <row r="11291" spans="1:4" x14ac:dyDescent="0.2">
      <c r="A11291" s="93">
        <v>20043</v>
      </c>
      <c r="B11291" s="93" t="s">
        <v>11818</v>
      </c>
      <c r="C11291" s="93" t="s">
        <v>8074</v>
      </c>
      <c r="D11291" s="100">
        <v>10.210000000000001</v>
      </c>
    </row>
    <row r="11292" spans="1:4" x14ac:dyDescent="0.2">
      <c r="A11292" s="93">
        <v>20044</v>
      </c>
      <c r="B11292" s="93" t="s">
        <v>11819</v>
      </c>
      <c r="C11292" s="93" t="s">
        <v>8074</v>
      </c>
      <c r="D11292" s="100">
        <v>11.83</v>
      </c>
    </row>
    <row r="11293" spans="1:4" x14ac:dyDescent="0.2">
      <c r="A11293" s="93">
        <v>20042</v>
      </c>
      <c r="B11293" s="93" t="s">
        <v>11820</v>
      </c>
      <c r="C11293" s="93" t="s">
        <v>8074</v>
      </c>
      <c r="D11293" s="100">
        <v>8.85</v>
      </c>
    </row>
    <row r="11294" spans="1:4" x14ac:dyDescent="0.2">
      <c r="A11294" s="93">
        <v>20046</v>
      </c>
      <c r="B11294" s="93" t="s">
        <v>11821</v>
      </c>
      <c r="C11294" s="93" t="s">
        <v>8074</v>
      </c>
      <c r="D11294" s="100">
        <v>20.95</v>
      </c>
    </row>
    <row r="11295" spans="1:4" x14ac:dyDescent="0.2">
      <c r="A11295" s="93">
        <v>20047</v>
      </c>
      <c r="B11295" s="93" t="s">
        <v>11822</v>
      </c>
      <c r="C11295" s="93" t="s">
        <v>8074</v>
      </c>
      <c r="D11295" s="100">
        <v>62.84</v>
      </c>
    </row>
    <row r="11296" spans="1:4" x14ac:dyDescent="0.2">
      <c r="A11296" s="93">
        <v>20045</v>
      </c>
      <c r="B11296" s="93" t="s">
        <v>11823</v>
      </c>
      <c r="C11296" s="93" t="s">
        <v>8074</v>
      </c>
      <c r="D11296" s="100">
        <v>10.6</v>
      </c>
    </row>
    <row r="11297" spans="1:4" x14ac:dyDescent="0.2">
      <c r="A11297" s="93">
        <v>20972</v>
      </c>
      <c r="B11297" s="93" t="s">
        <v>11824</v>
      </c>
      <c r="C11297" s="93" t="s">
        <v>8074</v>
      </c>
      <c r="D11297" s="100">
        <v>132.13999999999999</v>
      </c>
    </row>
    <row r="11298" spans="1:4" x14ac:dyDescent="0.2">
      <c r="A11298" s="93">
        <v>11321</v>
      </c>
      <c r="B11298" s="93" t="s">
        <v>11825</v>
      </c>
      <c r="C11298" s="93" t="s">
        <v>8074</v>
      </c>
      <c r="D11298" s="100">
        <v>24.08</v>
      </c>
    </row>
    <row r="11299" spans="1:4" x14ac:dyDescent="0.2">
      <c r="A11299" s="93">
        <v>11323</v>
      </c>
      <c r="B11299" s="93" t="s">
        <v>11826</v>
      </c>
      <c r="C11299" s="93" t="s">
        <v>8074</v>
      </c>
      <c r="D11299" s="100">
        <v>27.69</v>
      </c>
    </row>
    <row r="11300" spans="1:4" x14ac:dyDescent="0.2">
      <c r="A11300" s="93">
        <v>20327</v>
      </c>
      <c r="B11300" s="93" t="s">
        <v>11827</v>
      </c>
      <c r="C11300" s="93" t="s">
        <v>8074</v>
      </c>
      <c r="D11300" s="100">
        <v>15.72</v>
      </c>
    </row>
    <row r="11301" spans="1:4" x14ac:dyDescent="0.2">
      <c r="A11301" s="93">
        <v>13390</v>
      </c>
      <c r="B11301" s="93" t="s">
        <v>11828</v>
      </c>
      <c r="C11301" s="93" t="s">
        <v>8074</v>
      </c>
      <c r="D11301" s="100">
        <v>149.07</v>
      </c>
    </row>
    <row r="11302" spans="1:4" x14ac:dyDescent="0.2">
      <c r="A11302" s="93">
        <v>6034</v>
      </c>
      <c r="B11302" s="93" t="s">
        <v>11829</v>
      </c>
      <c r="C11302" s="93" t="s">
        <v>8074</v>
      </c>
      <c r="D11302" s="100">
        <v>11.25</v>
      </c>
    </row>
    <row r="11303" spans="1:4" x14ac:dyDescent="0.2">
      <c r="A11303" s="93">
        <v>6036</v>
      </c>
      <c r="B11303" s="93" t="s">
        <v>11830</v>
      </c>
      <c r="C11303" s="93" t="s">
        <v>8074</v>
      </c>
      <c r="D11303" s="100">
        <v>15.32</v>
      </c>
    </row>
    <row r="11304" spans="1:4" x14ac:dyDescent="0.2">
      <c r="A11304" s="93">
        <v>6031</v>
      </c>
      <c r="B11304" s="93" t="s">
        <v>11831</v>
      </c>
      <c r="C11304" s="93" t="s">
        <v>8074</v>
      </c>
      <c r="D11304" s="100">
        <v>18</v>
      </c>
    </row>
    <row r="11305" spans="1:4" x14ac:dyDescent="0.2">
      <c r="A11305" s="93">
        <v>6029</v>
      </c>
      <c r="B11305" s="93" t="s">
        <v>11832</v>
      </c>
      <c r="C11305" s="93" t="s">
        <v>8074</v>
      </c>
      <c r="D11305" s="100">
        <v>18.190000000000001</v>
      </c>
    </row>
    <row r="11306" spans="1:4" x14ac:dyDescent="0.2">
      <c r="A11306" s="93">
        <v>6033</v>
      </c>
      <c r="B11306" s="93" t="s">
        <v>11833</v>
      </c>
      <c r="C11306" s="93" t="s">
        <v>8074</v>
      </c>
      <c r="D11306" s="100">
        <v>23.97</v>
      </c>
    </row>
    <row r="11307" spans="1:4" x14ac:dyDescent="0.2">
      <c r="A11307" s="93">
        <v>11672</v>
      </c>
      <c r="B11307" s="93" t="s">
        <v>11834</v>
      </c>
      <c r="C11307" s="93" t="s">
        <v>8074</v>
      </c>
      <c r="D11307" s="100">
        <v>52.15</v>
      </c>
    </row>
    <row r="11308" spans="1:4" x14ac:dyDescent="0.2">
      <c r="A11308" s="93">
        <v>11669</v>
      </c>
      <c r="B11308" s="93" t="s">
        <v>11835</v>
      </c>
      <c r="C11308" s="93" t="s">
        <v>8074</v>
      </c>
      <c r="D11308" s="100">
        <v>49.67</v>
      </c>
    </row>
    <row r="11309" spans="1:4" x14ac:dyDescent="0.2">
      <c r="A11309" s="93">
        <v>11670</v>
      </c>
      <c r="B11309" s="93" t="s">
        <v>11836</v>
      </c>
      <c r="C11309" s="93" t="s">
        <v>8074</v>
      </c>
      <c r="D11309" s="100">
        <v>19.02</v>
      </c>
    </row>
    <row r="11310" spans="1:4" x14ac:dyDescent="0.2">
      <c r="A11310" s="93">
        <v>20055</v>
      </c>
      <c r="B11310" s="93" t="s">
        <v>11837</v>
      </c>
      <c r="C11310" s="93" t="s">
        <v>8074</v>
      </c>
      <c r="D11310" s="100">
        <v>37.200000000000003</v>
      </c>
    </row>
    <row r="11311" spans="1:4" x14ac:dyDescent="0.2">
      <c r="A11311" s="93">
        <v>11671</v>
      </c>
      <c r="B11311" s="93" t="s">
        <v>11838</v>
      </c>
      <c r="C11311" s="93" t="s">
        <v>8074</v>
      </c>
      <c r="D11311" s="100">
        <v>79.819999999999993</v>
      </c>
    </row>
    <row r="11312" spans="1:4" x14ac:dyDescent="0.2">
      <c r="A11312" s="93">
        <v>6032</v>
      </c>
      <c r="B11312" s="93" t="s">
        <v>11839</v>
      </c>
      <c r="C11312" s="93" t="s">
        <v>8074</v>
      </c>
      <c r="D11312" s="100">
        <v>22.8</v>
      </c>
    </row>
    <row r="11313" spans="1:4" x14ac:dyDescent="0.2">
      <c r="A11313" s="93">
        <v>11673</v>
      </c>
      <c r="B11313" s="93" t="s">
        <v>11840</v>
      </c>
      <c r="C11313" s="93" t="s">
        <v>8074</v>
      </c>
      <c r="D11313" s="100">
        <v>17.95</v>
      </c>
    </row>
    <row r="11314" spans="1:4" x14ac:dyDescent="0.2">
      <c r="A11314" s="93">
        <v>11674</v>
      </c>
      <c r="B11314" s="93" t="s">
        <v>11841</v>
      </c>
      <c r="C11314" s="93" t="s">
        <v>8074</v>
      </c>
      <c r="D11314" s="100">
        <v>23.12</v>
      </c>
    </row>
    <row r="11315" spans="1:4" x14ac:dyDescent="0.2">
      <c r="A11315" s="93">
        <v>11675</v>
      </c>
      <c r="B11315" s="93" t="s">
        <v>11842</v>
      </c>
      <c r="C11315" s="93" t="s">
        <v>8074</v>
      </c>
      <c r="D11315" s="100">
        <v>36.700000000000003</v>
      </c>
    </row>
    <row r="11316" spans="1:4" x14ac:dyDescent="0.2">
      <c r="A11316" s="93">
        <v>11676</v>
      </c>
      <c r="B11316" s="93" t="s">
        <v>11843</v>
      </c>
      <c r="C11316" s="93" t="s">
        <v>8074</v>
      </c>
      <c r="D11316" s="100">
        <v>49.09</v>
      </c>
    </row>
    <row r="11317" spans="1:4" x14ac:dyDescent="0.2">
      <c r="A11317" s="93">
        <v>11677</v>
      </c>
      <c r="B11317" s="93" t="s">
        <v>11844</v>
      </c>
      <c r="C11317" s="93" t="s">
        <v>8074</v>
      </c>
      <c r="D11317" s="100">
        <v>50.7</v>
      </c>
    </row>
    <row r="11318" spans="1:4" x14ac:dyDescent="0.2">
      <c r="A11318" s="93">
        <v>11678</v>
      </c>
      <c r="B11318" s="93" t="s">
        <v>11845</v>
      </c>
      <c r="C11318" s="93" t="s">
        <v>8074</v>
      </c>
      <c r="D11318" s="100">
        <v>92.84</v>
      </c>
    </row>
    <row r="11319" spans="1:4" x14ac:dyDescent="0.2">
      <c r="A11319" s="93">
        <v>6038</v>
      </c>
      <c r="B11319" s="93" t="s">
        <v>11846</v>
      </c>
      <c r="C11319" s="93" t="s">
        <v>8074</v>
      </c>
      <c r="D11319" s="100">
        <v>5.89</v>
      </c>
    </row>
    <row r="11320" spans="1:4" x14ac:dyDescent="0.2">
      <c r="A11320" s="93">
        <v>11718</v>
      </c>
      <c r="B11320" s="93" t="s">
        <v>11847</v>
      </c>
      <c r="C11320" s="93" t="s">
        <v>8074</v>
      </c>
      <c r="D11320" s="100">
        <v>16.79</v>
      </c>
    </row>
    <row r="11321" spans="1:4" x14ac:dyDescent="0.2">
      <c r="A11321" s="93">
        <v>6037</v>
      </c>
      <c r="B11321" s="93" t="s">
        <v>11848</v>
      </c>
      <c r="C11321" s="93" t="s">
        <v>8074</v>
      </c>
      <c r="D11321" s="100">
        <v>12.25</v>
      </c>
    </row>
    <row r="11322" spans="1:4" x14ac:dyDescent="0.2">
      <c r="A11322" s="93">
        <v>11719</v>
      </c>
      <c r="B11322" s="93" t="s">
        <v>11849</v>
      </c>
      <c r="C11322" s="93" t="s">
        <v>8074</v>
      </c>
      <c r="D11322" s="100">
        <v>13.62</v>
      </c>
    </row>
    <row r="11323" spans="1:4" x14ac:dyDescent="0.2">
      <c r="A11323" s="93">
        <v>6019</v>
      </c>
      <c r="B11323" s="93" t="s">
        <v>11850</v>
      </c>
      <c r="C11323" s="93" t="s">
        <v>8074</v>
      </c>
      <c r="D11323" s="100">
        <v>54.8</v>
      </c>
    </row>
    <row r="11324" spans="1:4" x14ac:dyDescent="0.2">
      <c r="A11324" s="93">
        <v>6010</v>
      </c>
      <c r="B11324" s="93" t="s">
        <v>11851</v>
      </c>
      <c r="C11324" s="93" t="s">
        <v>8074</v>
      </c>
      <c r="D11324" s="100">
        <v>94.29</v>
      </c>
    </row>
    <row r="11325" spans="1:4" x14ac:dyDescent="0.2">
      <c r="A11325" s="93">
        <v>6017</v>
      </c>
      <c r="B11325" s="93" t="s">
        <v>11852</v>
      </c>
      <c r="C11325" s="93" t="s">
        <v>8074</v>
      </c>
      <c r="D11325" s="100">
        <v>74.69</v>
      </c>
    </row>
    <row r="11326" spans="1:4" x14ac:dyDescent="0.2">
      <c r="A11326" s="93">
        <v>6020</v>
      </c>
      <c r="B11326" s="93" t="s">
        <v>11853</v>
      </c>
      <c r="C11326" s="93" t="s">
        <v>8074</v>
      </c>
      <c r="D11326" s="100">
        <v>32.909999999999997</v>
      </c>
    </row>
    <row r="11327" spans="1:4" x14ac:dyDescent="0.2">
      <c r="A11327" s="93">
        <v>6028</v>
      </c>
      <c r="B11327" s="93" t="s">
        <v>11854</v>
      </c>
      <c r="C11327" s="93" t="s">
        <v>8074</v>
      </c>
      <c r="D11327" s="100">
        <v>131.34</v>
      </c>
    </row>
    <row r="11328" spans="1:4" x14ac:dyDescent="0.2">
      <c r="A11328" s="93">
        <v>6011</v>
      </c>
      <c r="B11328" s="93" t="s">
        <v>11855</v>
      </c>
      <c r="C11328" s="93" t="s">
        <v>8074</v>
      </c>
      <c r="D11328" s="100">
        <v>272.38</v>
      </c>
    </row>
    <row r="11329" spans="1:4" x14ac:dyDescent="0.2">
      <c r="A11329" s="93">
        <v>6012</v>
      </c>
      <c r="B11329" s="93" t="s">
        <v>11856</v>
      </c>
      <c r="C11329" s="93" t="s">
        <v>8074</v>
      </c>
      <c r="D11329" s="100">
        <v>329.77</v>
      </c>
    </row>
    <row r="11330" spans="1:4" x14ac:dyDescent="0.2">
      <c r="A11330" s="93">
        <v>6016</v>
      </c>
      <c r="B11330" s="93" t="s">
        <v>11857</v>
      </c>
      <c r="C11330" s="93" t="s">
        <v>8074</v>
      </c>
      <c r="D11330" s="100">
        <v>34.72</v>
      </c>
    </row>
    <row r="11331" spans="1:4" x14ac:dyDescent="0.2">
      <c r="A11331" s="93">
        <v>6027</v>
      </c>
      <c r="B11331" s="93" t="s">
        <v>11858</v>
      </c>
      <c r="C11331" s="93" t="s">
        <v>8074</v>
      </c>
      <c r="D11331" s="100">
        <v>687.12</v>
      </c>
    </row>
    <row r="11332" spans="1:4" x14ac:dyDescent="0.2">
      <c r="A11332" s="93">
        <v>6013</v>
      </c>
      <c r="B11332" s="93" t="s">
        <v>11859</v>
      </c>
      <c r="C11332" s="93" t="s">
        <v>8074</v>
      </c>
      <c r="D11332" s="100">
        <v>103.68</v>
      </c>
    </row>
    <row r="11333" spans="1:4" x14ac:dyDescent="0.2">
      <c r="A11333" s="93">
        <v>6015</v>
      </c>
      <c r="B11333" s="93" t="s">
        <v>11860</v>
      </c>
      <c r="C11333" s="93" t="s">
        <v>8074</v>
      </c>
      <c r="D11333" s="100">
        <v>150.78</v>
      </c>
    </row>
    <row r="11334" spans="1:4" x14ac:dyDescent="0.2">
      <c r="A11334" s="93">
        <v>6014</v>
      </c>
      <c r="B11334" s="93" t="s">
        <v>11861</v>
      </c>
      <c r="C11334" s="93" t="s">
        <v>8074</v>
      </c>
      <c r="D11334" s="100">
        <v>144.15</v>
      </c>
    </row>
    <row r="11335" spans="1:4" x14ac:dyDescent="0.2">
      <c r="A11335" s="93">
        <v>6006</v>
      </c>
      <c r="B11335" s="93" t="s">
        <v>11862</v>
      </c>
      <c r="C11335" s="93" t="s">
        <v>8074</v>
      </c>
      <c r="D11335" s="100">
        <v>75.08</v>
      </c>
    </row>
    <row r="11336" spans="1:4" x14ac:dyDescent="0.2">
      <c r="A11336" s="93">
        <v>6005</v>
      </c>
      <c r="B11336" s="93" t="s">
        <v>11863</v>
      </c>
      <c r="C11336" s="93" t="s">
        <v>8074</v>
      </c>
      <c r="D11336" s="100">
        <v>84.7</v>
      </c>
    </row>
    <row r="11337" spans="1:4" x14ac:dyDescent="0.2">
      <c r="A11337" s="93">
        <v>11756</v>
      </c>
      <c r="B11337" s="93" t="s">
        <v>11864</v>
      </c>
      <c r="C11337" s="93" t="s">
        <v>8074</v>
      </c>
      <c r="D11337" s="100">
        <v>40.450000000000003</v>
      </c>
    </row>
    <row r="11338" spans="1:4" x14ac:dyDescent="0.2">
      <c r="A11338" s="93">
        <v>10904</v>
      </c>
      <c r="B11338" s="93" t="s">
        <v>11865</v>
      </c>
      <c r="C11338" s="93" t="s">
        <v>8074</v>
      </c>
      <c r="D11338" s="100">
        <v>185</v>
      </c>
    </row>
    <row r="11339" spans="1:4" x14ac:dyDescent="0.2">
      <c r="A11339" s="93">
        <v>11752</v>
      </c>
      <c r="B11339" s="93" t="s">
        <v>11866</v>
      </c>
      <c r="C11339" s="93" t="s">
        <v>8074</v>
      </c>
      <c r="D11339" s="100">
        <v>23.32</v>
      </c>
    </row>
    <row r="11340" spans="1:4" x14ac:dyDescent="0.2">
      <c r="A11340" s="93">
        <v>11753</v>
      </c>
      <c r="B11340" s="93" t="s">
        <v>11867</v>
      </c>
      <c r="C11340" s="93" t="s">
        <v>8074</v>
      </c>
      <c r="D11340" s="100">
        <v>27.85</v>
      </c>
    </row>
    <row r="11341" spans="1:4" x14ac:dyDescent="0.2">
      <c r="A11341" s="93">
        <v>6021</v>
      </c>
      <c r="B11341" s="93" t="s">
        <v>11868</v>
      </c>
      <c r="C11341" s="93" t="s">
        <v>8074</v>
      </c>
      <c r="D11341" s="100">
        <v>77.28</v>
      </c>
    </row>
    <row r="11342" spans="1:4" x14ac:dyDescent="0.2">
      <c r="A11342" s="93">
        <v>6024</v>
      </c>
      <c r="B11342" s="93" t="s">
        <v>11869</v>
      </c>
      <c r="C11342" s="93" t="s">
        <v>8074</v>
      </c>
      <c r="D11342" s="100">
        <v>79.88</v>
      </c>
    </row>
    <row r="11343" spans="1:4" x14ac:dyDescent="0.2">
      <c r="A11343" s="93">
        <v>38379</v>
      </c>
      <c r="B11343" s="93" t="s">
        <v>11870</v>
      </c>
      <c r="C11343" s="93" t="s">
        <v>8118</v>
      </c>
      <c r="D11343" s="100">
        <v>54.86</v>
      </c>
    </row>
    <row r="11344" spans="1:4" x14ac:dyDescent="0.2">
      <c r="A11344" s="93">
        <v>13897</v>
      </c>
      <c r="B11344" s="93" t="s">
        <v>11871</v>
      </c>
      <c r="C11344" s="93" t="s">
        <v>8074</v>
      </c>
      <c r="D11344" s="101">
        <v>6038.89</v>
      </c>
    </row>
    <row r="11345" spans="1:4" x14ac:dyDescent="0.2">
      <c r="A11345" s="93">
        <v>10640</v>
      </c>
      <c r="B11345" s="93" t="s">
        <v>11872</v>
      </c>
      <c r="C11345" s="93" t="s">
        <v>8074</v>
      </c>
      <c r="D11345" s="101">
        <v>13078.97</v>
      </c>
    </row>
    <row r="11346" spans="1:4" x14ac:dyDescent="0.2">
      <c r="A11346" s="93">
        <v>34357</v>
      </c>
      <c r="B11346" s="93" t="s">
        <v>11873</v>
      </c>
      <c r="C11346" s="93" t="s">
        <v>8122</v>
      </c>
      <c r="D11346" s="100">
        <v>4.99</v>
      </c>
    </row>
    <row r="11347" spans="1:4" x14ac:dyDescent="0.2">
      <c r="A11347" s="93">
        <v>37329</v>
      </c>
      <c r="B11347" s="93" t="s">
        <v>11874</v>
      </c>
      <c r="C11347" s="93" t="s">
        <v>8122</v>
      </c>
      <c r="D11347" s="100">
        <v>105.12</v>
      </c>
    </row>
    <row r="11348" spans="1:4" x14ac:dyDescent="0.2">
      <c r="A11348" s="93">
        <v>2510</v>
      </c>
      <c r="B11348" s="93" t="s">
        <v>11875</v>
      </c>
      <c r="C11348" s="93" t="s">
        <v>8074</v>
      </c>
      <c r="D11348" s="100">
        <v>37.33</v>
      </c>
    </row>
    <row r="11349" spans="1:4" x14ac:dyDescent="0.2">
      <c r="A11349" s="93">
        <v>12359</v>
      </c>
      <c r="B11349" s="93" t="s">
        <v>11876</v>
      </c>
      <c r="C11349" s="93" t="s">
        <v>8074</v>
      </c>
      <c r="D11349" s="100">
        <v>195.89</v>
      </c>
    </row>
    <row r="11350" spans="1:4" x14ac:dyDescent="0.2">
      <c r="A11350" s="93">
        <v>7353</v>
      </c>
      <c r="B11350" s="93" t="s">
        <v>11877</v>
      </c>
      <c r="C11350" s="93" t="s">
        <v>8123</v>
      </c>
      <c r="D11350" s="100">
        <v>30.99</v>
      </c>
    </row>
    <row r="11351" spans="1:4" x14ac:dyDescent="0.2">
      <c r="A11351" s="93">
        <v>36144</v>
      </c>
      <c r="B11351" s="93" t="s">
        <v>11878</v>
      </c>
      <c r="C11351" s="93" t="s">
        <v>8074</v>
      </c>
      <c r="D11351" s="100">
        <v>1.45</v>
      </c>
    </row>
    <row r="11352" spans="1:4" x14ac:dyDescent="0.2">
      <c r="A11352" s="93">
        <v>10518</v>
      </c>
      <c r="B11352" s="93" t="s">
        <v>11879</v>
      </c>
      <c r="C11352" s="93" t="s">
        <v>8074</v>
      </c>
      <c r="D11352" s="100">
        <v>129.04</v>
      </c>
    </row>
    <row r="11353" spans="1:4" x14ac:dyDescent="0.2">
      <c r="A11353" s="93">
        <v>36530</v>
      </c>
      <c r="B11353" s="93" t="s">
        <v>11880</v>
      </c>
      <c r="C11353" s="93" t="s">
        <v>8074</v>
      </c>
      <c r="D11353" s="101">
        <v>421792.67</v>
      </c>
    </row>
    <row r="11354" spans="1:4" x14ac:dyDescent="0.2">
      <c r="A11354" s="93">
        <v>6046</v>
      </c>
      <c r="B11354" s="93" t="s">
        <v>11881</v>
      </c>
      <c r="C11354" s="93" t="s">
        <v>8074</v>
      </c>
      <c r="D11354" s="101">
        <v>457500</v>
      </c>
    </row>
    <row r="11355" spans="1:4" x14ac:dyDescent="0.2">
      <c r="A11355" s="93">
        <v>36531</v>
      </c>
      <c r="B11355" s="93" t="s">
        <v>11882</v>
      </c>
      <c r="C11355" s="93" t="s">
        <v>8074</v>
      </c>
      <c r="D11355" s="101">
        <v>474237.77</v>
      </c>
    </row>
    <row r="11356" spans="1:4" x14ac:dyDescent="0.2">
      <c r="A11356" s="93">
        <v>34684</v>
      </c>
      <c r="B11356" s="93" t="s">
        <v>11883</v>
      </c>
      <c r="C11356" s="93" t="s">
        <v>8480</v>
      </c>
      <c r="D11356" s="100">
        <v>256.62</v>
      </c>
    </row>
    <row r="11357" spans="1:4" x14ac:dyDescent="0.2">
      <c r="A11357" s="93">
        <v>34683</v>
      </c>
      <c r="B11357" s="93" t="s">
        <v>11884</v>
      </c>
      <c r="C11357" s="93" t="s">
        <v>8480</v>
      </c>
      <c r="D11357" s="100">
        <v>160.38999999999999</v>
      </c>
    </row>
    <row r="11358" spans="1:4" x14ac:dyDescent="0.2">
      <c r="A11358" s="93">
        <v>533</v>
      </c>
      <c r="B11358" s="93" t="s">
        <v>11885</v>
      </c>
      <c r="C11358" s="93" t="s">
        <v>8480</v>
      </c>
      <c r="D11358" s="100">
        <v>23.53</v>
      </c>
    </row>
    <row r="11359" spans="1:4" x14ac:dyDescent="0.2">
      <c r="A11359" s="93">
        <v>10515</v>
      </c>
      <c r="B11359" s="93" t="s">
        <v>11886</v>
      </c>
      <c r="C11359" s="93" t="s">
        <v>8480</v>
      </c>
      <c r="D11359" s="100">
        <v>44.39</v>
      </c>
    </row>
    <row r="11360" spans="1:4" x14ac:dyDescent="0.2">
      <c r="A11360" s="93">
        <v>536</v>
      </c>
      <c r="B11360" s="93" t="s">
        <v>11887</v>
      </c>
      <c r="C11360" s="93" t="s">
        <v>8480</v>
      </c>
      <c r="D11360" s="100">
        <v>32.11</v>
      </c>
    </row>
    <row r="11361" spans="1:4" x14ac:dyDescent="0.2">
      <c r="A11361" s="93">
        <v>153</v>
      </c>
      <c r="B11361" s="93" t="s">
        <v>11888</v>
      </c>
      <c r="C11361" s="93" t="s">
        <v>8123</v>
      </c>
      <c r="D11361" s="100">
        <v>108.31</v>
      </c>
    </row>
    <row r="11362" spans="1:4" x14ac:dyDescent="0.2">
      <c r="A11362" s="93">
        <v>34682</v>
      </c>
      <c r="B11362" s="93" t="s">
        <v>11889</v>
      </c>
      <c r="C11362" s="93" t="s">
        <v>8480</v>
      </c>
      <c r="D11362" s="100">
        <v>122.65</v>
      </c>
    </row>
    <row r="11363" spans="1:4" x14ac:dyDescent="0.2">
      <c r="A11363" s="93">
        <v>20205</v>
      </c>
      <c r="B11363" s="93" t="s">
        <v>11890</v>
      </c>
      <c r="C11363" s="93" t="s">
        <v>8118</v>
      </c>
      <c r="D11363" s="100">
        <v>3.82</v>
      </c>
    </row>
    <row r="11364" spans="1:4" x14ac:dyDescent="0.2">
      <c r="A11364" s="93">
        <v>4412</v>
      </c>
      <c r="B11364" s="93" t="s">
        <v>11891</v>
      </c>
      <c r="C11364" s="93" t="s">
        <v>8118</v>
      </c>
      <c r="D11364" s="100">
        <v>2.29</v>
      </c>
    </row>
    <row r="11365" spans="1:4" x14ac:dyDescent="0.2">
      <c r="A11365" s="93">
        <v>4408</v>
      </c>
      <c r="B11365" s="93" t="s">
        <v>11892</v>
      </c>
      <c r="C11365" s="93" t="s">
        <v>8118</v>
      </c>
      <c r="D11365" s="100">
        <v>2.85</v>
      </c>
    </row>
    <row r="11366" spans="1:4" x14ac:dyDescent="0.2">
      <c r="A11366" s="93">
        <v>36250</v>
      </c>
      <c r="B11366" s="93" t="s">
        <v>11893</v>
      </c>
      <c r="C11366" s="93" t="s">
        <v>8118</v>
      </c>
      <c r="D11366" s="100">
        <v>5.39</v>
      </c>
    </row>
    <row r="11367" spans="1:4" x14ac:dyDescent="0.2">
      <c r="A11367" s="93">
        <v>10857</v>
      </c>
      <c r="B11367" s="93" t="s">
        <v>11894</v>
      </c>
      <c r="C11367" s="93" t="s">
        <v>8118</v>
      </c>
      <c r="D11367" s="100">
        <v>13.53</v>
      </c>
    </row>
    <row r="11368" spans="1:4" x14ac:dyDescent="0.2">
      <c r="A11368" s="93">
        <v>4803</v>
      </c>
      <c r="B11368" s="93" t="s">
        <v>11895</v>
      </c>
      <c r="C11368" s="93" t="s">
        <v>8118</v>
      </c>
      <c r="D11368" s="100">
        <v>33.49</v>
      </c>
    </row>
    <row r="11369" spans="1:4" x14ac:dyDescent="0.2">
      <c r="A11369" s="93">
        <v>6186</v>
      </c>
      <c r="B11369" s="93" t="s">
        <v>11896</v>
      </c>
      <c r="C11369" s="93" t="s">
        <v>8118</v>
      </c>
      <c r="D11369" s="100">
        <v>18.05</v>
      </c>
    </row>
    <row r="11370" spans="1:4" x14ac:dyDescent="0.2">
      <c r="A11370" s="93">
        <v>4829</v>
      </c>
      <c r="B11370" s="93" t="s">
        <v>11897</v>
      </c>
      <c r="C11370" s="93" t="s">
        <v>8118</v>
      </c>
      <c r="D11370" s="100">
        <v>68.45</v>
      </c>
    </row>
    <row r="11371" spans="1:4" x14ac:dyDescent="0.2">
      <c r="A11371" s="93">
        <v>39829</v>
      </c>
      <c r="B11371" s="93" t="s">
        <v>11898</v>
      </c>
      <c r="C11371" s="93" t="s">
        <v>8118</v>
      </c>
      <c r="D11371" s="100">
        <v>44.77</v>
      </c>
    </row>
    <row r="11372" spans="1:4" x14ac:dyDescent="0.2">
      <c r="A11372" s="93">
        <v>20231</v>
      </c>
      <c r="B11372" s="93" t="s">
        <v>11899</v>
      </c>
      <c r="C11372" s="93" t="s">
        <v>8118</v>
      </c>
      <c r="D11372" s="100">
        <v>66.98</v>
      </c>
    </row>
    <row r="11373" spans="1:4" x14ac:dyDescent="0.2">
      <c r="A11373" s="93">
        <v>4804</v>
      </c>
      <c r="B11373" s="93" t="s">
        <v>11900</v>
      </c>
      <c r="C11373" s="93" t="s">
        <v>8118</v>
      </c>
      <c r="D11373" s="100">
        <v>25.71</v>
      </c>
    </row>
    <row r="11374" spans="1:4" x14ac:dyDescent="0.2">
      <c r="A11374" s="93">
        <v>34680</v>
      </c>
      <c r="B11374" s="93" t="s">
        <v>11901</v>
      </c>
      <c r="C11374" s="93" t="s">
        <v>8118</v>
      </c>
      <c r="D11374" s="100">
        <v>37.729999999999997</v>
      </c>
    </row>
    <row r="11375" spans="1:4" x14ac:dyDescent="0.2">
      <c r="A11375" s="93">
        <v>11573</v>
      </c>
      <c r="B11375" s="93" t="s">
        <v>11902</v>
      </c>
      <c r="C11375" s="93" t="s">
        <v>8074</v>
      </c>
      <c r="D11375" s="100">
        <v>6.36</v>
      </c>
    </row>
    <row r="11376" spans="1:4" x14ac:dyDescent="0.2">
      <c r="A11376" s="93">
        <v>38401</v>
      </c>
      <c r="B11376" s="93" t="s">
        <v>11903</v>
      </c>
      <c r="C11376" s="93" t="s">
        <v>8074</v>
      </c>
      <c r="D11376" s="100">
        <v>15.78</v>
      </c>
    </row>
    <row r="11377" spans="1:4" x14ac:dyDescent="0.2">
      <c r="A11377" s="93">
        <v>11575</v>
      </c>
      <c r="B11377" s="93" t="s">
        <v>11904</v>
      </c>
      <c r="C11377" s="93" t="s">
        <v>8074</v>
      </c>
      <c r="D11377" s="100">
        <v>61.34</v>
      </c>
    </row>
    <row r="11378" spans="1:4" x14ac:dyDescent="0.2">
      <c r="A11378" s="93">
        <v>38179</v>
      </c>
      <c r="B11378" s="93" t="s">
        <v>11905</v>
      </c>
      <c r="C11378" s="93" t="s">
        <v>8074</v>
      </c>
      <c r="D11378" s="100">
        <v>50.72</v>
      </c>
    </row>
    <row r="11379" spans="1:4" x14ac:dyDescent="0.2">
      <c r="A11379" s="93">
        <v>20256</v>
      </c>
      <c r="B11379" s="93" t="s">
        <v>11906</v>
      </c>
      <c r="C11379" s="93" t="s">
        <v>8074</v>
      </c>
      <c r="D11379" s="100">
        <v>0.41</v>
      </c>
    </row>
    <row r="11380" spans="1:4" x14ac:dyDescent="0.2">
      <c r="A11380" s="93">
        <v>14511</v>
      </c>
      <c r="B11380" s="93" t="s">
        <v>11907</v>
      </c>
      <c r="C11380" s="93" t="s">
        <v>8074</v>
      </c>
      <c r="D11380" s="101">
        <v>979036.57</v>
      </c>
    </row>
    <row r="11381" spans="1:4" x14ac:dyDescent="0.2">
      <c r="A11381" s="93">
        <v>10642</v>
      </c>
      <c r="B11381" s="93" t="s">
        <v>11908</v>
      </c>
      <c r="C11381" s="93" t="s">
        <v>8074</v>
      </c>
      <c r="D11381" s="101">
        <v>922300</v>
      </c>
    </row>
    <row r="11382" spans="1:4" x14ac:dyDescent="0.2">
      <c r="A11382" s="93">
        <v>14489</v>
      </c>
      <c r="B11382" s="93" t="s">
        <v>11909</v>
      </c>
      <c r="C11382" s="93" t="s">
        <v>8074</v>
      </c>
      <c r="D11382" s="101">
        <v>818062.94</v>
      </c>
    </row>
    <row r="11383" spans="1:4" x14ac:dyDescent="0.2">
      <c r="A11383" s="93">
        <v>14513</v>
      </c>
      <c r="B11383" s="93" t="s">
        <v>11910</v>
      </c>
      <c r="C11383" s="93" t="s">
        <v>8074</v>
      </c>
      <c r="D11383" s="101">
        <v>613566.62</v>
      </c>
    </row>
    <row r="11384" spans="1:4" x14ac:dyDescent="0.2">
      <c r="A11384" s="93">
        <v>13600</v>
      </c>
      <c r="B11384" s="93" t="s">
        <v>11911</v>
      </c>
      <c r="C11384" s="93" t="s">
        <v>8074</v>
      </c>
      <c r="D11384" s="101">
        <v>791673.72</v>
      </c>
    </row>
    <row r="11385" spans="1:4" x14ac:dyDescent="0.2">
      <c r="A11385" s="93">
        <v>10646</v>
      </c>
      <c r="B11385" s="93" t="s">
        <v>11912</v>
      </c>
      <c r="C11385" s="93" t="s">
        <v>8074</v>
      </c>
      <c r="D11385" s="101">
        <v>590140.01</v>
      </c>
    </row>
    <row r="11386" spans="1:4" x14ac:dyDescent="0.2">
      <c r="A11386" s="93">
        <v>6070</v>
      </c>
      <c r="B11386" s="93" t="s">
        <v>11913</v>
      </c>
      <c r="C11386" s="93" t="s">
        <v>8074</v>
      </c>
      <c r="D11386" s="101">
        <v>806353.7</v>
      </c>
    </row>
    <row r="11387" spans="1:4" x14ac:dyDescent="0.2">
      <c r="A11387" s="93">
        <v>6069</v>
      </c>
      <c r="B11387" s="93" t="s">
        <v>11914</v>
      </c>
      <c r="C11387" s="93" t="s">
        <v>8074</v>
      </c>
      <c r="D11387" s="101">
        <v>178135.69</v>
      </c>
    </row>
    <row r="11388" spans="1:4" x14ac:dyDescent="0.2">
      <c r="A11388" s="93">
        <v>14626</v>
      </c>
      <c r="B11388" s="93" t="s">
        <v>11915</v>
      </c>
      <c r="C11388" s="93" t="s">
        <v>8074</v>
      </c>
      <c r="D11388" s="101">
        <v>882772.89</v>
      </c>
    </row>
    <row r="11389" spans="1:4" x14ac:dyDescent="0.2">
      <c r="A11389" s="93">
        <v>6067</v>
      </c>
      <c r="B11389" s="93" t="s">
        <v>11916</v>
      </c>
      <c r="C11389" s="93" t="s">
        <v>8074</v>
      </c>
      <c r="D11389" s="101">
        <v>724664.29</v>
      </c>
    </row>
    <row r="11390" spans="1:4" x14ac:dyDescent="0.2">
      <c r="A11390" s="93">
        <v>38393</v>
      </c>
      <c r="B11390" s="93" t="s">
        <v>11917</v>
      </c>
      <c r="C11390" s="93" t="s">
        <v>8074</v>
      </c>
      <c r="D11390" s="100">
        <v>21.99</v>
      </c>
    </row>
    <row r="11391" spans="1:4" x14ac:dyDescent="0.2">
      <c r="A11391" s="93">
        <v>38390</v>
      </c>
      <c r="B11391" s="93" t="s">
        <v>11918</v>
      </c>
      <c r="C11391" s="93" t="s">
        <v>8074</v>
      </c>
      <c r="D11391" s="100">
        <v>48.77</v>
      </c>
    </row>
    <row r="11392" spans="1:4" x14ac:dyDescent="0.2">
      <c r="A11392" s="93">
        <v>36532</v>
      </c>
      <c r="B11392" s="93" t="s">
        <v>11919</v>
      </c>
      <c r="C11392" s="93" t="s">
        <v>8074</v>
      </c>
      <c r="D11392" s="101">
        <v>35234.120000000003</v>
      </c>
    </row>
    <row r="11393" spans="1:4" x14ac:dyDescent="0.2">
      <c r="A11393" s="93">
        <v>11578</v>
      </c>
      <c r="B11393" s="93" t="s">
        <v>11920</v>
      </c>
      <c r="C11393" s="93" t="s">
        <v>8074</v>
      </c>
      <c r="D11393" s="100">
        <v>13.24</v>
      </c>
    </row>
    <row r="11394" spans="1:4" x14ac:dyDescent="0.2">
      <c r="A11394" s="93">
        <v>11577</v>
      </c>
      <c r="B11394" s="93" t="s">
        <v>11921</v>
      </c>
      <c r="C11394" s="93" t="s">
        <v>8074</v>
      </c>
      <c r="D11394" s="100">
        <v>12.64</v>
      </c>
    </row>
    <row r="11395" spans="1:4" x14ac:dyDescent="0.2">
      <c r="A11395" s="93">
        <v>42432</v>
      </c>
      <c r="B11395" s="93" t="s">
        <v>11922</v>
      </c>
      <c r="C11395" s="93" t="s">
        <v>8074</v>
      </c>
      <c r="D11395" s="101">
        <v>2424.64</v>
      </c>
    </row>
    <row r="11396" spans="1:4" x14ac:dyDescent="0.2">
      <c r="A11396" s="93">
        <v>42437</v>
      </c>
      <c r="B11396" s="93" t="s">
        <v>11923</v>
      </c>
      <c r="C11396" s="93" t="s">
        <v>8074</v>
      </c>
      <c r="D11396" s="101">
        <v>1843.37</v>
      </c>
    </row>
    <row r="11397" spans="1:4" x14ac:dyDescent="0.2">
      <c r="A11397" s="93">
        <v>1116</v>
      </c>
      <c r="B11397" s="93" t="s">
        <v>11924</v>
      </c>
      <c r="C11397" s="93" t="s">
        <v>8118</v>
      </c>
      <c r="D11397" s="100">
        <v>20.3</v>
      </c>
    </row>
    <row r="11398" spans="1:4" x14ac:dyDescent="0.2">
      <c r="A11398" s="93">
        <v>1115</v>
      </c>
      <c r="B11398" s="93" t="s">
        <v>11925</v>
      </c>
      <c r="C11398" s="93" t="s">
        <v>8118</v>
      </c>
      <c r="D11398" s="100">
        <v>24.32</v>
      </c>
    </row>
    <row r="11399" spans="1:4" x14ac:dyDescent="0.2">
      <c r="A11399" s="93">
        <v>1113</v>
      </c>
      <c r="B11399" s="93" t="s">
        <v>11926</v>
      </c>
      <c r="C11399" s="93" t="s">
        <v>8118</v>
      </c>
      <c r="D11399" s="100">
        <v>28.43</v>
      </c>
    </row>
    <row r="11400" spans="1:4" x14ac:dyDescent="0.2">
      <c r="A11400" s="93">
        <v>1114</v>
      </c>
      <c r="B11400" s="93" t="s">
        <v>11927</v>
      </c>
      <c r="C11400" s="93" t="s">
        <v>8118</v>
      </c>
      <c r="D11400" s="100">
        <v>33.869999999999997</v>
      </c>
    </row>
    <row r="11401" spans="1:4" x14ac:dyDescent="0.2">
      <c r="A11401" s="93">
        <v>40873</v>
      </c>
      <c r="B11401" s="93" t="s">
        <v>11928</v>
      </c>
      <c r="C11401" s="93" t="s">
        <v>8118</v>
      </c>
      <c r="D11401" s="100">
        <v>26.5</v>
      </c>
    </row>
    <row r="11402" spans="1:4" x14ac:dyDescent="0.2">
      <c r="A11402" s="93">
        <v>20214</v>
      </c>
      <c r="B11402" s="93" t="s">
        <v>11929</v>
      </c>
      <c r="C11402" s="93" t="s">
        <v>8074</v>
      </c>
      <c r="D11402" s="100">
        <v>56.19</v>
      </c>
    </row>
    <row r="11403" spans="1:4" x14ac:dyDescent="0.2">
      <c r="A11403" s="93">
        <v>7237</v>
      </c>
      <c r="B11403" s="93" t="s">
        <v>11930</v>
      </c>
      <c r="C11403" s="93" t="s">
        <v>8074</v>
      </c>
      <c r="D11403" s="100">
        <v>55</v>
      </c>
    </row>
    <row r="11404" spans="1:4" x14ac:dyDescent="0.2">
      <c r="A11404" s="93">
        <v>11757</v>
      </c>
      <c r="B11404" s="93" t="s">
        <v>11931</v>
      </c>
      <c r="C11404" s="93" t="s">
        <v>8074</v>
      </c>
      <c r="D11404" s="100">
        <v>27.5</v>
      </c>
    </row>
    <row r="11405" spans="1:4" x14ac:dyDescent="0.2">
      <c r="A11405" s="93">
        <v>11758</v>
      </c>
      <c r="B11405" s="93" t="s">
        <v>11932</v>
      </c>
      <c r="C11405" s="93" t="s">
        <v>8074</v>
      </c>
      <c r="D11405" s="100">
        <v>58</v>
      </c>
    </row>
    <row r="11406" spans="1:4" x14ac:dyDescent="0.2">
      <c r="A11406" s="93">
        <v>37526</v>
      </c>
      <c r="B11406" s="93" t="s">
        <v>11933</v>
      </c>
      <c r="C11406" s="93" t="s">
        <v>8074</v>
      </c>
      <c r="D11406" s="100">
        <v>3.33</v>
      </c>
    </row>
    <row r="11407" spans="1:4" x14ac:dyDescent="0.2">
      <c r="A11407" s="93">
        <v>6076</v>
      </c>
      <c r="B11407" s="93" t="s">
        <v>11934</v>
      </c>
      <c r="C11407" s="93" t="s">
        <v>8219</v>
      </c>
      <c r="D11407" s="100">
        <v>65</v>
      </c>
    </row>
    <row r="11408" spans="1:4" x14ac:dyDescent="0.2">
      <c r="A11408" s="93">
        <v>13109</v>
      </c>
      <c r="B11408" s="93" t="s">
        <v>11935</v>
      </c>
      <c r="C11408" s="93" t="s">
        <v>8074</v>
      </c>
      <c r="D11408" s="100">
        <v>270.93</v>
      </c>
    </row>
    <row r="11409" spans="1:4" x14ac:dyDescent="0.2">
      <c r="A11409" s="93">
        <v>13110</v>
      </c>
      <c r="B11409" s="93" t="s">
        <v>11936</v>
      </c>
      <c r="C11409" s="93" t="s">
        <v>8074</v>
      </c>
      <c r="D11409" s="100">
        <v>356.56</v>
      </c>
    </row>
    <row r="11410" spans="1:4" x14ac:dyDescent="0.2">
      <c r="A11410" s="93">
        <v>7581</v>
      </c>
      <c r="B11410" s="93" t="s">
        <v>11937</v>
      </c>
      <c r="C11410" s="93" t="s">
        <v>8074</v>
      </c>
      <c r="D11410" s="100">
        <v>6.35</v>
      </c>
    </row>
    <row r="11411" spans="1:4" x14ac:dyDescent="0.2">
      <c r="A11411" s="93">
        <v>4509</v>
      </c>
      <c r="B11411" s="93" t="s">
        <v>11938</v>
      </c>
      <c r="C11411" s="93" t="s">
        <v>8118</v>
      </c>
      <c r="D11411" s="100">
        <v>3.92</v>
      </c>
    </row>
    <row r="11412" spans="1:4" x14ac:dyDescent="0.2">
      <c r="A11412" s="93">
        <v>4512</v>
      </c>
      <c r="B11412" s="93" t="s">
        <v>11939</v>
      </c>
      <c r="C11412" s="93" t="s">
        <v>8118</v>
      </c>
      <c r="D11412" s="100">
        <v>1.87</v>
      </c>
    </row>
    <row r="11413" spans="1:4" x14ac:dyDescent="0.2">
      <c r="A11413" s="93">
        <v>4517</v>
      </c>
      <c r="B11413" s="93" t="s">
        <v>11940</v>
      </c>
      <c r="C11413" s="93" t="s">
        <v>8118</v>
      </c>
      <c r="D11413" s="100">
        <v>2.7</v>
      </c>
    </row>
    <row r="11414" spans="1:4" x14ac:dyDescent="0.2">
      <c r="A11414" s="93">
        <v>20206</v>
      </c>
      <c r="B11414" s="93" t="s">
        <v>11941</v>
      </c>
      <c r="C11414" s="93" t="s">
        <v>8118</v>
      </c>
      <c r="D11414" s="100">
        <v>10.31</v>
      </c>
    </row>
    <row r="11415" spans="1:4" x14ac:dyDescent="0.2">
      <c r="A11415" s="93">
        <v>4460</v>
      </c>
      <c r="B11415" s="93" t="s">
        <v>11942</v>
      </c>
      <c r="C11415" s="93" t="s">
        <v>8118</v>
      </c>
      <c r="D11415" s="100">
        <v>10.58</v>
      </c>
    </row>
    <row r="11416" spans="1:4" x14ac:dyDescent="0.2">
      <c r="A11416" s="93">
        <v>4415</v>
      </c>
      <c r="B11416" s="93" t="s">
        <v>11943</v>
      </c>
      <c r="C11416" s="93" t="s">
        <v>8118</v>
      </c>
      <c r="D11416" s="100">
        <v>5.67</v>
      </c>
    </row>
    <row r="11417" spans="1:4" x14ac:dyDescent="0.2">
      <c r="A11417" s="93">
        <v>4417</v>
      </c>
      <c r="B11417" s="93" t="s">
        <v>11944</v>
      </c>
      <c r="C11417" s="93" t="s">
        <v>8118</v>
      </c>
      <c r="D11417" s="100">
        <v>8.16</v>
      </c>
    </row>
    <row r="11418" spans="1:4" x14ac:dyDescent="0.2">
      <c r="A11418" s="93">
        <v>37373</v>
      </c>
      <c r="B11418" s="93" t="s">
        <v>11945</v>
      </c>
      <c r="C11418" s="93" t="s">
        <v>8221</v>
      </c>
      <c r="D11418" s="100">
        <v>7.0000000000000007E-2</v>
      </c>
    </row>
    <row r="11419" spans="1:4" x14ac:dyDescent="0.2">
      <c r="A11419" s="93">
        <v>40864</v>
      </c>
      <c r="B11419" s="93" t="s">
        <v>11946</v>
      </c>
      <c r="C11419" s="93" t="s">
        <v>8223</v>
      </c>
      <c r="D11419" s="100">
        <v>12.89</v>
      </c>
    </row>
    <row r="11420" spans="1:4" x14ac:dyDescent="0.2">
      <c r="A11420" s="93">
        <v>4734</v>
      </c>
      <c r="B11420" s="93" t="s">
        <v>11947</v>
      </c>
      <c r="C11420" s="93" t="s">
        <v>8219</v>
      </c>
      <c r="D11420" s="100">
        <v>343.35</v>
      </c>
    </row>
    <row r="11421" spans="1:4" x14ac:dyDescent="0.2">
      <c r="A11421" s="93">
        <v>6085</v>
      </c>
      <c r="B11421" s="93" t="s">
        <v>11948</v>
      </c>
      <c r="C11421" s="93" t="s">
        <v>8123</v>
      </c>
      <c r="D11421" s="100">
        <v>8.8699999999999992</v>
      </c>
    </row>
    <row r="11422" spans="1:4" x14ac:dyDescent="0.2">
      <c r="A11422" s="93">
        <v>38396</v>
      </c>
      <c r="B11422" s="93" t="s">
        <v>11949</v>
      </c>
      <c r="C11422" s="93" t="s">
        <v>8074</v>
      </c>
      <c r="D11422" s="100">
        <v>424.62</v>
      </c>
    </row>
    <row r="11423" spans="1:4" x14ac:dyDescent="0.2">
      <c r="A11423" s="93">
        <v>11622</v>
      </c>
      <c r="B11423" s="93" t="s">
        <v>11950</v>
      </c>
      <c r="C11423" s="93" t="s">
        <v>8122</v>
      </c>
      <c r="D11423" s="100">
        <v>81.61</v>
      </c>
    </row>
    <row r="11424" spans="1:4" x14ac:dyDescent="0.2">
      <c r="A11424" s="93">
        <v>43143</v>
      </c>
      <c r="B11424" s="93" t="s">
        <v>11951</v>
      </c>
      <c r="C11424" s="93" t="s">
        <v>8123</v>
      </c>
      <c r="D11424" s="100">
        <v>30.82</v>
      </c>
    </row>
    <row r="11425" spans="1:4" x14ac:dyDescent="0.2">
      <c r="A11425" s="93">
        <v>7317</v>
      </c>
      <c r="B11425" s="93" t="s">
        <v>11952</v>
      </c>
      <c r="C11425" s="93" t="s">
        <v>8122</v>
      </c>
      <c r="D11425" s="100">
        <v>54.23</v>
      </c>
    </row>
    <row r="11426" spans="1:4" x14ac:dyDescent="0.2">
      <c r="A11426" s="93">
        <v>142</v>
      </c>
      <c r="B11426" s="93" t="s">
        <v>11953</v>
      </c>
      <c r="C11426" s="93" t="s">
        <v>11954</v>
      </c>
      <c r="D11426" s="100">
        <v>38.51</v>
      </c>
    </row>
    <row r="11427" spans="1:4" x14ac:dyDescent="0.2">
      <c r="A11427" s="93">
        <v>43142</v>
      </c>
      <c r="B11427" s="93" t="s">
        <v>11955</v>
      </c>
      <c r="C11427" s="93" t="s">
        <v>8123</v>
      </c>
      <c r="D11427" s="100">
        <v>174.93</v>
      </c>
    </row>
    <row r="11428" spans="1:4" x14ac:dyDescent="0.2">
      <c r="A11428" s="93">
        <v>38123</v>
      </c>
      <c r="B11428" s="93" t="s">
        <v>11956</v>
      </c>
      <c r="C11428" s="93" t="s">
        <v>8122</v>
      </c>
      <c r="D11428" s="100">
        <v>56.07</v>
      </c>
    </row>
    <row r="11429" spans="1:4" x14ac:dyDescent="0.2">
      <c r="A11429" s="93">
        <v>42699</v>
      </c>
      <c r="B11429" s="93" t="s">
        <v>11957</v>
      </c>
      <c r="C11429" s="93" t="s">
        <v>8074</v>
      </c>
      <c r="D11429" s="100">
        <v>36.72</v>
      </c>
    </row>
    <row r="11430" spans="1:4" x14ac:dyDescent="0.2">
      <c r="A11430" s="93">
        <v>37743</v>
      </c>
      <c r="B11430" s="93" t="s">
        <v>11958</v>
      </c>
      <c r="C11430" s="93" t="s">
        <v>8074</v>
      </c>
      <c r="D11430" s="101">
        <v>216505.66</v>
      </c>
    </row>
    <row r="11431" spans="1:4" x14ac:dyDescent="0.2">
      <c r="A11431" s="93">
        <v>37744</v>
      </c>
      <c r="B11431" s="93" t="s">
        <v>11959</v>
      </c>
      <c r="C11431" s="93" t="s">
        <v>8074</v>
      </c>
      <c r="D11431" s="101">
        <v>254569.93</v>
      </c>
    </row>
    <row r="11432" spans="1:4" x14ac:dyDescent="0.2">
      <c r="A11432" s="93">
        <v>37741</v>
      </c>
      <c r="B11432" s="93" t="s">
        <v>11960</v>
      </c>
      <c r="C11432" s="93" t="s">
        <v>8074</v>
      </c>
      <c r="D11432" s="101">
        <v>196867.41</v>
      </c>
    </row>
    <row r="11433" spans="1:4" x14ac:dyDescent="0.2">
      <c r="A11433" s="93">
        <v>39396</v>
      </c>
      <c r="B11433" s="93" t="s">
        <v>11961</v>
      </c>
      <c r="C11433" s="93" t="s">
        <v>8074</v>
      </c>
      <c r="D11433" s="100">
        <v>73.11</v>
      </c>
    </row>
    <row r="11434" spans="1:4" x14ac:dyDescent="0.2">
      <c r="A11434" s="93">
        <v>39392</v>
      </c>
      <c r="B11434" s="93" t="s">
        <v>11962</v>
      </c>
      <c r="C11434" s="93" t="s">
        <v>8074</v>
      </c>
      <c r="D11434" s="100">
        <v>82.47</v>
      </c>
    </row>
    <row r="11435" spans="1:4" x14ac:dyDescent="0.2">
      <c r="A11435" s="93">
        <v>39393</v>
      </c>
      <c r="B11435" s="93" t="s">
        <v>11963</v>
      </c>
      <c r="C11435" s="93" t="s">
        <v>8074</v>
      </c>
      <c r="D11435" s="100">
        <v>51</v>
      </c>
    </row>
    <row r="11436" spans="1:4" x14ac:dyDescent="0.2">
      <c r="A11436" s="93">
        <v>39394</v>
      </c>
      <c r="B11436" s="93" t="s">
        <v>11964</v>
      </c>
      <c r="C11436" s="93" t="s">
        <v>8074</v>
      </c>
      <c r="D11436" s="100">
        <v>57.4</v>
      </c>
    </row>
    <row r="11437" spans="1:4" x14ac:dyDescent="0.2">
      <c r="A11437" s="93">
        <v>39395</v>
      </c>
      <c r="B11437" s="93" t="s">
        <v>11965</v>
      </c>
      <c r="C11437" s="93" t="s">
        <v>8074</v>
      </c>
      <c r="D11437" s="100">
        <v>53.38</v>
      </c>
    </row>
    <row r="11438" spans="1:4" x14ac:dyDescent="0.2">
      <c r="A11438" s="93">
        <v>14618</v>
      </c>
      <c r="B11438" s="93" t="s">
        <v>11966</v>
      </c>
      <c r="C11438" s="93" t="s">
        <v>8074</v>
      </c>
      <c r="D11438" s="101">
        <v>1741.67</v>
      </c>
    </row>
    <row r="11439" spans="1:4" x14ac:dyDescent="0.2">
      <c r="A11439" s="93">
        <v>40269</v>
      </c>
      <c r="B11439" s="93" t="s">
        <v>11967</v>
      </c>
      <c r="C11439" s="93" t="s">
        <v>8074</v>
      </c>
      <c r="D11439" s="101">
        <v>7017.08</v>
      </c>
    </row>
    <row r="11440" spans="1:4" x14ac:dyDescent="0.2">
      <c r="A11440" s="93">
        <v>6110</v>
      </c>
      <c r="B11440" s="93" t="s">
        <v>11968</v>
      </c>
      <c r="C11440" s="93" t="s">
        <v>8221</v>
      </c>
      <c r="D11440" s="100">
        <v>16.48</v>
      </c>
    </row>
    <row r="11441" spans="1:4" x14ac:dyDescent="0.2">
      <c r="A11441" s="93">
        <v>40910</v>
      </c>
      <c r="B11441" s="93" t="s">
        <v>11969</v>
      </c>
      <c r="C11441" s="93" t="s">
        <v>8223</v>
      </c>
      <c r="D11441" s="101">
        <v>2885.42</v>
      </c>
    </row>
    <row r="11442" spans="1:4" x14ac:dyDescent="0.2">
      <c r="A11442" s="93">
        <v>6111</v>
      </c>
      <c r="B11442" s="93" t="s">
        <v>11970</v>
      </c>
      <c r="C11442" s="93" t="s">
        <v>8221</v>
      </c>
      <c r="D11442" s="100">
        <v>12.02</v>
      </c>
    </row>
    <row r="11443" spans="1:4" x14ac:dyDescent="0.2">
      <c r="A11443" s="93">
        <v>41084</v>
      </c>
      <c r="B11443" s="93" t="s">
        <v>11971</v>
      </c>
      <c r="C11443" s="93" t="s">
        <v>8223</v>
      </c>
      <c r="D11443" s="101">
        <v>2102.14</v>
      </c>
    </row>
    <row r="11444" spans="1:4" x14ac:dyDescent="0.2">
      <c r="A11444" s="93">
        <v>44535</v>
      </c>
      <c r="B11444" s="93" t="s">
        <v>11972</v>
      </c>
      <c r="C11444" s="93" t="s">
        <v>8219</v>
      </c>
      <c r="D11444" s="100">
        <v>56.03</v>
      </c>
    </row>
    <row r="11445" spans="1:4" x14ac:dyDescent="0.2">
      <c r="A11445" s="93">
        <v>44945</v>
      </c>
      <c r="B11445" s="93" t="s">
        <v>11973</v>
      </c>
      <c r="C11445" s="93" t="s">
        <v>8074</v>
      </c>
      <c r="D11445" s="100">
        <v>9.9</v>
      </c>
    </row>
    <row r="11446" spans="1:4" x14ac:dyDescent="0.2">
      <c r="A11446" s="93">
        <v>38637</v>
      </c>
      <c r="B11446" s="93" t="s">
        <v>11974</v>
      </c>
      <c r="C11446" s="93" t="s">
        <v>8074</v>
      </c>
      <c r="D11446" s="100">
        <v>425.93</v>
      </c>
    </row>
    <row r="11447" spans="1:4" x14ac:dyDescent="0.2">
      <c r="A11447" s="93">
        <v>6150</v>
      </c>
      <c r="B11447" s="93" t="s">
        <v>11975</v>
      </c>
      <c r="C11447" s="93" t="s">
        <v>8074</v>
      </c>
      <c r="D11447" s="100">
        <v>431.14</v>
      </c>
    </row>
    <row r="11448" spans="1:4" x14ac:dyDescent="0.2">
      <c r="A11448" s="93">
        <v>6136</v>
      </c>
      <c r="B11448" s="93" t="s">
        <v>11976</v>
      </c>
      <c r="C11448" s="93" t="s">
        <v>8074</v>
      </c>
      <c r="D11448" s="100">
        <v>338.9</v>
      </c>
    </row>
    <row r="11449" spans="1:4" x14ac:dyDescent="0.2">
      <c r="A11449" s="93">
        <v>38638</v>
      </c>
      <c r="B11449" s="93" t="s">
        <v>11977</v>
      </c>
      <c r="C11449" s="93" t="s">
        <v>8074</v>
      </c>
      <c r="D11449" s="100">
        <v>358.92</v>
      </c>
    </row>
    <row r="11450" spans="1:4" x14ac:dyDescent="0.2">
      <c r="A11450" s="93">
        <v>20262</v>
      </c>
      <c r="B11450" s="93" t="s">
        <v>11978</v>
      </c>
      <c r="C11450" s="93" t="s">
        <v>8074</v>
      </c>
      <c r="D11450" s="100">
        <v>18.13</v>
      </c>
    </row>
    <row r="11451" spans="1:4" x14ac:dyDescent="0.2">
      <c r="A11451" s="93">
        <v>6145</v>
      </c>
      <c r="B11451" s="93" t="s">
        <v>11979</v>
      </c>
      <c r="C11451" s="93" t="s">
        <v>8074</v>
      </c>
      <c r="D11451" s="100">
        <v>20.03</v>
      </c>
    </row>
    <row r="11452" spans="1:4" x14ac:dyDescent="0.2">
      <c r="A11452" s="93">
        <v>6149</v>
      </c>
      <c r="B11452" s="93" t="s">
        <v>11980</v>
      </c>
      <c r="C11452" s="93" t="s">
        <v>8074</v>
      </c>
      <c r="D11452" s="100">
        <v>13.24</v>
      </c>
    </row>
    <row r="11453" spans="1:4" x14ac:dyDescent="0.2">
      <c r="A11453" s="93">
        <v>6146</v>
      </c>
      <c r="B11453" s="93" t="s">
        <v>11981</v>
      </c>
      <c r="C11453" s="93" t="s">
        <v>8074</v>
      </c>
      <c r="D11453" s="100">
        <v>19.03</v>
      </c>
    </row>
    <row r="11454" spans="1:4" x14ac:dyDescent="0.2">
      <c r="A11454" s="93">
        <v>44536</v>
      </c>
      <c r="B11454" s="93" t="s">
        <v>11982</v>
      </c>
      <c r="C11454" s="93" t="s">
        <v>8122</v>
      </c>
      <c r="D11454" s="100">
        <v>3.24</v>
      </c>
    </row>
    <row r="11455" spans="1:4" x14ac:dyDescent="0.2">
      <c r="A11455" s="93">
        <v>39961</v>
      </c>
      <c r="B11455" s="93" t="s">
        <v>11983</v>
      </c>
      <c r="C11455" s="93" t="s">
        <v>8074</v>
      </c>
      <c r="D11455" s="100">
        <v>25.44</v>
      </c>
    </row>
    <row r="11456" spans="1:4" x14ac:dyDescent="0.2">
      <c r="A11456" s="93">
        <v>42433</v>
      </c>
      <c r="B11456" s="93" t="s">
        <v>11984</v>
      </c>
      <c r="C11456" s="93" t="s">
        <v>8074</v>
      </c>
      <c r="D11456" s="101">
        <v>4789.18</v>
      </c>
    </row>
    <row r="11457" spans="1:4" x14ac:dyDescent="0.2">
      <c r="A11457" s="93">
        <v>42434</v>
      </c>
      <c r="B11457" s="93" t="s">
        <v>11985</v>
      </c>
      <c r="C11457" s="93" t="s">
        <v>8074</v>
      </c>
      <c r="D11457" s="101">
        <v>5175.3999999999996</v>
      </c>
    </row>
    <row r="11458" spans="1:4" x14ac:dyDescent="0.2">
      <c r="A11458" s="93">
        <v>42435</v>
      </c>
      <c r="B11458" s="93" t="s">
        <v>11986</v>
      </c>
      <c r="C11458" s="93" t="s">
        <v>8074</v>
      </c>
      <c r="D11458" s="101">
        <v>2580.7800000000002</v>
      </c>
    </row>
    <row r="11459" spans="1:4" x14ac:dyDescent="0.2">
      <c r="A11459" s="93">
        <v>38061</v>
      </c>
      <c r="B11459" s="93" t="s">
        <v>11987</v>
      </c>
      <c r="C11459" s="93" t="s">
        <v>8074</v>
      </c>
      <c r="D11459" s="100">
        <v>55.23</v>
      </c>
    </row>
    <row r="11460" spans="1:4" x14ac:dyDescent="0.2">
      <c r="A11460" s="93">
        <v>20250</v>
      </c>
      <c r="B11460" s="93" t="s">
        <v>11988</v>
      </c>
      <c r="C11460" s="93" t="s">
        <v>8122</v>
      </c>
      <c r="D11460" s="100">
        <v>15</v>
      </c>
    </row>
    <row r="11461" spans="1:4" x14ac:dyDescent="0.2">
      <c r="A11461" s="93">
        <v>13388</v>
      </c>
      <c r="B11461" s="93" t="s">
        <v>11989</v>
      </c>
      <c r="C11461" s="93" t="s">
        <v>8122</v>
      </c>
      <c r="D11461" s="100">
        <v>211.2</v>
      </c>
    </row>
    <row r="11462" spans="1:4" x14ac:dyDescent="0.2">
      <c r="A11462" s="93">
        <v>39914</v>
      </c>
      <c r="B11462" s="93" t="s">
        <v>11990</v>
      </c>
      <c r="C11462" s="93" t="s">
        <v>8122</v>
      </c>
      <c r="D11462" s="100">
        <v>231.97</v>
      </c>
    </row>
    <row r="11463" spans="1:4" x14ac:dyDescent="0.2">
      <c r="A11463" s="93">
        <v>12732</v>
      </c>
      <c r="B11463" s="93" t="s">
        <v>11991</v>
      </c>
      <c r="C11463" s="93" t="s">
        <v>8074</v>
      </c>
      <c r="D11463" s="100">
        <v>267.66000000000003</v>
      </c>
    </row>
    <row r="11464" spans="1:4" x14ac:dyDescent="0.2">
      <c r="A11464" s="93">
        <v>6160</v>
      </c>
      <c r="B11464" s="93" t="s">
        <v>11992</v>
      </c>
      <c r="C11464" s="93" t="s">
        <v>8221</v>
      </c>
      <c r="D11464" s="100">
        <v>16.41</v>
      </c>
    </row>
    <row r="11465" spans="1:4" x14ac:dyDescent="0.2">
      <c r="A11465" s="93">
        <v>41087</v>
      </c>
      <c r="B11465" s="93" t="s">
        <v>11993</v>
      </c>
      <c r="C11465" s="93" t="s">
        <v>8223</v>
      </c>
      <c r="D11465" s="101">
        <v>2869.8</v>
      </c>
    </row>
    <row r="11466" spans="1:4" x14ac:dyDescent="0.2">
      <c r="A11466" s="93">
        <v>6166</v>
      </c>
      <c r="B11466" s="93" t="s">
        <v>11994</v>
      </c>
      <c r="C11466" s="93" t="s">
        <v>8221</v>
      </c>
      <c r="D11466" s="100">
        <v>19.28</v>
      </c>
    </row>
    <row r="11467" spans="1:4" x14ac:dyDescent="0.2">
      <c r="A11467" s="93">
        <v>41088</v>
      </c>
      <c r="B11467" s="93" t="s">
        <v>11995</v>
      </c>
      <c r="C11467" s="93" t="s">
        <v>8223</v>
      </c>
      <c r="D11467" s="101">
        <v>3372.37</v>
      </c>
    </row>
    <row r="11468" spans="1:4" x14ac:dyDescent="0.2">
      <c r="A11468" s="93">
        <v>20232</v>
      </c>
      <c r="B11468" s="93" t="s">
        <v>11996</v>
      </c>
      <c r="C11468" s="93" t="s">
        <v>8118</v>
      </c>
      <c r="D11468" s="100">
        <v>94.81</v>
      </c>
    </row>
    <row r="11469" spans="1:4" x14ac:dyDescent="0.2">
      <c r="A11469" s="93">
        <v>10856</v>
      </c>
      <c r="B11469" s="93" t="s">
        <v>11997</v>
      </c>
      <c r="C11469" s="93" t="s">
        <v>8118</v>
      </c>
      <c r="D11469" s="100">
        <v>103.78</v>
      </c>
    </row>
    <row r="11470" spans="1:4" x14ac:dyDescent="0.2">
      <c r="A11470" s="93">
        <v>4828</v>
      </c>
      <c r="B11470" s="93" t="s">
        <v>11998</v>
      </c>
      <c r="C11470" s="93" t="s">
        <v>8118</v>
      </c>
      <c r="D11470" s="100">
        <v>102.17</v>
      </c>
    </row>
    <row r="11471" spans="1:4" x14ac:dyDescent="0.2">
      <c r="A11471" s="93">
        <v>20249</v>
      </c>
      <c r="B11471" s="93" t="s">
        <v>11999</v>
      </c>
      <c r="C11471" s="93" t="s">
        <v>8118</v>
      </c>
      <c r="D11471" s="100">
        <v>55.95</v>
      </c>
    </row>
    <row r="11472" spans="1:4" x14ac:dyDescent="0.2">
      <c r="A11472" s="93">
        <v>11609</v>
      </c>
      <c r="B11472" s="93" t="s">
        <v>12000</v>
      </c>
      <c r="C11472" s="93" t="s">
        <v>8123</v>
      </c>
      <c r="D11472" s="100">
        <v>13.56</v>
      </c>
    </row>
    <row r="11473" spans="1:4" x14ac:dyDescent="0.2">
      <c r="A11473" s="93">
        <v>20083</v>
      </c>
      <c r="B11473" s="93" t="s">
        <v>12001</v>
      </c>
      <c r="C11473" s="93" t="s">
        <v>8074</v>
      </c>
      <c r="D11473" s="100">
        <v>85.43</v>
      </c>
    </row>
    <row r="11474" spans="1:4" x14ac:dyDescent="0.2">
      <c r="A11474" s="93">
        <v>10691</v>
      </c>
      <c r="B11474" s="93" t="s">
        <v>12002</v>
      </c>
      <c r="C11474" s="93" t="s">
        <v>8123</v>
      </c>
      <c r="D11474" s="100">
        <v>83.23</v>
      </c>
    </row>
    <row r="11475" spans="1:4" x14ac:dyDescent="0.2">
      <c r="A11475" s="93">
        <v>12295</v>
      </c>
      <c r="B11475" s="93" t="s">
        <v>12003</v>
      </c>
      <c r="C11475" s="93" t="s">
        <v>8074</v>
      </c>
      <c r="D11475" s="100">
        <v>3.45</v>
      </c>
    </row>
    <row r="11476" spans="1:4" x14ac:dyDescent="0.2">
      <c r="A11476" s="93">
        <v>12296</v>
      </c>
      <c r="B11476" s="93" t="s">
        <v>12004</v>
      </c>
      <c r="C11476" s="93" t="s">
        <v>8074</v>
      </c>
      <c r="D11476" s="100">
        <v>4.46</v>
      </c>
    </row>
    <row r="11477" spans="1:4" x14ac:dyDescent="0.2">
      <c r="A11477" s="93">
        <v>12294</v>
      </c>
      <c r="B11477" s="93" t="s">
        <v>12005</v>
      </c>
      <c r="C11477" s="93" t="s">
        <v>8074</v>
      </c>
      <c r="D11477" s="100">
        <v>10.71</v>
      </c>
    </row>
    <row r="11478" spans="1:4" x14ac:dyDescent="0.2">
      <c r="A11478" s="93">
        <v>14543</v>
      </c>
      <c r="B11478" s="93" t="s">
        <v>12006</v>
      </c>
      <c r="C11478" s="93" t="s">
        <v>8074</v>
      </c>
      <c r="D11478" s="100">
        <v>7.65</v>
      </c>
    </row>
    <row r="11479" spans="1:4" x14ac:dyDescent="0.2">
      <c r="A11479" s="93">
        <v>13329</v>
      </c>
      <c r="B11479" s="93" t="s">
        <v>12007</v>
      </c>
      <c r="C11479" s="93" t="s">
        <v>8074</v>
      </c>
      <c r="D11479" s="100">
        <v>4.49</v>
      </c>
    </row>
    <row r="11480" spans="1:4" x14ac:dyDescent="0.2">
      <c r="A11480" s="93">
        <v>21047</v>
      </c>
      <c r="B11480" s="93" t="s">
        <v>12008</v>
      </c>
      <c r="C11480" s="93" t="s">
        <v>8074</v>
      </c>
      <c r="D11480" s="100">
        <v>83.62</v>
      </c>
    </row>
    <row r="11481" spans="1:4" x14ac:dyDescent="0.2">
      <c r="A11481" s="93">
        <v>21042</v>
      </c>
      <c r="B11481" s="93" t="s">
        <v>12009</v>
      </c>
      <c r="C11481" s="93" t="s">
        <v>8074</v>
      </c>
      <c r="D11481" s="100">
        <v>64.45</v>
      </c>
    </row>
    <row r="11482" spans="1:4" x14ac:dyDescent="0.2">
      <c r="A11482" s="93">
        <v>21043</v>
      </c>
      <c r="B11482" s="93" t="s">
        <v>12010</v>
      </c>
      <c r="C11482" s="93" t="s">
        <v>8074</v>
      </c>
      <c r="D11482" s="100">
        <v>81.41</v>
      </c>
    </row>
    <row r="11483" spans="1:4" x14ac:dyDescent="0.2">
      <c r="A11483" s="93">
        <v>21044</v>
      </c>
      <c r="B11483" s="93" t="s">
        <v>12011</v>
      </c>
      <c r="C11483" s="93" t="s">
        <v>8074</v>
      </c>
      <c r="D11483" s="100">
        <v>56.72</v>
      </c>
    </row>
    <row r="11484" spans="1:4" x14ac:dyDescent="0.2">
      <c r="A11484" s="93">
        <v>21045</v>
      </c>
      <c r="B11484" s="93" t="s">
        <v>12012</v>
      </c>
      <c r="C11484" s="93" t="s">
        <v>8074</v>
      </c>
      <c r="D11484" s="100">
        <v>77.680000000000007</v>
      </c>
    </row>
    <row r="11485" spans="1:4" x14ac:dyDescent="0.2">
      <c r="A11485" s="93">
        <v>21041</v>
      </c>
      <c r="B11485" s="93" t="s">
        <v>12013</v>
      </c>
      <c r="C11485" s="93" t="s">
        <v>8074</v>
      </c>
      <c r="D11485" s="100">
        <v>67</v>
      </c>
    </row>
    <row r="11486" spans="1:4" x14ac:dyDescent="0.2">
      <c r="A11486" s="93">
        <v>21040</v>
      </c>
      <c r="B11486" s="93" t="s">
        <v>12014</v>
      </c>
      <c r="C11486" s="93" t="s">
        <v>8074</v>
      </c>
      <c r="D11486" s="100">
        <v>55.5</v>
      </c>
    </row>
    <row r="11487" spans="1:4" x14ac:dyDescent="0.2">
      <c r="A11487" s="93">
        <v>14149</v>
      </c>
      <c r="B11487" s="93" t="s">
        <v>12015</v>
      </c>
      <c r="C11487" s="93" t="s">
        <v>10153</v>
      </c>
      <c r="D11487" s="100">
        <v>182.88</v>
      </c>
    </row>
    <row r="11488" spans="1:4" x14ac:dyDescent="0.2">
      <c r="A11488" s="93">
        <v>38099</v>
      </c>
      <c r="B11488" s="93" t="s">
        <v>12016</v>
      </c>
      <c r="C11488" s="93" t="s">
        <v>8074</v>
      </c>
      <c r="D11488" s="100">
        <v>1.31</v>
      </c>
    </row>
    <row r="11489" spans="1:4" x14ac:dyDescent="0.2">
      <c r="A11489" s="93">
        <v>38100</v>
      </c>
      <c r="B11489" s="93" t="s">
        <v>12017</v>
      </c>
      <c r="C11489" s="93" t="s">
        <v>8074</v>
      </c>
      <c r="D11489" s="100">
        <v>2.14</v>
      </c>
    </row>
    <row r="11490" spans="1:4" x14ac:dyDescent="0.2">
      <c r="A11490" s="93">
        <v>7576</v>
      </c>
      <c r="B11490" s="93" t="s">
        <v>12018</v>
      </c>
      <c r="C11490" s="93" t="s">
        <v>8074</v>
      </c>
      <c r="D11490" s="100">
        <v>260.83999999999997</v>
      </c>
    </row>
    <row r="11491" spans="1:4" x14ac:dyDescent="0.2">
      <c r="A11491" s="93">
        <v>3384</v>
      </c>
      <c r="B11491" s="93" t="s">
        <v>12019</v>
      </c>
      <c r="C11491" s="93" t="s">
        <v>8074</v>
      </c>
      <c r="D11491" s="100">
        <v>7.4</v>
      </c>
    </row>
    <row r="11492" spans="1:4" x14ac:dyDescent="0.2">
      <c r="A11492" s="93">
        <v>7572</v>
      </c>
      <c r="B11492" s="93" t="s">
        <v>12020</v>
      </c>
      <c r="C11492" s="93" t="s">
        <v>8074</v>
      </c>
      <c r="D11492" s="100">
        <v>9.0299999999999994</v>
      </c>
    </row>
    <row r="11493" spans="1:4" x14ac:dyDescent="0.2">
      <c r="A11493" s="93">
        <v>3396</v>
      </c>
      <c r="B11493" s="93" t="s">
        <v>12021</v>
      </c>
      <c r="C11493" s="93" t="s">
        <v>8074</v>
      </c>
      <c r="D11493" s="100">
        <v>6.1</v>
      </c>
    </row>
    <row r="11494" spans="1:4" x14ac:dyDescent="0.2">
      <c r="A11494" s="93">
        <v>37590</v>
      </c>
      <c r="B11494" s="93" t="s">
        <v>12022</v>
      </c>
      <c r="C11494" s="93" t="s">
        <v>8074</v>
      </c>
      <c r="D11494" s="100">
        <v>21.03</v>
      </c>
    </row>
    <row r="11495" spans="1:4" x14ac:dyDescent="0.2">
      <c r="A11495" s="93">
        <v>37591</v>
      </c>
      <c r="B11495" s="93" t="s">
        <v>12023</v>
      </c>
      <c r="C11495" s="93" t="s">
        <v>8074</v>
      </c>
      <c r="D11495" s="100">
        <v>25.27</v>
      </c>
    </row>
    <row r="11496" spans="1:4" x14ac:dyDescent="0.2">
      <c r="A11496" s="93">
        <v>12626</v>
      </c>
      <c r="B11496" s="93" t="s">
        <v>12024</v>
      </c>
      <c r="C11496" s="93" t="s">
        <v>8074</v>
      </c>
      <c r="D11496" s="100">
        <v>46.45</v>
      </c>
    </row>
    <row r="11497" spans="1:4" x14ac:dyDescent="0.2">
      <c r="A11497" s="93">
        <v>11033</v>
      </c>
      <c r="B11497" s="93" t="s">
        <v>12025</v>
      </c>
      <c r="C11497" s="93" t="s">
        <v>8074</v>
      </c>
      <c r="D11497" s="100">
        <v>5.7</v>
      </c>
    </row>
    <row r="11498" spans="1:4" x14ac:dyDescent="0.2">
      <c r="A11498" s="93">
        <v>390</v>
      </c>
      <c r="B11498" s="93" t="s">
        <v>12026</v>
      </c>
      <c r="C11498" s="93" t="s">
        <v>8074</v>
      </c>
      <c r="D11498" s="100">
        <v>11.04</v>
      </c>
    </row>
    <row r="11499" spans="1:4" x14ac:dyDescent="0.2">
      <c r="A11499" s="93">
        <v>42436</v>
      </c>
      <c r="B11499" s="93" t="s">
        <v>12027</v>
      </c>
      <c r="C11499" s="93" t="s">
        <v>8074</v>
      </c>
      <c r="D11499" s="101">
        <v>2701.34</v>
      </c>
    </row>
    <row r="11500" spans="1:4" x14ac:dyDescent="0.2">
      <c r="A11500" s="93">
        <v>6194</v>
      </c>
      <c r="B11500" s="93" t="s">
        <v>12028</v>
      </c>
      <c r="C11500" s="93" t="s">
        <v>8118</v>
      </c>
      <c r="D11500" s="100">
        <v>5.52</v>
      </c>
    </row>
    <row r="11501" spans="1:4" x14ac:dyDescent="0.2">
      <c r="A11501" s="93">
        <v>10567</v>
      </c>
      <c r="B11501" s="93" t="s">
        <v>12029</v>
      </c>
      <c r="C11501" s="93" t="s">
        <v>8118</v>
      </c>
      <c r="D11501" s="100">
        <v>8.74</v>
      </c>
    </row>
    <row r="11502" spans="1:4" x14ac:dyDescent="0.2">
      <c r="A11502" s="93">
        <v>6212</v>
      </c>
      <c r="B11502" s="93" t="s">
        <v>12030</v>
      </c>
      <c r="C11502" s="93" t="s">
        <v>8118</v>
      </c>
      <c r="D11502" s="100">
        <v>12.83</v>
      </c>
    </row>
    <row r="11503" spans="1:4" x14ac:dyDescent="0.2">
      <c r="A11503" s="93">
        <v>3993</v>
      </c>
      <c r="B11503" s="93" t="s">
        <v>12031</v>
      </c>
      <c r="C11503" s="93" t="s">
        <v>8480</v>
      </c>
      <c r="D11503" s="100">
        <v>137.01</v>
      </c>
    </row>
    <row r="11504" spans="1:4" x14ac:dyDescent="0.2">
      <c r="A11504" s="93">
        <v>3990</v>
      </c>
      <c r="B11504" s="93" t="s">
        <v>12032</v>
      </c>
      <c r="C11504" s="93" t="s">
        <v>8118</v>
      </c>
      <c r="D11504" s="100">
        <v>25.78</v>
      </c>
    </row>
    <row r="11505" spans="1:4" x14ac:dyDescent="0.2">
      <c r="A11505" s="93">
        <v>3992</v>
      </c>
      <c r="B11505" s="93" t="s">
        <v>12033</v>
      </c>
      <c r="C11505" s="93" t="s">
        <v>8118</v>
      </c>
      <c r="D11505" s="100">
        <v>34.799999999999997</v>
      </c>
    </row>
    <row r="11506" spans="1:4" x14ac:dyDescent="0.2">
      <c r="A11506" s="93">
        <v>6178</v>
      </c>
      <c r="B11506" s="93" t="s">
        <v>12034</v>
      </c>
      <c r="C11506" s="93" t="s">
        <v>8480</v>
      </c>
      <c r="D11506" s="100">
        <v>301.13</v>
      </c>
    </row>
    <row r="11507" spans="1:4" x14ac:dyDescent="0.2">
      <c r="A11507" s="93">
        <v>6180</v>
      </c>
      <c r="B11507" s="93" t="s">
        <v>12035</v>
      </c>
      <c r="C11507" s="93" t="s">
        <v>8480</v>
      </c>
      <c r="D11507" s="100">
        <v>325</v>
      </c>
    </row>
    <row r="11508" spans="1:4" x14ac:dyDescent="0.2">
      <c r="A11508" s="93">
        <v>6182</v>
      </c>
      <c r="B11508" s="93" t="s">
        <v>12036</v>
      </c>
      <c r="C11508" s="93" t="s">
        <v>8480</v>
      </c>
      <c r="D11508" s="100">
        <v>403.4</v>
      </c>
    </row>
    <row r="11509" spans="1:4" x14ac:dyDescent="0.2">
      <c r="A11509" s="93">
        <v>43614</v>
      </c>
      <c r="B11509" s="93" t="s">
        <v>12037</v>
      </c>
      <c r="C11509" s="93" t="s">
        <v>8118</v>
      </c>
      <c r="D11509" s="100">
        <v>17.41</v>
      </c>
    </row>
    <row r="11510" spans="1:4" x14ac:dyDescent="0.2">
      <c r="A11510" s="93">
        <v>6193</v>
      </c>
      <c r="B11510" s="93" t="s">
        <v>12038</v>
      </c>
      <c r="C11510" s="93" t="s">
        <v>8118</v>
      </c>
      <c r="D11510" s="100">
        <v>21.19</v>
      </c>
    </row>
    <row r="11511" spans="1:4" x14ac:dyDescent="0.2">
      <c r="A11511" s="93">
        <v>6189</v>
      </c>
      <c r="B11511" s="93" t="s">
        <v>12039</v>
      </c>
      <c r="C11511" s="93" t="s">
        <v>8118</v>
      </c>
      <c r="D11511" s="100">
        <v>30.93</v>
      </c>
    </row>
    <row r="11512" spans="1:4" x14ac:dyDescent="0.2">
      <c r="A11512" s="93">
        <v>6214</v>
      </c>
      <c r="B11512" s="93" t="s">
        <v>12040</v>
      </c>
      <c r="C11512" s="93" t="s">
        <v>8480</v>
      </c>
      <c r="D11512" s="100">
        <v>188.63</v>
      </c>
    </row>
    <row r="11513" spans="1:4" x14ac:dyDescent="0.2">
      <c r="A11513" s="93">
        <v>36153</v>
      </c>
      <c r="B11513" s="93" t="s">
        <v>12041</v>
      </c>
      <c r="C11513" s="93" t="s">
        <v>8074</v>
      </c>
      <c r="D11513" s="100">
        <v>173.87</v>
      </c>
    </row>
    <row r="11514" spans="1:4" x14ac:dyDescent="0.2">
      <c r="A11514" s="93">
        <v>10740</v>
      </c>
      <c r="B11514" s="93" t="s">
        <v>12042</v>
      </c>
      <c r="C11514" s="93" t="s">
        <v>8074</v>
      </c>
      <c r="D11514" s="101">
        <v>9638.11</v>
      </c>
    </row>
    <row r="11515" spans="1:4" x14ac:dyDescent="0.2">
      <c r="A11515" s="93">
        <v>13914</v>
      </c>
      <c r="B11515" s="93" t="s">
        <v>12043</v>
      </c>
      <c r="C11515" s="93" t="s">
        <v>8074</v>
      </c>
      <c r="D11515" s="100">
        <v>697.35</v>
      </c>
    </row>
    <row r="11516" spans="1:4" x14ac:dyDescent="0.2">
      <c r="A11516" s="93">
        <v>10742</v>
      </c>
      <c r="B11516" s="93" t="s">
        <v>12044</v>
      </c>
      <c r="C11516" s="93" t="s">
        <v>8074</v>
      </c>
      <c r="D11516" s="101">
        <v>1017.1</v>
      </c>
    </row>
    <row r="11517" spans="1:4" x14ac:dyDescent="0.2">
      <c r="A11517" s="93">
        <v>38465</v>
      </c>
      <c r="B11517" s="93" t="s">
        <v>12045</v>
      </c>
      <c r="C11517" s="93" t="s">
        <v>8074</v>
      </c>
      <c r="D11517" s="100">
        <v>25.64</v>
      </c>
    </row>
    <row r="11518" spans="1:4" x14ac:dyDescent="0.2">
      <c r="A11518" s="93">
        <v>7543</v>
      </c>
      <c r="B11518" s="93" t="s">
        <v>12046</v>
      </c>
      <c r="C11518" s="93" t="s">
        <v>8074</v>
      </c>
      <c r="D11518" s="100">
        <v>4.25</v>
      </c>
    </row>
    <row r="11519" spans="1:4" x14ac:dyDescent="0.2">
      <c r="A11519" s="93">
        <v>43427</v>
      </c>
      <c r="B11519" s="93" t="s">
        <v>12047</v>
      </c>
      <c r="C11519" s="93" t="s">
        <v>8074</v>
      </c>
      <c r="D11519" s="101">
        <v>2001.94</v>
      </c>
    </row>
    <row r="11520" spans="1:4" x14ac:dyDescent="0.2">
      <c r="A11520" s="93">
        <v>41613</v>
      </c>
      <c r="B11520" s="93" t="s">
        <v>12048</v>
      </c>
      <c r="C11520" s="93" t="s">
        <v>8074</v>
      </c>
      <c r="D11520" s="100">
        <v>128.68</v>
      </c>
    </row>
    <row r="11521" spans="1:4" x14ac:dyDescent="0.2">
      <c r="A11521" s="93">
        <v>41614</v>
      </c>
      <c r="B11521" s="93" t="s">
        <v>12049</v>
      </c>
      <c r="C11521" s="93" t="s">
        <v>8074</v>
      </c>
      <c r="D11521" s="100">
        <v>163.97</v>
      </c>
    </row>
    <row r="11522" spans="1:4" x14ac:dyDescent="0.2">
      <c r="A11522" s="93">
        <v>41615</v>
      </c>
      <c r="B11522" s="93" t="s">
        <v>12050</v>
      </c>
      <c r="C11522" s="93" t="s">
        <v>8074</v>
      </c>
      <c r="D11522" s="100">
        <v>253.43</v>
      </c>
    </row>
    <row r="11523" spans="1:4" x14ac:dyDescent="0.2">
      <c r="A11523" s="93">
        <v>41616</v>
      </c>
      <c r="B11523" s="93" t="s">
        <v>12051</v>
      </c>
      <c r="C11523" s="93" t="s">
        <v>8074</v>
      </c>
      <c r="D11523" s="100">
        <v>378.66</v>
      </c>
    </row>
    <row r="11524" spans="1:4" x14ac:dyDescent="0.2">
      <c r="A11524" s="93">
        <v>41617</v>
      </c>
      <c r="B11524" s="93" t="s">
        <v>12052</v>
      </c>
      <c r="C11524" s="93" t="s">
        <v>8074</v>
      </c>
      <c r="D11524" s="100">
        <v>752.93</v>
      </c>
    </row>
    <row r="11525" spans="1:4" x14ac:dyDescent="0.2">
      <c r="A11525" s="93">
        <v>41618</v>
      </c>
      <c r="B11525" s="93" t="s">
        <v>12053</v>
      </c>
      <c r="C11525" s="93" t="s">
        <v>8074</v>
      </c>
      <c r="D11525" s="101">
        <v>1386.1</v>
      </c>
    </row>
    <row r="11526" spans="1:4" x14ac:dyDescent="0.2">
      <c r="A11526" s="93">
        <v>43428</v>
      </c>
      <c r="B11526" s="93" t="s">
        <v>12054</v>
      </c>
      <c r="C11526" s="93" t="s">
        <v>8074</v>
      </c>
      <c r="D11526" s="101">
        <v>2434.71</v>
      </c>
    </row>
    <row r="11527" spans="1:4" x14ac:dyDescent="0.2">
      <c r="A11527" s="93">
        <v>41619</v>
      </c>
      <c r="B11527" s="93" t="s">
        <v>12055</v>
      </c>
      <c r="C11527" s="93" t="s">
        <v>8074</v>
      </c>
      <c r="D11527" s="100">
        <v>157.74</v>
      </c>
    </row>
    <row r="11528" spans="1:4" x14ac:dyDescent="0.2">
      <c r="A11528" s="93">
        <v>41620</v>
      </c>
      <c r="B11528" s="93" t="s">
        <v>12056</v>
      </c>
      <c r="C11528" s="93" t="s">
        <v>8074</v>
      </c>
      <c r="D11528" s="100">
        <v>199.26</v>
      </c>
    </row>
    <row r="11529" spans="1:4" x14ac:dyDescent="0.2">
      <c r="A11529" s="93">
        <v>41622</v>
      </c>
      <c r="B11529" s="93" t="s">
        <v>12057</v>
      </c>
      <c r="C11529" s="93" t="s">
        <v>8074</v>
      </c>
      <c r="D11529" s="100">
        <v>345.59</v>
      </c>
    </row>
    <row r="11530" spans="1:4" x14ac:dyDescent="0.2">
      <c r="A11530" s="93">
        <v>41623</v>
      </c>
      <c r="B11530" s="93" t="s">
        <v>12058</v>
      </c>
      <c r="C11530" s="93" t="s">
        <v>8074</v>
      </c>
      <c r="D11530" s="100">
        <v>531.36</v>
      </c>
    </row>
    <row r="11531" spans="1:4" x14ac:dyDescent="0.2">
      <c r="A11531" s="93">
        <v>41624</v>
      </c>
      <c r="B11531" s="93" t="s">
        <v>12059</v>
      </c>
      <c r="C11531" s="93" t="s">
        <v>8074</v>
      </c>
      <c r="D11531" s="100">
        <v>996.3</v>
      </c>
    </row>
    <row r="11532" spans="1:4" x14ac:dyDescent="0.2">
      <c r="A11532" s="93">
        <v>41625</v>
      </c>
      <c r="B11532" s="93" t="s">
        <v>12060</v>
      </c>
      <c r="C11532" s="93" t="s">
        <v>8074</v>
      </c>
      <c r="D11532" s="101">
        <v>1532.85</v>
      </c>
    </row>
    <row r="11533" spans="1:4" x14ac:dyDescent="0.2">
      <c r="A11533" s="93">
        <v>39352</v>
      </c>
      <c r="B11533" s="93" t="s">
        <v>12061</v>
      </c>
      <c r="C11533" s="93" t="s">
        <v>8074</v>
      </c>
      <c r="D11533" s="100">
        <v>2.62</v>
      </c>
    </row>
    <row r="11534" spans="1:4" x14ac:dyDescent="0.2">
      <c r="A11534" s="93">
        <v>39346</v>
      </c>
      <c r="B11534" s="93" t="s">
        <v>12062</v>
      </c>
      <c r="C11534" s="93" t="s">
        <v>8074</v>
      </c>
      <c r="D11534" s="100">
        <v>2.62</v>
      </c>
    </row>
    <row r="11535" spans="1:4" x14ac:dyDescent="0.2">
      <c r="A11535" s="93">
        <v>39350</v>
      </c>
      <c r="B11535" s="93" t="s">
        <v>12063</v>
      </c>
      <c r="C11535" s="93" t="s">
        <v>8074</v>
      </c>
      <c r="D11535" s="100">
        <v>2.82</v>
      </c>
    </row>
    <row r="11536" spans="1:4" x14ac:dyDescent="0.2">
      <c r="A11536" s="93">
        <v>39351</v>
      </c>
      <c r="B11536" s="93" t="s">
        <v>12064</v>
      </c>
      <c r="C11536" s="93" t="s">
        <v>8074</v>
      </c>
      <c r="D11536" s="100">
        <v>3.27</v>
      </c>
    </row>
    <row r="11537" spans="1:4" x14ac:dyDescent="0.2">
      <c r="A11537" s="93">
        <v>38837</v>
      </c>
      <c r="B11537" s="93" t="s">
        <v>12065</v>
      </c>
      <c r="C11537" s="93" t="s">
        <v>8074</v>
      </c>
      <c r="D11537" s="100">
        <v>7.53</v>
      </c>
    </row>
    <row r="11538" spans="1:4" x14ac:dyDescent="0.2">
      <c r="A11538" s="93">
        <v>38836</v>
      </c>
      <c r="B11538" s="93" t="s">
        <v>12066</v>
      </c>
      <c r="C11538" s="93" t="s">
        <v>8074</v>
      </c>
      <c r="D11538" s="100">
        <v>5.26</v>
      </c>
    </row>
    <row r="11539" spans="1:4" x14ac:dyDescent="0.2">
      <c r="A11539" s="93">
        <v>2666</v>
      </c>
      <c r="B11539" s="93" t="s">
        <v>12067</v>
      </c>
      <c r="C11539" s="93" t="s">
        <v>8074</v>
      </c>
      <c r="D11539" s="100">
        <v>6.77</v>
      </c>
    </row>
    <row r="11540" spans="1:4" x14ac:dyDescent="0.2">
      <c r="A11540" s="93">
        <v>2668</v>
      </c>
      <c r="B11540" s="93" t="s">
        <v>12068</v>
      </c>
      <c r="C11540" s="93" t="s">
        <v>8074</v>
      </c>
      <c r="D11540" s="100">
        <v>7.73</v>
      </c>
    </row>
    <row r="11541" spans="1:4" x14ac:dyDescent="0.2">
      <c r="A11541" s="93">
        <v>2664</v>
      </c>
      <c r="B11541" s="93" t="s">
        <v>12069</v>
      </c>
      <c r="C11541" s="93" t="s">
        <v>8074</v>
      </c>
      <c r="D11541" s="100">
        <v>11.4</v>
      </c>
    </row>
    <row r="11542" spans="1:4" x14ac:dyDescent="0.2">
      <c r="A11542" s="93">
        <v>2662</v>
      </c>
      <c r="B11542" s="93" t="s">
        <v>12070</v>
      </c>
      <c r="C11542" s="93" t="s">
        <v>8074</v>
      </c>
      <c r="D11542" s="100">
        <v>13.99</v>
      </c>
    </row>
    <row r="11543" spans="1:4" x14ac:dyDescent="0.2">
      <c r="A11543" s="93">
        <v>20964</v>
      </c>
      <c r="B11543" s="93" t="s">
        <v>12071</v>
      </c>
      <c r="C11543" s="93" t="s">
        <v>8074</v>
      </c>
      <c r="D11543" s="100">
        <v>72.23</v>
      </c>
    </row>
    <row r="11544" spans="1:4" x14ac:dyDescent="0.2">
      <c r="A11544" s="93">
        <v>10905</v>
      </c>
      <c r="B11544" s="93" t="s">
        <v>12072</v>
      </c>
      <c r="C11544" s="93" t="s">
        <v>8074</v>
      </c>
      <c r="D11544" s="100">
        <v>96.9</v>
      </c>
    </row>
    <row r="11545" spans="1:4" x14ac:dyDescent="0.2">
      <c r="A11545" s="93">
        <v>11289</v>
      </c>
      <c r="B11545" s="93" t="s">
        <v>12073</v>
      </c>
      <c r="C11545" s="93" t="s">
        <v>8074</v>
      </c>
      <c r="D11545" s="100">
        <v>99.23</v>
      </c>
    </row>
    <row r="11546" spans="1:4" x14ac:dyDescent="0.2">
      <c r="A11546" s="93">
        <v>11241</v>
      </c>
      <c r="B11546" s="93" t="s">
        <v>12074</v>
      </c>
      <c r="C11546" s="93" t="s">
        <v>8074</v>
      </c>
      <c r="D11546" s="100">
        <v>248.09</v>
      </c>
    </row>
    <row r="11547" spans="1:4" x14ac:dyDescent="0.2">
      <c r="A11547" s="93">
        <v>11301</v>
      </c>
      <c r="B11547" s="93" t="s">
        <v>12075</v>
      </c>
      <c r="C11547" s="93" t="s">
        <v>8074</v>
      </c>
      <c r="D11547" s="100">
        <v>629.09</v>
      </c>
    </row>
    <row r="11548" spans="1:4" x14ac:dyDescent="0.2">
      <c r="A11548" s="93">
        <v>21090</v>
      </c>
      <c r="B11548" s="93" t="s">
        <v>12076</v>
      </c>
      <c r="C11548" s="93" t="s">
        <v>8074</v>
      </c>
      <c r="D11548" s="100">
        <v>770.86</v>
      </c>
    </row>
    <row r="11549" spans="1:4" x14ac:dyDescent="0.2">
      <c r="A11549" s="93">
        <v>11315</v>
      </c>
      <c r="B11549" s="93" t="s">
        <v>12077</v>
      </c>
      <c r="C11549" s="93" t="s">
        <v>8074</v>
      </c>
      <c r="D11549" s="100">
        <v>150.62</v>
      </c>
    </row>
    <row r="11550" spans="1:4" x14ac:dyDescent="0.2">
      <c r="A11550" s="93">
        <v>21071</v>
      </c>
      <c r="B11550" s="93" t="s">
        <v>12078</v>
      </c>
      <c r="C11550" s="93" t="s">
        <v>8074</v>
      </c>
      <c r="D11550" s="100">
        <v>230.37</v>
      </c>
    </row>
    <row r="11551" spans="1:4" x14ac:dyDescent="0.2">
      <c r="A11551" s="93">
        <v>14112</v>
      </c>
      <c r="B11551" s="93" t="s">
        <v>12079</v>
      </c>
      <c r="C11551" s="93" t="s">
        <v>8074</v>
      </c>
      <c r="D11551" s="100">
        <v>321.63</v>
      </c>
    </row>
    <row r="11552" spans="1:4" x14ac:dyDescent="0.2">
      <c r="A11552" s="93">
        <v>11316</v>
      </c>
      <c r="B11552" s="93" t="s">
        <v>12080</v>
      </c>
      <c r="C11552" s="93" t="s">
        <v>8074</v>
      </c>
      <c r="D11552" s="100">
        <v>496.18</v>
      </c>
    </row>
    <row r="11553" spans="1:4" x14ac:dyDescent="0.2">
      <c r="A11553" s="93">
        <v>6243</v>
      </c>
      <c r="B11553" s="93" t="s">
        <v>12081</v>
      </c>
      <c r="C11553" s="93" t="s">
        <v>8074</v>
      </c>
      <c r="D11553" s="100">
        <v>571.5</v>
      </c>
    </row>
    <row r="11554" spans="1:4" x14ac:dyDescent="0.2">
      <c r="A11554" s="93">
        <v>6240</v>
      </c>
      <c r="B11554" s="93" t="s">
        <v>12082</v>
      </c>
      <c r="C11554" s="93" t="s">
        <v>8074</v>
      </c>
      <c r="D11554" s="100">
        <v>756.68</v>
      </c>
    </row>
    <row r="11555" spans="1:4" x14ac:dyDescent="0.2">
      <c r="A11555" s="93">
        <v>11296</v>
      </c>
      <c r="B11555" s="93" t="s">
        <v>12083</v>
      </c>
      <c r="C11555" s="93" t="s">
        <v>8074</v>
      </c>
      <c r="D11555" s="101">
        <v>2410.9299999999998</v>
      </c>
    </row>
    <row r="11556" spans="1:4" x14ac:dyDescent="0.2">
      <c r="A11556" s="93">
        <v>11299</v>
      </c>
      <c r="B11556" s="93" t="s">
        <v>12084</v>
      </c>
      <c r="C11556" s="93" t="s">
        <v>8074</v>
      </c>
      <c r="D11556" s="100">
        <v>816.04</v>
      </c>
    </row>
    <row r="11557" spans="1:4" x14ac:dyDescent="0.2">
      <c r="A11557" s="93">
        <v>11688</v>
      </c>
      <c r="B11557" s="93" t="s">
        <v>12085</v>
      </c>
      <c r="C11557" s="93" t="s">
        <v>8074</v>
      </c>
      <c r="D11557" s="100">
        <v>488.67</v>
      </c>
    </row>
    <row r="11558" spans="1:4" x14ac:dyDescent="0.2">
      <c r="A11558" s="93">
        <v>37736</v>
      </c>
      <c r="B11558" s="93" t="s">
        <v>12086</v>
      </c>
      <c r="C11558" s="93" t="s">
        <v>8074</v>
      </c>
      <c r="D11558" s="101">
        <v>83450</v>
      </c>
    </row>
    <row r="11559" spans="1:4" x14ac:dyDescent="0.2">
      <c r="A11559" s="93">
        <v>37739</v>
      </c>
      <c r="B11559" s="93" t="s">
        <v>12087</v>
      </c>
      <c r="C11559" s="93" t="s">
        <v>8074</v>
      </c>
      <c r="D11559" s="101">
        <v>102707.68</v>
      </c>
    </row>
    <row r="11560" spans="1:4" x14ac:dyDescent="0.2">
      <c r="A11560" s="93">
        <v>37740</v>
      </c>
      <c r="B11560" s="93" t="s">
        <v>12088</v>
      </c>
      <c r="C11560" s="93" t="s">
        <v>8074</v>
      </c>
      <c r="D11560" s="101">
        <v>58610.36</v>
      </c>
    </row>
    <row r="11561" spans="1:4" x14ac:dyDescent="0.2">
      <c r="A11561" s="93">
        <v>37738</v>
      </c>
      <c r="B11561" s="93" t="s">
        <v>12089</v>
      </c>
      <c r="C11561" s="93" t="s">
        <v>8074</v>
      </c>
      <c r="D11561" s="101">
        <v>69634.7</v>
      </c>
    </row>
    <row r="11562" spans="1:4" x14ac:dyDescent="0.2">
      <c r="A11562" s="93">
        <v>37737</v>
      </c>
      <c r="B11562" s="93" t="s">
        <v>12090</v>
      </c>
      <c r="C11562" s="93" t="s">
        <v>8074</v>
      </c>
      <c r="D11562" s="101">
        <v>55400.75</v>
      </c>
    </row>
    <row r="11563" spans="1:4" x14ac:dyDescent="0.2">
      <c r="A11563" s="93">
        <v>25014</v>
      </c>
      <c r="B11563" s="93" t="s">
        <v>12091</v>
      </c>
      <c r="C11563" s="93" t="s">
        <v>8074</v>
      </c>
      <c r="D11563" s="101">
        <v>116034.57</v>
      </c>
    </row>
    <row r="11564" spans="1:4" x14ac:dyDescent="0.2">
      <c r="A11564" s="93">
        <v>25013</v>
      </c>
      <c r="B11564" s="93" t="s">
        <v>12092</v>
      </c>
      <c r="C11564" s="93" t="s">
        <v>8074</v>
      </c>
      <c r="D11564" s="101">
        <v>121616.51</v>
      </c>
    </row>
    <row r="11565" spans="1:4" x14ac:dyDescent="0.2">
      <c r="A11565" s="93">
        <v>14405</v>
      </c>
      <c r="B11565" s="93" t="s">
        <v>12093</v>
      </c>
      <c r="C11565" s="93" t="s">
        <v>8074</v>
      </c>
      <c r="D11565" s="101">
        <v>142758.1</v>
      </c>
    </row>
    <row r="11566" spans="1:4" x14ac:dyDescent="0.2">
      <c r="A11566" s="93">
        <v>20271</v>
      </c>
      <c r="B11566" s="93" t="s">
        <v>12094</v>
      </c>
      <c r="C11566" s="93" t="s">
        <v>8074</v>
      </c>
      <c r="D11566" s="100">
        <v>481.16</v>
      </c>
    </row>
    <row r="11567" spans="1:4" x14ac:dyDescent="0.2">
      <c r="A11567" s="93">
        <v>10423</v>
      </c>
      <c r="B11567" s="93" t="s">
        <v>12095</v>
      </c>
      <c r="C11567" s="93" t="s">
        <v>8074</v>
      </c>
      <c r="D11567" s="100">
        <v>353.28</v>
      </c>
    </row>
    <row r="11568" spans="1:4" x14ac:dyDescent="0.2">
      <c r="A11568" s="93">
        <v>36790</v>
      </c>
      <c r="B11568" s="93" t="s">
        <v>12096</v>
      </c>
      <c r="C11568" s="93" t="s">
        <v>8074</v>
      </c>
      <c r="D11568" s="100">
        <v>400.34</v>
      </c>
    </row>
    <row r="11569" spans="1:4" x14ac:dyDescent="0.2">
      <c r="A11569" s="93">
        <v>37589</v>
      </c>
      <c r="B11569" s="93" t="s">
        <v>12097</v>
      </c>
      <c r="C11569" s="93" t="s">
        <v>8074</v>
      </c>
      <c r="D11569" s="100">
        <v>490.52</v>
      </c>
    </row>
    <row r="11570" spans="1:4" x14ac:dyDescent="0.2">
      <c r="A11570" s="93">
        <v>11690</v>
      </c>
      <c r="B11570" s="93" t="s">
        <v>12098</v>
      </c>
      <c r="C11570" s="93" t="s">
        <v>8074</v>
      </c>
      <c r="D11570" s="100">
        <v>260.58</v>
      </c>
    </row>
    <row r="11571" spans="1:4" x14ac:dyDescent="0.2">
      <c r="A11571" s="93">
        <v>20234</v>
      </c>
      <c r="B11571" s="93" t="s">
        <v>12099</v>
      </c>
      <c r="C11571" s="93" t="s">
        <v>8074</v>
      </c>
      <c r="D11571" s="100">
        <v>329.77</v>
      </c>
    </row>
    <row r="11572" spans="1:4" x14ac:dyDescent="0.2">
      <c r="A11572" s="93">
        <v>4763</v>
      </c>
      <c r="B11572" s="93" t="s">
        <v>12100</v>
      </c>
      <c r="C11572" s="93" t="s">
        <v>8221</v>
      </c>
      <c r="D11572" s="100">
        <v>16.11</v>
      </c>
    </row>
    <row r="11573" spans="1:4" x14ac:dyDescent="0.2">
      <c r="A11573" s="93">
        <v>41070</v>
      </c>
      <c r="B11573" s="93" t="s">
        <v>12101</v>
      </c>
      <c r="C11573" s="93" t="s">
        <v>8223</v>
      </c>
      <c r="D11573" s="101">
        <v>2817.98</v>
      </c>
    </row>
    <row r="11574" spans="1:4" x14ac:dyDescent="0.2">
      <c r="A11574" s="93">
        <v>44480</v>
      </c>
      <c r="B11574" s="93" t="s">
        <v>12102</v>
      </c>
      <c r="C11574" s="93" t="s">
        <v>8219</v>
      </c>
      <c r="D11574" s="100">
        <v>22.13</v>
      </c>
    </row>
    <row r="11575" spans="1:4" x14ac:dyDescent="0.2">
      <c r="A11575" s="93">
        <v>11457</v>
      </c>
      <c r="B11575" s="93" t="s">
        <v>12103</v>
      </c>
      <c r="C11575" s="93" t="s">
        <v>8074</v>
      </c>
      <c r="D11575" s="100">
        <v>50.14</v>
      </c>
    </row>
    <row r="11576" spans="1:4" x14ac:dyDescent="0.2">
      <c r="A11576" s="93">
        <v>44073</v>
      </c>
      <c r="B11576" s="93" t="s">
        <v>12104</v>
      </c>
      <c r="C11576" s="93" t="s">
        <v>8118</v>
      </c>
      <c r="D11576" s="100">
        <v>0.62</v>
      </c>
    </row>
    <row r="11577" spans="1:4" x14ac:dyDescent="0.2">
      <c r="A11577" s="93">
        <v>44253</v>
      </c>
      <c r="B11577" s="93" t="s">
        <v>12105</v>
      </c>
      <c r="C11577" s="93" t="s">
        <v>8074</v>
      </c>
      <c r="D11577" s="100">
        <v>222.44</v>
      </c>
    </row>
    <row r="11578" spans="1:4" x14ac:dyDescent="0.2">
      <c r="A11578" s="93">
        <v>21121</v>
      </c>
      <c r="B11578" s="93" t="s">
        <v>12106</v>
      </c>
      <c r="C11578" s="93" t="s">
        <v>8074</v>
      </c>
      <c r="D11578" s="100">
        <v>3.19</v>
      </c>
    </row>
    <row r="11579" spans="1:4" x14ac:dyDescent="0.2">
      <c r="A11579" s="93">
        <v>38010</v>
      </c>
      <c r="B11579" s="93" t="s">
        <v>12107</v>
      </c>
      <c r="C11579" s="93" t="s">
        <v>8074</v>
      </c>
      <c r="D11579" s="100">
        <v>3.97</v>
      </c>
    </row>
    <row r="11580" spans="1:4" x14ac:dyDescent="0.2">
      <c r="A11580" s="93">
        <v>38011</v>
      </c>
      <c r="B11580" s="93" t="s">
        <v>12108</v>
      </c>
      <c r="C11580" s="93" t="s">
        <v>8074</v>
      </c>
      <c r="D11580" s="100">
        <v>7.96</v>
      </c>
    </row>
    <row r="11581" spans="1:4" x14ac:dyDescent="0.2">
      <c r="A11581" s="93">
        <v>38012</v>
      </c>
      <c r="B11581" s="93" t="s">
        <v>12109</v>
      </c>
      <c r="C11581" s="93" t="s">
        <v>8074</v>
      </c>
      <c r="D11581" s="100">
        <v>30.36</v>
      </c>
    </row>
    <row r="11582" spans="1:4" x14ac:dyDescent="0.2">
      <c r="A11582" s="93">
        <v>38013</v>
      </c>
      <c r="B11582" s="93" t="s">
        <v>12110</v>
      </c>
      <c r="C11582" s="93" t="s">
        <v>8074</v>
      </c>
      <c r="D11582" s="100">
        <v>39.01</v>
      </c>
    </row>
    <row r="11583" spans="1:4" x14ac:dyDescent="0.2">
      <c r="A11583" s="93">
        <v>38014</v>
      </c>
      <c r="B11583" s="93" t="s">
        <v>12111</v>
      </c>
      <c r="C11583" s="93" t="s">
        <v>8074</v>
      </c>
      <c r="D11583" s="100">
        <v>65.14</v>
      </c>
    </row>
    <row r="11584" spans="1:4" x14ac:dyDescent="0.2">
      <c r="A11584" s="93">
        <v>38015</v>
      </c>
      <c r="B11584" s="93" t="s">
        <v>12112</v>
      </c>
      <c r="C11584" s="93" t="s">
        <v>8074</v>
      </c>
      <c r="D11584" s="100">
        <v>153.15</v>
      </c>
    </row>
    <row r="11585" spans="1:4" x14ac:dyDescent="0.2">
      <c r="A11585" s="93">
        <v>38016</v>
      </c>
      <c r="B11585" s="93" t="s">
        <v>12113</v>
      </c>
      <c r="C11585" s="93" t="s">
        <v>8074</v>
      </c>
      <c r="D11585" s="100">
        <v>178.1</v>
      </c>
    </row>
    <row r="11586" spans="1:4" x14ac:dyDescent="0.2">
      <c r="A11586" s="93">
        <v>12741</v>
      </c>
      <c r="B11586" s="93" t="s">
        <v>12114</v>
      </c>
      <c r="C11586" s="93" t="s">
        <v>8074</v>
      </c>
      <c r="D11586" s="101">
        <v>1285.23</v>
      </c>
    </row>
    <row r="11587" spans="1:4" x14ac:dyDescent="0.2">
      <c r="A11587" s="93">
        <v>12733</v>
      </c>
      <c r="B11587" s="93" t="s">
        <v>12115</v>
      </c>
      <c r="C11587" s="93" t="s">
        <v>8074</v>
      </c>
      <c r="D11587" s="100">
        <v>6.46</v>
      </c>
    </row>
    <row r="11588" spans="1:4" x14ac:dyDescent="0.2">
      <c r="A11588" s="93">
        <v>12734</v>
      </c>
      <c r="B11588" s="93" t="s">
        <v>12116</v>
      </c>
      <c r="C11588" s="93" t="s">
        <v>8074</v>
      </c>
      <c r="D11588" s="100">
        <v>13.78</v>
      </c>
    </row>
    <row r="11589" spans="1:4" x14ac:dyDescent="0.2">
      <c r="A11589" s="93">
        <v>12735</v>
      </c>
      <c r="B11589" s="93" t="s">
        <v>12117</v>
      </c>
      <c r="C11589" s="93" t="s">
        <v>8074</v>
      </c>
      <c r="D11589" s="100">
        <v>22.67</v>
      </c>
    </row>
    <row r="11590" spans="1:4" x14ac:dyDescent="0.2">
      <c r="A11590" s="93">
        <v>12736</v>
      </c>
      <c r="B11590" s="93" t="s">
        <v>12118</v>
      </c>
      <c r="C11590" s="93" t="s">
        <v>8074</v>
      </c>
      <c r="D11590" s="100">
        <v>51.83</v>
      </c>
    </row>
    <row r="11591" spans="1:4" x14ac:dyDescent="0.2">
      <c r="A11591" s="93">
        <v>12737</v>
      </c>
      <c r="B11591" s="93" t="s">
        <v>12119</v>
      </c>
      <c r="C11591" s="93" t="s">
        <v>8074</v>
      </c>
      <c r="D11591" s="100">
        <v>66.78</v>
      </c>
    </row>
    <row r="11592" spans="1:4" x14ac:dyDescent="0.2">
      <c r="A11592" s="93">
        <v>12738</v>
      </c>
      <c r="B11592" s="93" t="s">
        <v>12120</v>
      </c>
      <c r="C11592" s="93" t="s">
        <v>8074</v>
      </c>
      <c r="D11592" s="100">
        <v>131.97999999999999</v>
      </c>
    </row>
    <row r="11593" spans="1:4" x14ac:dyDescent="0.2">
      <c r="A11593" s="93">
        <v>12739</v>
      </c>
      <c r="B11593" s="93" t="s">
        <v>12121</v>
      </c>
      <c r="C11593" s="93" t="s">
        <v>8074</v>
      </c>
      <c r="D11593" s="100">
        <v>375.71</v>
      </c>
    </row>
    <row r="11594" spans="1:4" x14ac:dyDescent="0.2">
      <c r="A11594" s="93">
        <v>12740</v>
      </c>
      <c r="B11594" s="93" t="s">
        <v>12122</v>
      </c>
      <c r="C11594" s="93" t="s">
        <v>8074</v>
      </c>
      <c r="D11594" s="100">
        <v>587.82000000000005</v>
      </c>
    </row>
    <row r="11595" spans="1:4" x14ac:dyDescent="0.2">
      <c r="A11595" s="93">
        <v>6297</v>
      </c>
      <c r="B11595" s="93" t="s">
        <v>12123</v>
      </c>
      <c r="C11595" s="93" t="s">
        <v>8074</v>
      </c>
      <c r="D11595" s="100">
        <v>33.99</v>
      </c>
    </row>
    <row r="11596" spans="1:4" x14ac:dyDescent="0.2">
      <c r="A11596" s="93">
        <v>6296</v>
      </c>
      <c r="B11596" s="93" t="s">
        <v>12124</v>
      </c>
      <c r="C11596" s="93" t="s">
        <v>8074</v>
      </c>
      <c r="D11596" s="100">
        <v>26.83</v>
      </c>
    </row>
    <row r="11597" spans="1:4" x14ac:dyDescent="0.2">
      <c r="A11597" s="93">
        <v>6294</v>
      </c>
      <c r="B11597" s="93" t="s">
        <v>12125</v>
      </c>
      <c r="C11597" s="93" t="s">
        <v>8074</v>
      </c>
      <c r="D11597" s="100">
        <v>7.65</v>
      </c>
    </row>
    <row r="11598" spans="1:4" x14ac:dyDescent="0.2">
      <c r="A11598" s="93">
        <v>6323</v>
      </c>
      <c r="B11598" s="93" t="s">
        <v>12126</v>
      </c>
      <c r="C11598" s="93" t="s">
        <v>8074</v>
      </c>
      <c r="D11598" s="100">
        <v>17.53</v>
      </c>
    </row>
    <row r="11599" spans="1:4" x14ac:dyDescent="0.2">
      <c r="A11599" s="93">
        <v>6299</v>
      </c>
      <c r="B11599" s="93" t="s">
        <v>12127</v>
      </c>
      <c r="C11599" s="93" t="s">
        <v>8074</v>
      </c>
      <c r="D11599" s="100">
        <v>102.22</v>
      </c>
    </row>
    <row r="11600" spans="1:4" x14ac:dyDescent="0.2">
      <c r="A11600" s="93">
        <v>6298</v>
      </c>
      <c r="B11600" s="93" t="s">
        <v>12128</v>
      </c>
      <c r="C11600" s="93" t="s">
        <v>8074</v>
      </c>
      <c r="D11600" s="100">
        <v>53.83</v>
      </c>
    </row>
    <row r="11601" spans="1:4" x14ac:dyDescent="0.2">
      <c r="A11601" s="93">
        <v>6295</v>
      </c>
      <c r="B11601" s="93" t="s">
        <v>12129</v>
      </c>
      <c r="C11601" s="93" t="s">
        <v>8074</v>
      </c>
      <c r="D11601" s="100">
        <v>10.89</v>
      </c>
    </row>
    <row r="11602" spans="1:4" x14ac:dyDescent="0.2">
      <c r="A11602" s="93">
        <v>6322</v>
      </c>
      <c r="B11602" s="93" t="s">
        <v>12130</v>
      </c>
      <c r="C11602" s="93" t="s">
        <v>8074</v>
      </c>
      <c r="D11602" s="100">
        <v>136.91</v>
      </c>
    </row>
    <row r="11603" spans="1:4" x14ac:dyDescent="0.2">
      <c r="A11603" s="93">
        <v>6300</v>
      </c>
      <c r="B11603" s="93" t="s">
        <v>12131</v>
      </c>
      <c r="C11603" s="93" t="s">
        <v>8074</v>
      </c>
      <c r="D11603" s="100">
        <v>252.41</v>
      </c>
    </row>
    <row r="11604" spans="1:4" x14ac:dyDescent="0.2">
      <c r="A11604" s="93">
        <v>6321</v>
      </c>
      <c r="B11604" s="93" t="s">
        <v>12132</v>
      </c>
      <c r="C11604" s="93" t="s">
        <v>8074</v>
      </c>
      <c r="D11604" s="100">
        <v>360.56</v>
      </c>
    </row>
    <row r="11605" spans="1:4" x14ac:dyDescent="0.2">
      <c r="A11605" s="93">
        <v>6301</v>
      </c>
      <c r="B11605" s="93" t="s">
        <v>12133</v>
      </c>
      <c r="C11605" s="93" t="s">
        <v>8074</v>
      </c>
      <c r="D11605" s="100">
        <v>845.11</v>
      </c>
    </row>
    <row r="11606" spans="1:4" x14ac:dyDescent="0.2">
      <c r="A11606" s="93">
        <v>7105</v>
      </c>
      <c r="B11606" s="93" t="s">
        <v>12134</v>
      </c>
      <c r="C11606" s="93" t="s">
        <v>8074</v>
      </c>
      <c r="D11606" s="100">
        <v>46.67</v>
      </c>
    </row>
    <row r="11607" spans="1:4" x14ac:dyDescent="0.2">
      <c r="A11607" s="93">
        <v>20183</v>
      </c>
      <c r="B11607" s="93" t="s">
        <v>12135</v>
      </c>
      <c r="C11607" s="93" t="s">
        <v>8074</v>
      </c>
      <c r="D11607" s="100">
        <v>57.5</v>
      </c>
    </row>
    <row r="11608" spans="1:4" x14ac:dyDescent="0.2">
      <c r="A11608" s="93">
        <v>38448</v>
      </c>
      <c r="B11608" s="93" t="s">
        <v>12136</v>
      </c>
      <c r="C11608" s="93" t="s">
        <v>8074</v>
      </c>
      <c r="D11608" s="100">
        <v>260.94</v>
      </c>
    </row>
    <row r="11609" spans="1:4" x14ac:dyDescent="0.2">
      <c r="A11609" s="93">
        <v>20182</v>
      </c>
      <c r="B11609" s="93" t="s">
        <v>12137</v>
      </c>
      <c r="C11609" s="93" t="s">
        <v>8074</v>
      </c>
      <c r="D11609" s="100">
        <v>33.43</v>
      </c>
    </row>
    <row r="11610" spans="1:4" x14ac:dyDescent="0.2">
      <c r="A11610" s="93">
        <v>7119</v>
      </c>
      <c r="B11610" s="93" t="s">
        <v>12138</v>
      </c>
      <c r="C11610" s="93" t="s">
        <v>8074</v>
      </c>
      <c r="D11610" s="100">
        <v>13.79</v>
      </c>
    </row>
    <row r="11611" spans="1:4" x14ac:dyDescent="0.2">
      <c r="A11611" s="93">
        <v>7126</v>
      </c>
      <c r="B11611" s="93" t="s">
        <v>12139</v>
      </c>
      <c r="C11611" s="93" t="s">
        <v>8074</v>
      </c>
      <c r="D11611" s="100">
        <v>28.15</v>
      </c>
    </row>
    <row r="11612" spans="1:4" x14ac:dyDescent="0.2">
      <c r="A11612" s="93">
        <v>7120</v>
      </c>
      <c r="B11612" s="93" t="s">
        <v>12140</v>
      </c>
      <c r="C11612" s="93" t="s">
        <v>8074</v>
      </c>
      <c r="D11612" s="100">
        <v>10.58</v>
      </c>
    </row>
    <row r="11613" spans="1:4" x14ac:dyDescent="0.2">
      <c r="A11613" s="93">
        <v>6319</v>
      </c>
      <c r="B11613" s="93" t="s">
        <v>12141</v>
      </c>
      <c r="C11613" s="93" t="s">
        <v>8074</v>
      </c>
      <c r="D11613" s="100">
        <v>39.93</v>
      </c>
    </row>
    <row r="11614" spans="1:4" x14ac:dyDescent="0.2">
      <c r="A11614" s="93">
        <v>6304</v>
      </c>
      <c r="B11614" s="93" t="s">
        <v>12142</v>
      </c>
      <c r="C11614" s="93" t="s">
        <v>8074</v>
      </c>
      <c r="D11614" s="100">
        <v>39.93</v>
      </c>
    </row>
    <row r="11615" spans="1:4" x14ac:dyDescent="0.2">
      <c r="A11615" s="93">
        <v>21116</v>
      </c>
      <c r="B11615" s="93" t="s">
        <v>12143</v>
      </c>
      <c r="C11615" s="93" t="s">
        <v>8074</v>
      </c>
      <c r="D11615" s="100">
        <v>30.23</v>
      </c>
    </row>
    <row r="11616" spans="1:4" x14ac:dyDescent="0.2">
      <c r="A11616" s="93">
        <v>6320</v>
      </c>
      <c r="B11616" s="93" t="s">
        <v>12144</v>
      </c>
      <c r="C11616" s="93" t="s">
        <v>8074</v>
      </c>
      <c r="D11616" s="100">
        <v>20.56</v>
      </c>
    </row>
    <row r="11617" spans="1:4" x14ac:dyDescent="0.2">
      <c r="A11617" s="93">
        <v>6303</v>
      </c>
      <c r="B11617" s="93" t="s">
        <v>12145</v>
      </c>
      <c r="C11617" s="93" t="s">
        <v>8074</v>
      </c>
      <c r="D11617" s="100">
        <v>20.56</v>
      </c>
    </row>
    <row r="11618" spans="1:4" x14ac:dyDescent="0.2">
      <c r="A11618" s="93">
        <v>6308</v>
      </c>
      <c r="B11618" s="93" t="s">
        <v>12146</v>
      </c>
      <c r="C11618" s="93" t="s">
        <v>8074</v>
      </c>
      <c r="D11618" s="100">
        <v>110.49</v>
      </c>
    </row>
    <row r="11619" spans="1:4" x14ac:dyDescent="0.2">
      <c r="A11619" s="93">
        <v>6317</v>
      </c>
      <c r="B11619" s="93" t="s">
        <v>12147</v>
      </c>
      <c r="C11619" s="93" t="s">
        <v>8074</v>
      </c>
      <c r="D11619" s="100">
        <v>110.49</v>
      </c>
    </row>
    <row r="11620" spans="1:4" x14ac:dyDescent="0.2">
      <c r="A11620" s="93">
        <v>6307</v>
      </c>
      <c r="B11620" s="93" t="s">
        <v>12148</v>
      </c>
      <c r="C11620" s="93" t="s">
        <v>8074</v>
      </c>
      <c r="D11620" s="100">
        <v>110.49</v>
      </c>
    </row>
    <row r="11621" spans="1:4" x14ac:dyDescent="0.2">
      <c r="A11621" s="93">
        <v>6309</v>
      </c>
      <c r="B11621" s="93" t="s">
        <v>12149</v>
      </c>
      <c r="C11621" s="93" t="s">
        <v>8074</v>
      </c>
      <c r="D11621" s="100">
        <v>113.7</v>
      </c>
    </row>
    <row r="11622" spans="1:4" x14ac:dyDescent="0.2">
      <c r="A11622" s="93">
        <v>6318</v>
      </c>
      <c r="B11622" s="93" t="s">
        <v>12150</v>
      </c>
      <c r="C11622" s="93" t="s">
        <v>8074</v>
      </c>
      <c r="D11622" s="100">
        <v>59.6</v>
      </c>
    </row>
    <row r="11623" spans="1:4" x14ac:dyDescent="0.2">
      <c r="A11623" s="93">
        <v>6306</v>
      </c>
      <c r="B11623" s="93" t="s">
        <v>12151</v>
      </c>
      <c r="C11623" s="93" t="s">
        <v>8074</v>
      </c>
      <c r="D11623" s="100">
        <v>59.6</v>
      </c>
    </row>
    <row r="11624" spans="1:4" x14ac:dyDescent="0.2">
      <c r="A11624" s="93">
        <v>6305</v>
      </c>
      <c r="B11624" s="93" t="s">
        <v>12152</v>
      </c>
      <c r="C11624" s="93" t="s">
        <v>8074</v>
      </c>
      <c r="D11624" s="100">
        <v>59.6</v>
      </c>
    </row>
    <row r="11625" spans="1:4" x14ac:dyDescent="0.2">
      <c r="A11625" s="93">
        <v>6302</v>
      </c>
      <c r="B11625" s="93" t="s">
        <v>12153</v>
      </c>
      <c r="C11625" s="93" t="s">
        <v>8074</v>
      </c>
      <c r="D11625" s="100">
        <v>12.64</v>
      </c>
    </row>
    <row r="11626" spans="1:4" x14ac:dyDescent="0.2">
      <c r="A11626" s="93">
        <v>6312</v>
      </c>
      <c r="B11626" s="93" t="s">
        <v>12154</v>
      </c>
      <c r="C11626" s="93" t="s">
        <v>8074</v>
      </c>
      <c r="D11626" s="100">
        <v>158.91999999999999</v>
      </c>
    </row>
    <row r="11627" spans="1:4" x14ac:dyDescent="0.2">
      <c r="A11627" s="93">
        <v>6311</v>
      </c>
      <c r="B11627" s="93" t="s">
        <v>12155</v>
      </c>
      <c r="C11627" s="93" t="s">
        <v>8074</v>
      </c>
      <c r="D11627" s="100">
        <v>158.91999999999999</v>
      </c>
    </row>
    <row r="11628" spans="1:4" x14ac:dyDescent="0.2">
      <c r="A11628" s="93">
        <v>6310</v>
      </c>
      <c r="B11628" s="93" t="s">
        <v>12156</v>
      </c>
      <c r="C11628" s="93" t="s">
        <v>8074</v>
      </c>
      <c r="D11628" s="100">
        <v>158.91999999999999</v>
      </c>
    </row>
    <row r="11629" spans="1:4" x14ac:dyDescent="0.2">
      <c r="A11629" s="93">
        <v>6314</v>
      </c>
      <c r="B11629" s="93" t="s">
        <v>12157</v>
      </c>
      <c r="C11629" s="93" t="s">
        <v>8074</v>
      </c>
      <c r="D11629" s="100">
        <v>158.91999999999999</v>
      </c>
    </row>
    <row r="11630" spans="1:4" x14ac:dyDescent="0.2">
      <c r="A11630" s="93">
        <v>6313</v>
      </c>
      <c r="B11630" s="93" t="s">
        <v>12158</v>
      </c>
      <c r="C11630" s="93" t="s">
        <v>8074</v>
      </c>
      <c r="D11630" s="100">
        <v>158.91999999999999</v>
      </c>
    </row>
    <row r="11631" spans="1:4" x14ac:dyDescent="0.2">
      <c r="A11631" s="93">
        <v>6315</v>
      </c>
      <c r="B11631" s="93" t="s">
        <v>12159</v>
      </c>
      <c r="C11631" s="93" t="s">
        <v>8074</v>
      </c>
      <c r="D11631" s="100">
        <v>300.91000000000003</v>
      </c>
    </row>
    <row r="11632" spans="1:4" x14ac:dyDescent="0.2">
      <c r="A11632" s="93">
        <v>6316</v>
      </c>
      <c r="B11632" s="93" t="s">
        <v>12160</v>
      </c>
      <c r="C11632" s="93" t="s">
        <v>8074</v>
      </c>
      <c r="D11632" s="100">
        <v>300.91000000000003</v>
      </c>
    </row>
    <row r="11633" spans="1:4" x14ac:dyDescent="0.2">
      <c r="A11633" s="93">
        <v>39324</v>
      </c>
      <c r="B11633" s="93" t="s">
        <v>12161</v>
      </c>
      <c r="C11633" s="93" t="s">
        <v>8074</v>
      </c>
      <c r="D11633" s="100">
        <v>4.1500000000000004</v>
      </c>
    </row>
    <row r="11634" spans="1:4" x14ac:dyDescent="0.2">
      <c r="A11634" s="93">
        <v>39325</v>
      </c>
      <c r="B11634" s="93" t="s">
        <v>12162</v>
      </c>
      <c r="C11634" s="93" t="s">
        <v>8074</v>
      </c>
      <c r="D11634" s="100">
        <v>6.26</v>
      </c>
    </row>
    <row r="11635" spans="1:4" x14ac:dyDescent="0.2">
      <c r="A11635" s="93">
        <v>39326</v>
      </c>
      <c r="B11635" s="93" t="s">
        <v>12163</v>
      </c>
      <c r="C11635" s="93" t="s">
        <v>8074</v>
      </c>
      <c r="D11635" s="100">
        <v>22.45</v>
      </c>
    </row>
    <row r="11636" spans="1:4" x14ac:dyDescent="0.2">
      <c r="A11636" s="93">
        <v>39327</v>
      </c>
      <c r="B11636" s="93" t="s">
        <v>12164</v>
      </c>
      <c r="C11636" s="93" t="s">
        <v>8074</v>
      </c>
      <c r="D11636" s="100">
        <v>33.880000000000003</v>
      </c>
    </row>
    <row r="11637" spans="1:4" x14ac:dyDescent="0.2">
      <c r="A11637" s="93">
        <v>11378</v>
      </c>
      <c r="B11637" s="93" t="s">
        <v>12165</v>
      </c>
      <c r="C11637" s="93" t="s">
        <v>8074</v>
      </c>
      <c r="D11637" s="100">
        <v>75.33</v>
      </c>
    </row>
    <row r="11638" spans="1:4" x14ac:dyDescent="0.2">
      <c r="A11638" s="93">
        <v>11379</v>
      </c>
      <c r="B11638" s="93" t="s">
        <v>12166</v>
      </c>
      <c r="C11638" s="93" t="s">
        <v>8074</v>
      </c>
      <c r="D11638" s="100">
        <v>63.65</v>
      </c>
    </row>
    <row r="11639" spans="1:4" x14ac:dyDescent="0.2">
      <c r="A11639" s="93">
        <v>11493</v>
      </c>
      <c r="B11639" s="93" t="s">
        <v>12167</v>
      </c>
      <c r="C11639" s="93" t="s">
        <v>8074</v>
      </c>
      <c r="D11639" s="100">
        <v>36.71</v>
      </c>
    </row>
    <row r="11640" spans="1:4" x14ac:dyDescent="0.2">
      <c r="A11640" s="93">
        <v>7106</v>
      </c>
      <c r="B11640" s="93" t="s">
        <v>12168</v>
      </c>
      <c r="C11640" s="93" t="s">
        <v>8074</v>
      </c>
      <c r="D11640" s="100">
        <v>174.17</v>
      </c>
    </row>
    <row r="11641" spans="1:4" x14ac:dyDescent="0.2">
      <c r="A11641" s="93">
        <v>7104</v>
      </c>
      <c r="B11641" s="93" t="s">
        <v>12169</v>
      </c>
      <c r="C11641" s="93" t="s">
        <v>8074</v>
      </c>
      <c r="D11641" s="100">
        <v>4.6900000000000004</v>
      </c>
    </row>
    <row r="11642" spans="1:4" x14ac:dyDescent="0.2">
      <c r="A11642" s="93">
        <v>7136</v>
      </c>
      <c r="B11642" s="93" t="s">
        <v>12170</v>
      </c>
      <c r="C11642" s="93" t="s">
        <v>8074</v>
      </c>
      <c r="D11642" s="100">
        <v>8.18</v>
      </c>
    </row>
    <row r="11643" spans="1:4" x14ac:dyDescent="0.2">
      <c r="A11643" s="93">
        <v>7128</v>
      </c>
      <c r="B11643" s="93" t="s">
        <v>12171</v>
      </c>
      <c r="C11643" s="93" t="s">
        <v>8074</v>
      </c>
      <c r="D11643" s="100">
        <v>10.61</v>
      </c>
    </row>
    <row r="11644" spans="1:4" x14ac:dyDescent="0.2">
      <c r="A11644" s="93">
        <v>7108</v>
      </c>
      <c r="B11644" s="93" t="s">
        <v>12172</v>
      </c>
      <c r="C11644" s="93" t="s">
        <v>8074</v>
      </c>
      <c r="D11644" s="100">
        <v>10.58</v>
      </c>
    </row>
    <row r="11645" spans="1:4" x14ac:dyDescent="0.2">
      <c r="A11645" s="93">
        <v>7129</v>
      </c>
      <c r="B11645" s="93" t="s">
        <v>12173</v>
      </c>
      <c r="C11645" s="93" t="s">
        <v>8074</v>
      </c>
      <c r="D11645" s="100">
        <v>12.45</v>
      </c>
    </row>
    <row r="11646" spans="1:4" x14ac:dyDescent="0.2">
      <c r="A11646" s="93">
        <v>7130</v>
      </c>
      <c r="B11646" s="93" t="s">
        <v>12174</v>
      </c>
      <c r="C11646" s="93" t="s">
        <v>8074</v>
      </c>
      <c r="D11646" s="100">
        <v>18.09</v>
      </c>
    </row>
    <row r="11647" spans="1:4" x14ac:dyDescent="0.2">
      <c r="A11647" s="93">
        <v>7131</v>
      </c>
      <c r="B11647" s="93" t="s">
        <v>12175</v>
      </c>
      <c r="C11647" s="93" t="s">
        <v>8074</v>
      </c>
      <c r="D11647" s="100">
        <v>22.13</v>
      </c>
    </row>
    <row r="11648" spans="1:4" x14ac:dyDescent="0.2">
      <c r="A11648" s="93">
        <v>7132</v>
      </c>
      <c r="B11648" s="93" t="s">
        <v>12176</v>
      </c>
      <c r="C11648" s="93" t="s">
        <v>8074</v>
      </c>
      <c r="D11648" s="100">
        <v>52.1</v>
      </c>
    </row>
    <row r="11649" spans="1:4" x14ac:dyDescent="0.2">
      <c r="A11649" s="93">
        <v>7133</v>
      </c>
      <c r="B11649" s="93" t="s">
        <v>12177</v>
      </c>
      <c r="C11649" s="93" t="s">
        <v>8074</v>
      </c>
      <c r="D11649" s="100">
        <v>120.39</v>
      </c>
    </row>
    <row r="11650" spans="1:4" x14ac:dyDescent="0.2">
      <c r="A11650" s="93">
        <v>37420</v>
      </c>
      <c r="B11650" s="93" t="s">
        <v>12178</v>
      </c>
      <c r="C11650" s="93" t="s">
        <v>8074</v>
      </c>
      <c r="D11650" s="100">
        <v>38.409999999999997</v>
      </c>
    </row>
    <row r="11651" spans="1:4" x14ac:dyDescent="0.2">
      <c r="A11651" s="93">
        <v>37421</v>
      </c>
      <c r="B11651" s="93" t="s">
        <v>12179</v>
      </c>
      <c r="C11651" s="93" t="s">
        <v>8074</v>
      </c>
      <c r="D11651" s="100">
        <v>52.5</v>
      </c>
    </row>
    <row r="11652" spans="1:4" x14ac:dyDescent="0.2">
      <c r="A11652" s="93">
        <v>37422</v>
      </c>
      <c r="B11652" s="93" t="s">
        <v>12180</v>
      </c>
      <c r="C11652" s="93" t="s">
        <v>8074</v>
      </c>
      <c r="D11652" s="100">
        <v>49.14</v>
      </c>
    </row>
    <row r="11653" spans="1:4" x14ac:dyDescent="0.2">
      <c r="A11653" s="93">
        <v>37443</v>
      </c>
      <c r="B11653" s="93" t="s">
        <v>12181</v>
      </c>
      <c r="C11653" s="93" t="s">
        <v>8074</v>
      </c>
      <c r="D11653" s="100">
        <v>200.61</v>
      </c>
    </row>
    <row r="11654" spans="1:4" x14ac:dyDescent="0.2">
      <c r="A11654" s="93">
        <v>37444</v>
      </c>
      <c r="B11654" s="93" t="s">
        <v>12182</v>
      </c>
      <c r="C11654" s="93" t="s">
        <v>8074</v>
      </c>
      <c r="D11654" s="100">
        <v>204.01</v>
      </c>
    </row>
    <row r="11655" spans="1:4" x14ac:dyDescent="0.2">
      <c r="A11655" s="93">
        <v>37445</v>
      </c>
      <c r="B11655" s="93" t="s">
        <v>12183</v>
      </c>
      <c r="C11655" s="93" t="s">
        <v>8074</v>
      </c>
      <c r="D11655" s="100">
        <v>309.23</v>
      </c>
    </row>
    <row r="11656" spans="1:4" x14ac:dyDescent="0.2">
      <c r="A11656" s="93">
        <v>37446</v>
      </c>
      <c r="B11656" s="93" t="s">
        <v>12184</v>
      </c>
      <c r="C11656" s="93" t="s">
        <v>8074</v>
      </c>
      <c r="D11656" s="100">
        <v>337.11</v>
      </c>
    </row>
    <row r="11657" spans="1:4" x14ac:dyDescent="0.2">
      <c r="A11657" s="93">
        <v>37447</v>
      </c>
      <c r="B11657" s="93" t="s">
        <v>12185</v>
      </c>
      <c r="C11657" s="93" t="s">
        <v>8074</v>
      </c>
      <c r="D11657" s="100">
        <v>342.38</v>
      </c>
    </row>
    <row r="11658" spans="1:4" x14ac:dyDescent="0.2">
      <c r="A11658" s="93">
        <v>37448</v>
      </c>
      <c r="B11658" s="93" t="s">
        <v>12186</v>
      </c>
      <c r="C11658" s="93" t="s">
        <v>8074</v>
      </c>
      <c r="D11658" s="100">
        <v>469.63</v>
      </c>
    </row>
    <row r="11659" spans="1:4" x14ac:dyDescent="0.2">
      <c r="A11659" s="93">
        <v>37440</v>
      </c>
      <c r="B11659" s="93" t="s">
        <v>12187</v>
      </c>
      <c r="C11659" s="93" t="s">
        <v>8074</v>
      </c>
      <c r="D11659" s="100">
        <v>159.22999999999999</v>
      </c>
    </row>
    <row r="11660" spans="1:4" x14ac:dyDescent="0.2">
      <c r="A11660" s="93">
        <v>37441</v>
      </c>
      <c r="B11660" s="93" t="s">
        <v>12188</v>
      </c>
      <c r="C11660" s="93" t="s">
        <v>8074</v>
      </c>
      <c r="D11660" s="100">
        <v>159.22999999999999</v>
      </c>
    </row>
    <row r="11661" spans="1:4" x14ac:dyDescent="0.2">
      <c r="A11661" s="93">
        <v>37442</v>
      </c>
      <c r="B11661" s="93" t="s">
        <v>12189</v>
      </c>
      <c r="C11661" s="93" t="s">
        <v>8074</v>
      </c>
      <c r="D11661" s="100">
        <v>191.78</v>
      </c>
    </row>
    <row r="11662" spans="1:4" x14ac:dyDescent="0.2">
      <c r="A11662" s="93">
        <v>38017</v>
      </c>
      <c r="B11662" s="93" t="s">
        <v>12190</v>
      </c>
      <c r="C11662" s="93" t="s">
        <v>8074</v>
      </c>
      <c r="D11662" s="100">
        <v>8.49</v>
      </c>
    </row>
    <row r="11663" spans="1:4" x14ac:dyDescent="0.2">
      <c r="A11663" s="93">
        <v>38018</v>
      </c>
      <c r="B11663" s="93" t="s">
        <v>12191</v>
      </c>
      <c r="C11663" s="93" t="s">
        <v>8074</v>
      </c>
      <c r="D11663" s="100">
        <v>9.5399999999999991</v>
      </c>
    </row>
    <row r="11664" spans="1:4" x14ac:dyDescent="0.2">
      <c r="A11664" s="93">
        <v>39895</v>
      </c>
      <c r="B11664" s="93" t="s">
        <v>12192</v>
      </c>
      <c r="C11664" s="93" t="s">
        <v>8074</v>
      </c>
      <c r="D11664" s="100">
        <v>46.69</v>
      </c>
    </row>
    <row r="11665" spans="1:4" x14ac:dyDescent="0.2">
      <c r="A11665" s="93">
        <v>39896</v>
      </c>
      <c r="B11665" s="93" t="s">
        <v>12193</v>
      </c>
      <c r="C11665" s="93" t="s">
        <v>8074</v>
      </c>
      <c r="D11665" s="100">
        <v>68.430000000000007</v>
      </c>
    </row>
    <row r="11666" spans="1:4" x14ac:dyDescent="0.2">
      <c r="A11666" s="93">
        <v>38873</v>
      </c>
      <c r="B11666" s="93" t="s">
        <v>12194</v>
      </c>
      <c r="C11666" s="93" t="s">
        <v>8074</v>
      </c>
      <c r="D11666" s="100">
        <v>14.35</v>
      </c>
    </row>
    <row r="11667" spans="1:4" x14ac:dyDescent="0.2">
      <c r="A11667" s="93">
        <v>38874</v>
      </c>
      <c r="B11667" s="93" t="s">
        <v>12195</v>
      </c>
      <c r="C11667" s="93" t="s">
        <v>8074</v>
      </c>
      <c r="D11667" s="100">
        <v>18.170000000000002</v>
      </c>
    </row>
    <row r="11668" spans="1:4" x14ac:dyDescent="0.2">
      <c r="A11668" s="93">
        <v>38875</v>
      </c>
      <c r="B11668" s="93" t="s">
        <v>12196</v>
      </c>
      <c r="C11668" s="93" t="s">
        <v>8074</v>
      </c>
      <c r="D11668" s="100">
        <v>28.8</v>
      </c>
    </row>
    <row r="11669" spans="1:4" x14ac:dyDescent="0.2">
      <c r="A11669" s="93">
        <v>38876</v>
      </c>
      <c r="B11669" s="93" t="s">
        <v>12197</v>
      </c>
      <c r="C11669" s="93" t="s">
        <v>8074</v>
      </c>
      <c r="D11669" s="100">
        <v>38.700000000000003</v>
      </c>
    </row>
    <row r="11670" spans="1:4" x14ac:dyDescent="0.2">
      <c r="A11670" s="93">
        <v>39000</v>
      </c>
      <c r="B11670" s="93" t="s">
        <v>12198</v>
      </c>
      <c r="C11670" s="93" t="s">
        <v>8074</v>
      </c>
      <c r="D11670" s="100">
        <v>29.79</v>
      </c>
    </row>
    <row r="11671" spans="1:4" x14ac:dyDescent="0.2">
      <c r="A11671" s="93">
        <v>38674</v>
      </c>
      <c r="B11671" s="93" t="s">
        <v>12199</v>
      </c>
      <c r="C11671" s="93" t="s">
        <v>8074</v>
      </c>
      <c r="D11671" s="100">
        <v>28.57</v>
      </c>
    </row>
    <row r="11672" spans="1:4" x14ac:dyDescent="0.2">
      <c r="A11672" s="93">
        <v>38019</v>
      </c>
      <c r="B11672" s="93" t="s">
        <v>12200</v>
      </c>
      <c r="C11672" s="93" t="s">
        <v>8074</v>
      </c>
      <c r="D11672" s="100">
        <v>6.04</v>
      </c>
    </row>
    <row r="11673" spans="1:4" x14ac:dyDescent="0.2">
      <c r="A11673" s="93">
        <v>38020</v>
      </c>
      <c r="B11673" s="93" t="s">
        <v>12201</v>
      </c>
      <c r="C11673" s="93" t="s">
        <v>8074</v>
      </c>
      <c r="D11673" s="100">
        <v>7.44</v>
      </c>
    </row>
    <row r="11674" spans="1:4" x14ac:dyDescent="0.2">
      <c r="A11674" s="93">
        <v>38454</v>
      </c>
      <c r="B11674" s="93" t="s">
        <v>12202</v>
      </c>
      <c r="C11674" s="93" t="s">
        <v>8074</v>
      </c>
      <c r="D11674" s="100">
        <v>11.17</v>
      </c>
    </row>
    <row r="11675" spans="1:4" x14ac:dyDescent="0.2">
      <c r="A11675" s="93">
        <v>38455</v>
      </c>
      <c r="B11675" s="93" t="s">
        <v>12203</v>
      </c>
      <c r="C11675" s="93" t="s">
        <v>8074</v>
      </c>
      <c r="D11675" s="100">
        <v>14.95</v>
      </c>
    </row>
    <row r="11676" spans="1:4" x14ac:dyDescent="0.2">
      <c r="A11676" s="93">
        <v>38462</v>
      </c>
      <c r="B11676" s="93" t="s">
        <v>12204</v>
      </c>
      <c r="C11676" s="93" t="s">
        <v>8074</v>
      </c>
      <c r="D11676" s="100">
        <v>241.08</v>
      </c>
    </row>
    <row r="11677" spans="1:4" x14ac:dyDescent="0.2">
      <c r="A11677" s="93">
        <v>36362</v>
      </c>
      <c r="B11677" s="93" t="s">
        <v>12205</v>
      </c>
      <c r="C11677" s="93" t="s">
        <v>8074</v>
      </c>
      <c r="D11677" s="100">
        <v>3.33</v>
      </c>
    </row>
    <row r="11678" spans="1:4" x14ac:dyDescent="0.2">
      <c r="A11678" s="93">
        <v>36298</v>
      </c>
      <c r="B11678" s="93" t="s">
        <v>12206</v>
      </c>
      <c r="C11678" s="93" t="s">
        <v>8074</v>
      </c>
      <c r="D11678" s="100">
        <v>2.86</v>
      </c>
    </row>
    <row r="11679" spans="1:4" x14ac:dyDescent="0.2">
      <c r="A11679" s="93">
        <v>38456</v>
      </c>
      <c r="B11679" s="93" t="s">
        <v>12207</v>
      </c>
      <c r="C11679" s="93" t="s">
        <v>8074</v>
      </c>
      <c r="D11679" s="100">
        <v>7.13</v>
      </c>
    </row>
    <row r="11680" spans="1:4" x14ac:dyDescent="0.2">
      <c r="A11680" s="93">
        <v>38457</v>
      </c>
      <c r="B11680" s="93" t="s">
        <v>12208</v>
      </c>
      <c r="C11680" s="93" t="s">
        <v>8074</v>
      </c>
      <c r="D11680" s="100">
        <v>12.99</v>
      </c>
    </row>
    <row r="11681" spans="1:4" x14ac:dyDescent="0.2">
      <c r="A11681" s="93">
        <v>38458</v>
      </c>
      <c r="B11681" s="93" t="s">
        <v>12209</v>
      </c>
      <c r="C11681" s="93" t="s">
        <v>8074</v>
      </c>
      <c r="D11681" s="100">
        <v>25.02</v>
      </c>
    </row>
    <row r="11682" spans="1:4" x14ac:dyDescent="0.2">
      <c r="A11682" s="93">
        <v>38459</v>
      </c>
      <c r="B11682" s="93" t="s">
        <v>12210</v>
      </c>
      <c r="C11682" s="93" t="s">
        <v>8074</v>
      </c>
      <c r="D11682" s="100">
        <v>39.340000000000003</v>
      </c>
    </row>
    <row r="11683" spans="1:4" x14ac:dyDescent="0.2">
      <c r="A11683" s="93">
        <v>38460</v>
      </c>
      <c r="B11683" s="93" t="s">
        <v>12211</v>
      </c>
      <c r="C11683" s="93" t="s">
        <v>8074</v>
      </c>
      <c r="D11683" s="100">
        <v>84.39</v>
      </c>
    </row>
    <row r="11684" spans="1:4" x14ac:dyDescent="0.2">
      <c r="A11684" s="93">
        <v>38461</v>
      </c>
      <c r="B11684" s="93" t="s">
        <v>12212</v>
      </c>
      <c r="C11684" s="93" t="s">
        <v>8074</v>
      </c>
      <c r="D11684" s="100">
        <v>113.25</v>
      </c>
    </row>
    <row r="11685" spans="1:4" x14ac:dyDescent="0.2">
      <c r="A11685" s="93">
        <v>7094</v>
      </c>
      <c r="B11685" s="93" t="s">
        <v>12213</v>
      </c>
      <c r="C11685" s="93" t="s">
        <v>8074</v>
      </c>
      <c r="D11685" s="100">
        <v>15.33</v>
      </c>
    </row>
    <row r="11686" spans="1:4" x14ac:dyDescent="0.2">
      <c r="A11686" s="93">
        <v>7116</v>
      </c>
      <c r="B11686" s="93" t="s">
        <v>12214</v>
      </c>
      <c r="C11686" s="93" t="s">
        <v>8074</v>
      </c>
      <c r="D11686" s="100">
        <v>4.18</v>
      </c>
    </row>
    <row r="11687" spans="1:4" x14ac:dyDescent="0.2">
      <c r="A11687" s="93">
        <v>7118</v>
      </c>
      <c r="B11687" s="93" t="s">
        <v>12215</v>
      </c>
      <c r="C11687" s="93" t="s">
        <v>8074</v>
      </c>
      <c r="D11687" s="100">
        <v>31.52</v>
      </c>
    </row>
    <row r="11688" spans="1:4" x14ac:dyDescent="0.2">
      <c r="A11688" s="93">
        <v>7098</v>
      </c>
      <c r="B11688" s="93" t="s">
        <v>12216</v>
      </c>
      <c r="C11688" s="93" t="s">
        <v>8074</v>
      </c>
      <c r="D11688" s="100">
        <v>4.68</v>
      </c>
    </row>
    <row r="11689" spans="1:4" x14ac:dyDescent="0.2">
      <c r="A11689" s="93">
        <v>7110</v>
      </c>
      <c r="B11689" s="93" t="s">
        <v>12217</v>
      </c>
      <c r="C11689" s="93" t="s">
        <v>8074</v>
      </c>
      <c r="D11689" s="100">
        <v>59.92</v>
      </c>
    </row>
    <row r="11690" spans="1:4" x14ac:dyDescent="0.2">
      <c r="A11690" s="93">
        <v>7123</v>
      </c>
      <c r="B11690" s="93" t="s">
        <v>12218</v>
      </c>
      <c r="C11690" s="93" t="s">
        <v>8074</v>
      </c>
      <c r="D11690" s="100">
        <v>5.67</v>
      </c>
    </row>
    <row r="11691" spans="1:4" x14ac:dyDescent="0.2">
      <c r="A11691" s="93">
        <v>7121</v>
      </c>
      <c r="B11691" s="93" t="s">
        <v>12219</v>
      </c>
      <c r="C11691" s="93" t="s">
        <v>8074</v>
      </c>
      <c r="D11691" s="100">
        <v>11.21</v>
      </c>
    </row>
    <row r="11692" spans="1:4" x14ac:dyDescent="0.2">
      <c r="A11692" s="93">
        <v>7137</v>
      </c>
      <c r="B11692" s="93" t="s">
        <v>12220</v>
      </c>
      <c r="C11692" s="93" t="s">
        <v>8074</v>
      </c>
      <c r="D11692" s="100">
        <v>12.24</v>
      </c>
    </row>
    <row r="11693" spans="1:4" x14ac:dyDescent="0.2">
      <c r="A11693" s="93">
        <v>7122</v>
      </c>
      <c r="B11693" s="93" t="s">
        <v>12221</v>
      </c>
      <c r="C11693" s="93" t="s">
        <v>8074</v>
      </c>
      <c r="D11693" s="100">
        <v>13.47</v>
      </c>
    </row>
    <row r="11694" spans="1:4" x14ac:dyDescent="0.2">
      <c r="A11694" s="93">
        <v>7114</v>
      </c>
      <c r="B11694" s="93" t="s">
        <v>12222</v>
      </c>
      <c r="C11694" s="93" t="s">
        <v>8074</v>
      </c>
      <c r="D11694" s="100">
        <v>15.67</v>
      </c>
    </row>
    <row r="11695" spans="1:4" x14ac:dyDescent="0.2">
      <c r="A11695" s="93">
        <v>7109</v>
      </c>
      <c r="B11695" s="93" t="s">
        <v>12223</v>
      </c>
      <c r="C11695" s="93" t="s">
        <v>8074</v>
      </c>
      <c r="D11695" s="100">
        <v>3.1</v>
      </c>
    </row>
    <row r="11696" spans="1:4" x14ac:dyDescent="0.2">
      <c r="A11696" s="93">
        <v>7135</v>
      </c>
      <c r="B11696" s="93" t="s">
        <v>12224</v>
      </c>
      <c r="C11696" s="93" t="s">
        <v>8074</v>
      </c>
      <c r="D11696" s="100">
        <v>6.36</v>
      </c>
    </row>
    <row r="11697" spans="1:4" x14ac:dyDescent="0.2">
      <c r="A11697" s="93">
        <v>37947</v>
      </c>
      <c r="B11697" s="93" t="s">
        <v>12225</v>
      </c>
      <c r="C11697" s="93" t="s">
        <v>8074</v>
      </c>
      <c r="D11697" s="100">
        <v>5.17</v>
      </c>
    </row>
    <row r="11698" spans="1:4" x14ac:dyDescent="0.2">
      <c r="A11698" s="93">
        <v>7103</v>
      </c>
      <c r="B11698" s="93" t="s">
        <v>12226</v>
      </c>
      <c r="C11698" s="93" t="s">
        <v>8074</v>
      </c>
      <c r="D11698" s="100">
        <v>16.850000000000001</v>
      </c>
    </row>
    <row r="11699" spans="1:4" x14ac:dyDescent="0.2">
      <c r="A11699" s="93">
        <v>40419</v>
      </c>
      <c r="B11699" s="93" t="s">
        <v>12227</v>
      </c>
      <c r="C11699" s="93" t="s">
        <v>8074</v>
      </c>
      <c r="D11699" s="100">
        <v>36.93</v>
      </c>
    </row>
    <row r="11700" spans="1:4" x14ac:dyDescent="0.2">
      <c r="A11700" s="93">
        <v>40420</v>
      </c>
      <c r="B11700" s="93" t="s">
        <v>12228</v>
      </c>
      <c r="C11700" s="93" t="s">
        <v>8074</v>
      </c>
      <c r="D11700" s="100">
        <v>53.88</v>
      </c>
    </row>
    <row r="11701" spans="1:4" x14ac:dyDescent="0.2">
      <c r="A11701" s="93">
        <v>40421</v>
      </c>
      <c r="B11701" s="93" t="s">
        <v>12229</v>
      </c>
      <c r="C11701" s="93" t="s">
        <v>8074</v>
      </c>
      <c r="D11701" s="100">
        <v>57.36</v>
      </c>
    </row>
    <row r="11702" spans="1:4" x14ac:dyDescent="0.2">
      <c r="A11702" s="93">
        <v>38905</v>
      </c>
      <c r="B11702" s="93" t="s">
        <v>12230</v>
      </c>
      <c r="C11702" s="93" t="s">
        <v>8074</v>
      </c>
      <c r="D11702" s="100">
        <v>18.57</v>
      </c>
    </row>
    <row r="11703" spans="1:4" x14ac:dyDescent="0.2">
      <c r="A11703" s="93">
        <v>38907</v>
      </c>
      <c r="B11703" s="93" t="s">
        <v>12231</v>
      </c>
      <c r="C11703" s="93" t="s">
        <v>8074</v>
      </c>
      <c r="D11703" s="100">
        <v>17.899999999999999</v>
      </c>
    </row>
    <row r="11704" spans="1:4" x14ac:dyDescent="0.2">
      <c r="A11704" s="93">
        <v>38910</v>
      </c>
      <c r="B11704" s="93" t="s">
        <v>12232</v>
      </c>
      <c r="C11704" s="93" t="s">
        <v>8074</v>
      </c>
      <c r="D11704" s="100">
        <v>20.94</v>
      </c>
    </row>
    <row r="11705" spans="1:4" x14ac:dyDescent="0.2">
      <c r="A11705" s="93">
        <v>11655</v>
      </c>
      <c r="B11705" s="93" t="s">
        <v>12233</v>
      </c>
      <c r="C11705" s="93" t="s">
        <v>8074</v>
      </c>
      <c r="D11705" s="100">
        <v>19.34</v>
      </c>
    </row>
    <row r="11706" spans="1:4" x14ac:dyDescent="0.2">
      <c r="A11706" s="93">
        <v>11656</v>
      </c>
      <c r="B11706" s="93" t="s">
        <v>12234</v>
      </c>
      <c r="C11706" s="93" t="s">
        <v>8074</v>
      </c>
      <c r="D11706" s="100">
        <v>22.21</v>
      </c>
    </row>
    <row r="11707" spans="1:4" x14ac:dyDescent="0.2">
      <c r="A11707" s="93">
        <v>7091</v>
      </c>
      <c r="B11707" s="93" t="s">
        <v>12235</v>
      </c>
      <c r="C11707" s="93" t="s">
        <v>8074</v>
      </c>
      <c r="D11707" s="100">
        <v>18.190000000000001</v>
      </c>
    </row>
    <row r="11708" spans="1:4" x14ac:dyDescent="0.2">
      <c r="A11708" s="93">
        <v>37948</v>
      </c>
      <c r="B11708" s="93" t="s">
        <v>12236</v>
      </c>
      <c r="C11708" s="93" t="s">
        <v>8074</v>
      </c>
      <c r="D11708" s="100">
        <v>4.21</v>
      </c>
    </row>
    <row r="11709" spans="1:4" x14ac:dyDescent="0.2">
      <c r="A11709" s="93">
        <v>7097</v>
      </c>
      <c r="B11709" s="93" t="s">
        <v>12237</v>
      </c>
      <c r="C11709" s="93" t="s">
        <v>8074</v>
      </c>
      <c r="D11709" s="100">
        <v>8.5399999999999991</v>
      </c>
    </row>
    <row r="11710" spans="1:4" x14ac:dyDescent="0.2">
      <c r="A11710" s="93">
        <v>11658</v>
      </c>
      <c r="B11710" s="93" t="s">
        <v>12238</v>
      </c>
      <c r="C11710" s="93" t="s">
        <v>8074</v>
      </c>
      <c r="D11710" s="100">
        <v>18.88</v>
      </c>
    </row>
    <row r="11711" spans="1:4" x14ac:dyDescent="0.2">
      <c r="A11711" s="93">
        <v>7146</v>
      </c>
      <c r="B11711" s="93" t="s">
        <v>12239</v>
      </c>
      <c r="C11711" s="93" t="s">
        <v>8074</v>
      </c>
      <c r="D11711" s="100">
        <v>205.1</v>
      </c>
    </row>
    <row r="11712" spans="1:4" x14ac:dyDescent="0.2">
      <c r="A11712" s="93">
        <v>7138</v>
      </c>
      <c r="B11712" s="93" t="s">
        <v>12240</v>
      </c>
      <c r="C11712" s="93" t="s">
        <v>8074</v>
      </c>
      <c r="D11712" s="100">
        <v>1.3</v>
      </c>
    </row>
    <row r="11713" spans="1:4" x14ac:dyDescent="0.2">
      <c r="A11713" s="93">
        <v>7139</v>
      </c>
      <c r="B11713" s="93" t="s">
        <v>12241</v>
      </c>
      <c r="C11713" s="93" t="s">
        <v>8074</v>
      </c>
      <c r="D11713" s="100">
        <v>1.47</v>
      </c>
    </row>
    <row r="11714" spans="1:4" x14ac:dyDescent="0.2">
      <c r="A11714" s="93">
        <v>7140</v>
      </c>
      <c r="B11714" s="93" t="s">
        <v>12242</v>
      </c>
      <c r="C11714" s="93" t="s">
        <v>8074</v>
      </c>
      <c r="D11714" s="100">
        <v>4.6100000000000003</v>
      </c>
    </row>
    <row r="11715" spans="1:4" x14ac:dyDescent="0.2">
      <c r="A11715" s="93">
        <v>7141</v>
      </c>
      <c r="B11715" s="93" t="s">
        <v>12243</v>
      </c>
      <c r="C11715" s="93" t="s">
        <v>8074</v>
      </c>
      <c r="D11715" s="100">
        <v>11.28</v>
      </c>
    </row>
    <row r="11716" spans="1:4" x14ac:dyDescent="0.2">
      <c r="A11716" s="93">
        <v>7143</v>
      </c>
      <c r="B11716" s="93" t="s">
        <v>12244</v>
      </c>
      <c r="C11716" s="93" t="s">
        <v>8074</v>
      </c>
      <c r="D11716" s="100">
        <v>37.86</v>
      </c>
    </row>
    <row r="11717" spans="1:4" x14ac:dyDescent="0.2">
      <c r="A11717" s="93">
        <v>7144</v>
      </c>
      <c r="B11717" s="93" t="s">
        <v>12245</v>
      </c>
      <c r="C11717" s="93" t="s">
        <v>8074</v>
      </c>
      <c r="D11717" s="100">
        <v>70.25</v>
      </c>
    </row>
    <row r="11718" spans="1:4" x14ac:dyDescent="0.2">
      <c r="A11718" s="93">
        <v>7145</v>
      </c>
      <c r="B11718" s="93" t="s">
        <v>12246</v>
      </c>
      <c r="C11718" s="93" t="s">
        <v>8074</v>
      </c>
      <c r="D11718" s="100">
        <v>95.52</v>
      </c>
    </row>
    <row r="11719" spans="1:4" x14ac:dyDescent="0.2">
      <c r="A11719" s="93">
        <v>7142</v>
      </c>
      <c r="B11719" s="93" t="s">
        <v>12247</v>
      </c>
      <c r="C11719" s="93" t="s">
        <v>8074</v>
      </c>
      <c r="D11719" s="100">
        <v>11.8</v>
      </c>
    </row>
    <row r="11720" spans="1:4" x14ac:dyDescent="0.2">
      <c r="A11720" s="93">
        <v>3593</v>
      </c>
      <c r="B11720" s="93" t="s">
        <v>12248</v>
      </c>
      <c r="C11720" s="93" t="s">
        <v>8074</v>
      </c>
      <c r="D11720" s="100">
        <v>73.760000000000005</v>
      </c>
    </row>
    <row r="11721" spans="1:4" x14ac:dyDescent="0.2">
      <c r="A11721" s="93">
        <v>3588</v>
      </c>
      <c r="B11721" s="93" t="s">
        <v>12249</v>
      </c>
      <c r="C11721" s="93" t="s">
        <v>8074</v>
      </c>
      <c r="D11721" s="100">
        <v>56.86</v>
      </c>
    </row>
    <row r="11722" spans="1:4" x14ac:dyDescent="0.2">
      <c r="A11722" s="93">
        <v>3585</v>
      </c>
      <c r="B11722" s="93" t="s">
        <v>12250</v>
      </c>
      <c r="C11722" s="93" t="s">
        <v>8074</v>
      </c>
      <c r="D11722" s="100">
        <v>17.559999999999999</v>
      </c>
    </row>
    <row r="11723" spans="1:4" x14ac:dyDescent="0.2">
      <c r="A11723" s="93">
        <v>3587</v>
      </c>
      <c r="B11723" s="93" t="s">
        <v>12251</v>
      </c>
      <c r="C11723" s="93" t="s">
        <v>8074</v>
      </c>
      <c r="D11723" s="100">
        <v>35.28</v>
      </c>
    </row>
    <row r="11724" spans="1:4" x14ac:dyDescent="0.2">
      <c r="A11724" s="93">
        <v>3590</v>
      </c>
      <c r="B11724" s="93" t="s">
        <v>12252</v>
      </c>
      <c r="C11724" s="93" t="s">
        <v>8074</v>
      </c>
      <c r="D11724" s="100">
        <v>209.44</v>
      </c>
    </row>
    <row r="11725" spans="1:4" x14ac:dyDescent="0.2">
      <c r="A11725" s="93">
        <v>3589</v>
      </c>
      <c r="B11725" s="93" t="s">
        <v>12253</v>
      </c>
      <c r="C11725" s="93" t="s">
        <v>8074</v>
      </c>
      <c r="D11725" s="100">
        <v>112.41</v>
      </c>
    </row>
    <row r="11726" spans="1:4" x14ac:dyDescent="0.2">
      <c r="A11726" s="93">
        <v>3586</v>
      </c>
      <c r="B11726" s="93" t="s">
        <v>12254</v>
      </c>
      <c r="C11726" s="93" t="s">
        <v>8074</v>
      </c>
      <c r="D11726" s="100">
        <v>23</v>
      </c>
    </row>
    <row r="11727" spans="1:4" x14ac:dyDescent="0.2">
      <c r="A11727" s="93">
        <v>3592</v>
      </c>
      <c r="B11727" s="93" t="s">
        <v>12255</v>
      </c>
      <c r="C11727" s="93" t="s">
        <v>8074</v>
      </c>
      <c r="D11727" s="100">
        <v>331.06</v>
      </c>
    </row>
    <row r="11728" spans="1:4" x14ac:dyDescent="0.2">
      <c r="A11728" s="93">
        <v>3591</v>
      </c>
      <c r="B11728" s="93" t="s">
        <v>12256</v>
      </c>
      <c r="C11728" s="93" t="s">
        <v>8074</v>
      </c>
      <c r="D11728" s="100">
        <v>530.70000000000005</v>
      </c>
    </row>
    <row r="11729" spans="1:4" x14ac:dyDescent="0.2">
      <c r="A11729" s="93">
        <v>40396</v>
      </c>
      <c r="B11729" s="93" t="s">
        <v>12257</v>
      </c>
      <c r="C11729" s="93" t="s">
        <v>8074</v>
      </c>
      <c r="D11729" s="100">
        <v>132.28</v>
      </c>
    </row>
    <row r="11730" spans="1:4" x14ac:dyDescent="0.2">
      <c r="A11730" s="93">
        <v>40395</v>
      </c>
      <c r="B11730" s="93" t="s">
        <v>12258</v>
      </c>
      <c r="C11730" s="93" t="s">
        <v>8074</v>
      </c>
      <c r="D11730" s="100">
        <v>101.52</v>
      </c>
    </row>
    <row r="11731" spans="1:4" x14ac:dyDescent="0.2">
      <c r="A11731" s="93">
        <v>40392</v>
      </c>
      <c r="B11731" s="93" t="s">
        <v>12259</v>
      </c>
      <c r="C11731" s="93" t="s">
        <v>8074</v>
      </c>
      <c r="D11731" s="100">
        <v>32.659999999999997</v>
      </c>
    </row>
    <row r="11732" spans="1:4" x14ac:dyDescent="0.2">
      <c r="A11732" s="93">
        <v>40394</v>
      </c>
      <c r="B11732" s="93" t="s">
        <v>12260</v>
      </c>
      <c r="C11732" s="93" t="s">
        <v>8074</v>
      </c>
      <c r="D11732" s="100">
        <v>66.09</v>
      </c>
    </row>
    <row r="11733" spans="1:4" x14ac:dyDescent="0.2">
      <c r="A11733" s="93">
        <v>40398</v>
      </c>
      <c r="B11733" s="93" t="s">
        <v>12261</v>
      </c>
      <c r="C11733" s="93" t="s">
        <v>8074</v>
      </c>
      <c r="D11733" s="100">
        <v>424.39</v>
      </c>
    </row>
    <row r="11734" spans="1:4" x14ac:dyDescent="0.2">
      <c r="A11734" s="93">
        <v>40397</v>
      </c>
      <c r="B11734" s="93" t="s">
        <v>12262</v>
      </c>
      <c r="C11734" s="93" t="s">
        <v>8074</v>
      </c>
      <c r="D11734" s="100">
        <v>217.34</v>
      </c>
    </row>
    <row r="11735" spans="1:4" x14ac:dyDescent="0.2">
      <c r="A11735" s="93">
        <v>40393</v>
      </c>
      <c r="B11735" s="93" t="s">
        <v>12263</v>
      </c>
      <c r="C11735" s="93" t="s">
        <v>8074</v>
      </c>
      <c r="D11735" s="100">
        <v>42.07</v>
      </c>
    </row>
    <row r="11736" spans="1:4" x14ac:dyDescent="0.2">
      <c r="A11736" s="93">
        <v>40399</v>
      </c>
      <c r="B11736" s="93" t="s">
        <v>12264</v>
      </c>
      <c r="C11736" s="93" t="s">
        <v>8074</v>
      </c>
      <c r="D11736" s="100">
        <v>694.3</v>
      </c>
    </row>
    <row r="11737" spans="1:4" x14ac:dyDescent="0.2">
      <c r="A11737" s="93">
        <v>39322</v>
      </c>
      <c r="B11737" s="93" t="s">
        <v>12265</v>
      </c>
      <c r="C11737" s="93" t="s">
        <v>8074</v>
      </c>
      <c r="D11737" s="100">
        <v>8.83</v>
      </c>
    </row>
    <row r="11738" spans="1:4" x14ac:dyDescent="0.2">
      <c r="A11738" s="93">
        <v>39289</v>
      </c>
      <c r="B11738" s="93" t="s">
        <v>12266</v>
      </c>
      <c r="C11738" s="93" t="s">
        <v>8074</v>
      </c>
      <c r="D11738" s="100">
        <v>16.46</v>
      </c>
    </row>
    <row r="11739" spans="1:4" x14ac:dyDescent="0.2">
      <c r="A11739" s="93">
        <v>39290</v>
      </c>
      <c r="B11739" s="93" t="s">
        <v>12267</v>
      </c>
      <c r="C11739" s="93" t="s">
        <v>8074</v>
      </c>
      <c r="D11739" s="100">
        <v>27.8</v>
      </c>
    </row>
    <row r="11740" spans="1:4" x14ac:dyDescent="0.2">
      <c r="A11740" s="93">
        <v>39291</v>
      </c>
      <c r="B11740" s="93" t="s">
        <v>12268</v>
      </c>
      <c r="C11740" s="93" t="s">
        <v>8074</v>
      </c>
      <c r="D11740" s="100">
        <v>30.74</v>
      </c>
    </row>
    <row r="11741" spans="1:4" x14ac:dyDescent="0.2">
      <c r="A11741" s="93">
        <v>41892</v>
      </c>
      <c r="B11741" s="93" t="s">
        <v>12269</v>
      </c>
      <c r="C11741" s="93" t="s">
        <v>8074</v>
      </c>
      <c r="D11741" s="100">
        <v>94.79</v>
      </c>
    </row>
    <row r="11742" spans="1:4" x14ac:dyDescent="0.2">
      <c r="A11742" s="93">
        <v>7048</v>
      </c>
      <c r="B11742" s="93" t="s">
        <v>12270</v>
      </c>
      <c r="C11742" s="93" t="s">
        <v>8074</v>
      </c>
      <c r="D11742" s="100">
        <v>20.46</v>
      </c>
    </row>
    <row r="11743" spans="1:4" x14ac:dyDescent="0.2">
      <c r="A11743" s="93">
        <v>7088</v>
      </c>
      <c r="B11743" s="93" t="s">
        <v>12271</v>
      </c>
      <c r="C11743" s="93" t="s">
        <v>8074</v>
      </c>
      <c r="D11743" s="100">
        <v>44.74</v>
      </c>
    </row>
    <row r="11744" spans="1:4" x14ac:dyDescent="0.2">
      <c r="A11744" s="93">
        <v>20179</v>
      </c>
      <c r="B11744" s="93" t="s">
        <v>12272</v>
      </c>
      <c r="C11744" s="93" t="s">
        <v>8074</v>
      </c>
      <c r="D11744" s="100">
        <v>49.78</v>
      </c>
    </row>
    <row r="11745" spans="1:4" x14ac:dyDescent="0.2">
      <c r="A11745" s="93">
        <v>20178</v>
      </c>
      <c r="B11745" s="93" t="s">
        <v>12273</v>
      </c>
      <c r="C11745" s="93" t="s">
        <v>8074</v>
      </c>
      <c r="D11745" s="100">
        <v>59.67</v>
      </c>
    </row>
    <row r="11746" spans="1:4" x14ac:dyDescent="0.2">
      <c r="A11746" s="93">
        <v>20180</v>
      </c>
      <c r="B11746" s="93" t="s">
        <v>12274</v>
      </c>
      <c r="C11746" s="93" t="s">
        <v>8074</v>
      </c>
      <c r="D11746" s="100">
        <v>98.48</v>
      </c>
    </row>
    <row r="11747" spans="1:4" x14ac:dyDescent="0.2">
      <c r="A11747" s="93">
        <v>20181</v>
      </c>
      <c r="B11747" s="93" t="s">
        <v>12275</v>
      </c>
      <c r="C11747" s="93" t="s">
        <v>8074</v>
      </c>
      <c r="D11747" s="100">
        <v>131.86000000000001</v>
      </c>
    </row>
    <row r="11748" spans="1:4" x14ac:dyDescent="0.2">
      <c r="A11748" s="93">
        <v>20177</v>
      </c>
      <c r="B11748" s="93" t="s">
        <v>12276</v>
      </c>
      <c r="C11748" s="93" t="s">
        <v>8074</v>
      </c>
      <c r="D11748" s="100">
        <v>32.61</v>
      </c>
    </row>
    <row r="11749" spans="1:4" x14ac:dyDescent="0.2">
      <c r="A11749" s="93">
        <v>7070</v>
      </c>
      <c r="B11749" s="93" t="s">
        <v>12277</v>
      </c>
      <c r="C11749" s="93" t="s">
        <v>8074</v>
      </c>
      <c r="D11749" s="100">
        <v>234.05</v>
      </c>
    </row>
    <row r="11750" spans="1:4" x14ac:dyDescent="0.2">
      <c r="A11750" s="93">
        <v>40945</v>
      </c>
      <c r="B11750" s="93" t="s">
        <v>12278</v>
      </c>
      <c r="C11750" s="93" t="s">
        <v>8221</v>
      </c>
      <c r="D11750" s="100">
        <v>15.69</v>
      </c>
    </row>
    <row r="11751" spans="1:4" x14ac:dyDescent="0.2">
      <c r="A11751" s="93">
        <v>40946</v>
      </c>
      <c r="B11751" s="93" t="s">
        <v>12279</v>
      </c>
      <c r="C11751" s="93" t="s">
        <v>8223</v>
      </c>
      <c r="D11751" s="101">
        <v>2743.52</v>
      </c>
    </row>
    <row r="11752" spans="1:4" x14ac:dyDescent="0.2">
      <c r="A11752" s="93">
        <v>7153</v>
      </c>
      <c r="B11752" s="93" t="s">
        <v>12280</v>
      </c>
      <c r="C11752" s="93" t="s">
        <v>8221</v>
      </c>
      <c r="D11752" s="100">
        <v>24.99</v>
      </c>
    </row>
    <row r="11753" spans="1:4" x14ac:dyDescent="0.2">
      <c r="A11753" s="93">
        <v>41089</v>
      </c>
      <c r="B11753" s="93" t="s">
        <v>12281</v>
      </c>
      <c r="C11753" s="93" t="s">
        <v>8223</v>
      </c>
      <c r="D11753" s="101">
        <v>4371.43</v>
      </c>
    </row>
    <row r="11754" spans="1:4" x14ac:dyDescent="0.2">
      <c r="A11754" s="93">
        <v>40943</v>
      </c>
      <c r="B11754" s="93" t="s">
        <v>12282</v>
      </c>
      <c r="C11754" s="93" t="s">
        <v>8221</v>
      </c>
      <c r="D11754" s="100">
        <v>24.03</v>
      </c>
    </row>
    <row r="11755" spans="1:4" x14ac:dyDescent="0.2">
      <c r="A11755" s="93">
        <v>40944</v>
      </c>
      <c r="B11755" s="93" t="s">
        <v>12283</v>
      </c>
      <c r="C11755" s="93" t="s">
        <v>8223</v>
      </c>
      <c r="D11755" s="101">
        <v>4203.3100000000004</v>
      </c>
    </row>
    <row r="11756" spans="1:4" x14ac:dyDescent="0.2">
      <c r="A11756" s="93">
        <v>6175</v>
      </c>
      <c r="B11756" s="93" t="s">
        <v>12284</v>
      </c>
      <c r="C11756" s="93" t="s">
        <v>8221</v>
      </c>
      <c r="D11756" s="100">
        <v>33.700000000000003</v>
      </c>
    </row>
    <row r="11757" spans="1:4" x14ac:dyDescent="0.2">
      <c r="A11757" s="93">
        <v>41092</v>
      </c>
      <c r="B11757" s="93" t="s">
        <v>12285</v>
      </c>
      <c r="C11757" s="93" t="s">
        <v>8223</v>
      </c>
      <c r="D11757" s="101">
        <v>5894.75</v>
      </c>
    </row>
    <row r="11758" spans="1:4" x14ac:dyDescent="0.2">
      <c r="A11758" s="93">
        <v>37712</v>
      </c>
      <c r="B11758" s="93" t="s">
        <v>12286</v>
      </c>
      <c r="C11758" s="93" t="s">
        <v>8480</v>
      </c>
      <c r="D11758" s="100">
        <v>59.14</v>
      </c>
    </row>
    <row r="11759" spans="1:4" x14ac:dyDescent="0.2">
      <c r="A11759" s="93">
        <v>34547</v>
      </c>
      <c r="B11759" s="93" t="s">
        <v>12287</v>
      </c>
      <c r="C11759" s="93" t="s">
        <v>8118</v>
      </c>
      <c r="D11759" s="100">
        <v>3.61</v>
      </c>
    </row>
    <row r="11760" spans="1:4" x14ac:dyDescent="0.2">
      <c r="A11760" s="93">
        <v>34548</v>
      </c>
      <c r="B11760" s="93" t="s">
        <v>12288</v>
      </c>
      <c r="C11760" s="93" t="s">
        <v>8118</v>
      </c>
      <c r="D11760" s="100">
        <v>5.92</v>
      </c>
    </row>
    <row r="11761" spans="1:4" x14ac:dyDescent="0.2">
      <c r="A11761" s="93">
        <v>34558</v>
      </c>
      <c r="B11761" s="93" t="s">
        <v>12289</v>
      </c>
      <c r="C11761" s="93" t="s">
        <v>8118</v>
      </c>
      <c r="D11761" s="100">
        <v>2.93</v>
      </c>
    </row>
    <row r="11762" spans="1:4" x14ac:dyDescent="0.2">
      <c r="A11762" s="93">
        <v>34550</v>
      </c>
      <c r="B11762" s="93" t="s">
        <v>12290</v>
      </c>
      <c r="C11762" s="93" t="s">
        <v>8118</v>
      </c>
      <c r="D11762" s="100">
        <v>1.56</v>
      </c>
    </row>
    <row r="11763" spans="1:4" x14ac:dyDescent="0.2">
      <c r="A11763" s="93">
        <v>34557</v>
      </c>
      <c r="B11763" s="93" t="s">
        <v>12291</v>
      </c>
      <c r="C11763" s="93" t="s">
        <v>8118</v>
      </c>
      <c r="D11763" s="100">
        <v>2.2799999999999998</v>
      </c>
    </row>
    <row r="11764" spans="1:4" x14ac:dyDescent="0.2">
      <c r="A11764" s="93">
        <v>37411</v>
      </c>
      <c r="B11764" s="93" t="s">
        <v>12292</v>
      </c>
      <c r="C11764" s="93" t="s">
        <v>8480</v>
      </c>
      <c r="D11764" s="100">
        <v>16.71</v>
      </c>
    </row>
    <row r="11765" spans="1:4" x14ac:dyDescent="0.2">
      <c r="A11765" s="93">
        <v>39508</v>
      </c>
      <c r="B11765" s="93" t="s">
        <v>12293</v>
      </c>
      <c r="C11765" s="93" t="s">
        <v>8480</v>
      </c>
      <c r="D11765" s="100">
        <v>9.39</v>
      </c>
    </row>
    <row r="11766" spans="1:4" x14ac:dyDescent="0.2">
      <c r="A11766" s="93">
        <v>39507</v>
      </c>
      <c r="B11766" s="93" t="s">
        <v>12294</v>
      </c>
      <c r="C11766" s="93" t="s">
        <v>8480</v>
      </c>
      <c r="D11766" s="100">
        <v>14.01</v>
      </c>
    </row>
    <row r="11767" spans="1:4" x14ac:dyDescent="0.2">
      <c r="A11767" s="93">
        <v>7155</v>
      </c>
      <c r="B11767" s="93" t="s">
        <v>12295</v>
      </c>
      <c r="C11767" s="93" t="s">
        <v>8480</v>
      </c>
      <c r="D11767" s="100">
        <v>17.98</v>
      </c>
    </row>
    <row r="11768" spans="1:4" x14ac:dyDescent="0.2">
      <c r="A11768" s="93">
        <v>42406</v>
      </c>
      <c r="B11768" s="93" t="s">
        <v>12296</v>
      </c>
      <c r="C11768" s="93" t="s">
        <v>8480</v>
      </c>
      <c r="D11768" s="100">
        <v>20.62</v>
      </c>
    </row>
    <row r="11769" spans="1:4" x14ac:dyDescent="0.2">
      <c r="A11769" s="93">
        <v>7156</v>
      </c>
      <c r="B11769" s="93" t="s">
        <v>12297</v>
      </c>
      <c r="C11769" s="93" t="s">
        <v>8480</v>
      </c>
      <c r="D11769" s="100">
        <v>25.8</v>
      </c>
    </row>
    <row r="11770" spans="1:4" x14ac:dyDescent="0.2">
      <c r="A11770" s="93">
        <v>43127</v>
      </c>
      <c r="B11770" s="93" t="s">
        <v>12298</v>
      </c>
      <c r="C11770" s="93" t="s">
        <v>8480</v>
      </c>
      <c r="D11770" s="100">
        <v>36.92</v>
      </c>
    </row>
    <row r="11771" spans="1:4" x14ac:dyDescent="0.2">
      <c r="A11771" s="93">
        <v>10917</v>
      </c>
      <c r="B11771" s="93" t="s">
        <v>12299</v>
      </c>
      <c r="C11771" s="93" t="s">
        <v>8480</v>
      </c>
      <c r="D11771" s="100">
        <v>7.79</v>
      </c>
    </row>
    <row r="11772" spans="1:4" x14ac:dyDescent="0.2">
      <c r="A11772" s="93">
        <v>21141</v>
      </c>
      <c r="B11772" s="93" t="s">
        <v>12300</v>
      </c>
      <c r="C11772" s="93" t="s">
        <v>8480</v>
      </c>
      <c r="D11772" s="100">
        <v>12.06</v>
      </c>
    </row>
    <row r="11773" spans="1:4" x14ac:dyDescent="0.2">
      <c r="A11773" s="93">
        <v>39509</v>
      </c>
      <c r="B11773" s="93" t="s">
        <v>12301</v>
      </c>
      <c r="C11773" s="93" t="s">
        <v>8480</v>
      </c>
      <c r="D11773" s="100">
        <v>11.6</v>
      </c>
    </row>
    <row r="11774" spans="1:4" x14ac:dyDescent="0.2">
      <c r="A11774" s="93">
        <v>44529</v>
      </c>
      <c r="B11774" s="93" t="s">
        <v>12302</v>
      </c>
      <c r="C11774" s="93" t="s">
        <v>8480</v>
      </c>
      <c r="D11774" s="100">
        <v>13.47</v>
      </c>
    </row>
    <row r="11775" spans="1:4" x14ac:dyDescent="0.2">
      <c r="A11775" s="93">
        <v>7167</v>
      </c>
      <c r="B11775" s="93" t="s">
        <v>12303</v>
      </c>
      <c r="C11775" s="93" t="s">
        <v>8480</v>
      </c>
      <c r="D11775" s="100">
        <v>27.61</v>
      </c>
    </row>
    <row r="11776" spans="1:4" x14ac:dyDescent="0.2">
      <c r="A11776" s="93">
        <v>10928</v>
      </c>
      <c r="B11776" s="93" t="s">
        <v>12304</v>
      </c>
      <c r="C11776" s="93" t="s">
        <v>8480</v>
      </c>
      <c r="D11776" s="100">
        <v>15.87</v>
      </c>
    </row>
    <row r="11777" spans="1:4" x14ac:dyDescent="0.2">
      <c r="A11777" s="93">
        <v>10933</v>
      </c>
      <c r="B11777" s="93" t="s">
        <v>12305</v>
      </c>
      <c r="C11777" s="93" t="s">
        <v>8480</v>
      </c>
      <c r="D11777" s="100">
        <v>23.93</v>
      </c>
    </row>
    <row r="11778" spans="1:4" x14ac:dyDescent="0.2">
      <c r="A11778" s="93">
        <v>7158</v>
      </c>
      <c r="B11778" s="93" t="s">
        <v>12306</v>
      </c>
      <c r="C11778" s="93" t="s">
        <v>8480</v>
      </c>
      <c r="D11778" s="100">
        <v>40.590000000000003</v>
      </c>
    </row>
    <row r="11779" spans="1:4" x14ac:dyDescent="0.2">
      <c r="A11779" s="93">
        <v>10927</v>
      </c>
      <c r="B11779" s="93" t="s">
        <v>12307</v>
      </c>
      <c r="C11779" s="93" t="s">
        <v>8480</v>
      </c>
      <c r="D11779" s="100">
        <v>25.96</v>
      </c>
    </row>
    <row r="11780" spans="1:4" x14ac:dyDescent="0.2">
      <c r="A11780" s="93">
        <v>7162</v>
      </c>
      <c r="B11780" s="93" t="s">
        <v>12308</v>
      </c>
      <c r="C11780" s="93" t="s">
        <v>8480</v>
      </c>
      <c r="D11780" s="100">
        <v>63.52</v>
      </c>
    </row>
    <row r="11781" spans="1:4" x14ac:dyDescent="0.2">
      <c r="A11781" s="93">
        <v>10932</v>
      </c>
      <c r="B11781" s="93" t="s">
        <v>12309</v>
      </c>
      <c r="C11781" s="93" t="s">
        <v>8480</v>
      </c>
      <c r="D11781" s="100">
        <v>110.48</v>
      </c>
    </row>
    <row r="11782" spans="1:4" x14ac:dyDescent="0.2">
      <c r="A11782" s="93">
        <v>10937</v>
      </c>
      <c r="B11782" s="93" t="s">
        <v>12310</v>
      </c>
      <c r="C11782" s="93" t="s">
        <v>8480</v>
      </c>
      <c r="D11782" s="100">
        <v>28.4</v>
      </c>
    </row>
    <row r="11783" spans="1:4" x14ac:dyDescent="0.2">
      <c r="A11783" s="93">
        <v>10935</v>
      </c>
      <c r="B11783" s="93" t="s">
        <v>12311</v>
      </c>
      <c r="C11783" s="93" t="s">
        <v>8480</v>
      </c>
      <c r="D11783" s="100">
        <v>49.25</v>
      </c>
    </row>
    <row r="11784" spans="1:4" x14ac:dyDescent="0.2">
      <c r="A11784" s="93">
        <v>10931</v>
      </c>
      <c r="B11784" s="93" t="s">
        <v>12312</v>
      </c>
      <c r="C11784" s="93" t="s">
        <v>8480</v>
      </c>
      <c r="D11784" s="100">
        <v>13.85</v>
      </c>
    </row>
    <row r="11785" spans="1:4" x14ac:dyDescent="0.2">
      <c r="A11785" s="93">
        <v>7164</v>
      </c>
      <c r="B11785" s="93" t="s">
        <v>12313</v>
      </c>
      <c r="C11785" s="93" t="s">
        <v>8480</v>
      </c>
      <c r="D11785" s="100">
        <v>45.84</v>
      </c>
    </row>
    <row r="11786" spans="1:4" x14ac:dyDescent="0.2">
      <c r="A11786" s="93">
        <v>36887</v>
      </c>
      <c r="B11786" s="93" t="s">
        <v>12314</v>
      </c>
      <c r="C11786" s="93" t="s">
        <v>8480</v>
      </c>
      <c r="D11786" s="100">
        <v>11.77</v>
      </c>
    </row>
    <row r="11787" spans="1:4" x14ac:dyDescent="0.2">
      <c r="A11787" s="93">
        <v>34630</v>
      </c>
      <c r="B11787" s="93" t="s">
        <v>12315</v>
      </c>
      <c r="C11787" s="93" t="s">
        <v>8074</v>
      </c>
      <c r="D11787" s="100">
        <v>961.19</v>
      </c>
    </row>
    <row r="11788" spans="1:4" x14ac:dyDescent="0.2">
      <c r="A11788" s="93">
        <v>7161</v>
      </c>
      <c r="B11788" s="93" t="s">
        <v>12316</v>
      </c>
      <c r="C11788" s="93" t="s">
        <v>8480</v>
      </c>
      <c r="D11788" s="100">
        <v>5.7</v>
      </c>
    </row>
    <row r="11789" spans="1:4" x14ac:dyDescent="0.2">
      <c r="A11789" s="93">
        <v>7170</v>
      </c>
      <c r="B11789" s="93" t="s">
        <v>12317</v>
      </c>
      <c r="C11789" s="93" t="s">
        <v>8480</v>
      </c>
      <c r="D11789" s="100">
        <v>2.84</v>
      </c>
    </row>
    <row r="11790" spans="1:4" x14ac:dyDescent="0.2">
      <c r="A11790" s="93">
        <v>37524</v>
      </c>
      <c r="B11790" s="93" t="s">
        <v>12318</v>
      </c>
      <c r="C11790" s="93" t="s">
        <v>8118</v>
      </c>
      <c r="D11790" s="100">
        <v>2.6</v>
      </c>
    </row>
    <row r="11791" spans="1:4" x14ac:dyDescent="0.2">
      <c r="A11791" s="93">
        <v>37525</v>
      </c>
      <c r="B11791" s="93" t="s">
        <v>12319</v>
      </c>
      <c r="C11791" s="93" t="s">
        <v>8118</v>
      </c>
      <c r="D11791" s="100">
        <v>3.55</v>
      </c>
    </row>
    <row r="11792" spans="1:4" x14ac:dyDescent="0.2">
      <c r="A11792" s="93">
        <v>36789</v>
      </c>
      <c r="B11792" s="93" t="s">
        <v>12320</v>
      </c>
      <c r="C11792" s="93" t="s">
        <v>8074</v>
      </c>
      <c r="D11792" s="100">
        <v>2.14</v>
      </c>
    </row>
    <row r="11793" spans="1:4" x14ac:dyDescent="0.2">
      <c r="A11793" s="93">
        <v>7173</v>
      </c>
      <c r="B11793" s="93" t="s">
        <v>12321</v>
      </c>
      <c r="C11793" s="93" t="s">
        <v>11363</v>
      </c>
      <c r="D11793" s="101">
        <v>1386.16</v>
      </c>
    </row>
    <row r="11794" spans="1:4" x14ac:dyDescent="0.2">
      <c r="A11794" s="93">
        <v>7175</v>
      </c>
      <c r="B11794" s="93" t="s">
        <v>12322</v>
      </c>
      <c r="C11794" s="93" t="s">
        <v>8074</v>
      </c>
      <c r="D11794" s="100">
        <v>1.56</v>
      </c>
    </row>
    <row r="11795" spans="1:4" x14ac:dyDescent="0.2">
      <c r="A11795" s="93">
        <v>40741</v>
      </c>
      <c r="B11795" s="93" t="s">
        <v>12323</v>
      </c>
      <c r="C11795" s="93" t="s">
        <v>8074</v>
      </c>
      <c r="D11795" s="100">
        <v>3.16</v>
      </c>
    </row>
    <row r="11796" spans="1:4" x14ac:dyDescent="0.2">
      <c r="A11796" s="93">
        <v>7184</v>
      </c>
      <c r="B11796" s="93" t="s">
        <v>12324</v>
      </c>
      <c r="C11796" s="93" t="s">
        <v>8480</v>
      </c>
      <c r="D11796" s="100">
        <v>52.54</v>
      </c>
    </row>
    <row r="11797" spans="1:4" x14ac:dyDescent="0.2">
      <c r="A11797" s="93">
        <v>34458</v>
      </c>
      <c r="B11797" s="93" t="s">
        <v>12325</v>
      </c>
      <c r="C11797" s="93" t="s">
        <v>8074</v>
      </c>
      <c r="D11797" s="100">
        <v>153.44999999999999</v>
      </c>
    </row>
    <row r="11798" spans="1:4" x14ac:dyDescent="0.2">
      <c r="A11798" s="93">
        <v>34464</v>
      </c>
      <c r="B11798" s="93" t="s">
        <v>12326</v>
      </c>
      <c r="C11798" s="93" t="s">
        <v>8074</v>
      </c>
      <c r="D11798" s="100">
        <v>228.42</v>
      </c>
    </row>
    <row r="11799" spans="1:4" x14ac:dyDescent="0.2">
      <c r="A11799" s="93">
        <v>34468</v>
      </c>
      <c r="B11799" s="93" t="s">
        <v>12327</v>
      </c>
      <c r="C11799" s="93" t="s">
        <v>8074</v>
      </c>
      <c r="D11799" s="100">
        <v>287.98</v>
      </c>
    </row>
    <row r="11800" spans="1:4" x14ac:dyDescent="0.2">
      <c r="A11800" s="93">
        <v>34473</v>
      </c>
      <c r="B11800" s="93" t="s">
        <v>12328</v>
      </c>
      <c r="C11800" s="93" t="s">
        <v>8074</v>
      </c>
      <c r="D11800" s="100">
        <v>174.69</v>
      </c>
    </row>
    <row r="11801" spans="1:4" x14ac:dyDescent="0.2">
      <c r="A11801" s="93">
        <v>34480</v>
      </c>
      <c r="B11801" s="93" t="s">
        <v>12329</v>
      </c>
      <c r="C11801" s="93" t="s">
        <v>8074</v>
      </c>
      <c r="D11801" s="100">
        <v>322.83999999999997</v>
      </c>
    </row>
    <row r="11802" spans="1:4" x14ac:dyDescent="0.2">
      <c r="A11802" s="93">
        <v>34486</v>
      </c>
      <c r="B11802" s="93" t="s">
        <v>12330</v>
      </c>
      <c r="C11802" s="93" t="s">
        <v>8074</v>
      </c>
      <c r="D11802" s="100">
        <v>382.23</v>
      </c>
    </row>
    <row r="11803" spans="1:4" x14ac:dyDescent="0.2">
      <c r="A11803" s="93">
        <v>7190</v>
      </c>
      <c r="B11803" s="93" t="s">
        <v>12331</v>
      </c>
      <c r="C11803" s="93" t="s">
        <v>8074</v>
      </c>
      <c r="D11803" s="100">
        <v>12.76</v>
      </c>
    </row>
    <row r="11804" spans="1:4" x14ac:dyDescent="0.2">
      <c r="A11804" s="93">
        <v>34417</v>
      </c>
      <c r="B11804" s="93" t="s">
        <v>12332</v>
      </c>
      <c r="C11804" s="93" t="s">
        <v>8074</v>
      </c>
      <c r="D11804" s="100">
        <v>20.420000000000002</v>
      </c>
    </row>
    <row r="11805" spans="1:4" x14ac:dyDescent="0.2">
      <c r="A11805" s="93">
        <v>7213</v>
      </c>
      <c r="B11805" s="93" t="s">
        <v>12333</v>
      </c>
      <c r="C11805" s="93" t="s">
        <v>8480</v>
      </c>
      <c r="D11805" s="100">
        <v>18.73</v>
      </c>
    </row>
    <row r="11806" spans="1:4" x14ac:dyDescent="0.2">
      <c r="A11806" s="93">
        <v>7195</v>
      </c>
      <c r="B11806" s="93" t="s">
        <v>12334</v>
      </c>
      <c r="C11806" s="93" t="s">
        <v>8074</v>
      </c>
      <c r="D11806" s="100">
        <v>54.99</v>
      </c>
    </row>
    <row r="11807" spans="1:4" x14ac:dyDescent="0.2">
      <c r="A11807" s="93">
        <v>7186</v>
      </c>
      <c r="B11807" s="93" t="s">
        <v>12335</v>
      </c>
      <c r="C11807" s="93" t="s">
        <v>8074</v>
      </c>
      <c r="D11807" s="100">
        <v>59.9</v>
      </c>
    </row>
    <row r="11808" spans="1:4" x14ac:dyDescent="0.2">
      <c r="A11808" s="93">
        <v>7194</v>
      </c>
      <c r="B11808" s="93" t="s">
        <v>12336</v>
      </c>
      <c r="C11808" s="93" t="s">
        <v>8480</v>
      </c>
      <c r="D11808" s="100">
        <v>27.62</v>
      </c>
    </row>
    <row r="11809" spans="1:4" x14ac:dyDescent="0.2">
      <c r="A11809" s="93">
        <v>7197</v>
      </c>
      <c r="B11809" s="93" t="s">
        <v>12337</v>
      </c>
      <c r="C11809" s="93" t="s">
        <v>8074</v>
      </c>
      <c r="D11809" s="100">
        <v>116.56</v>
      </c>
    </row>
    <row r="11810" spans="1:4" x14ac:dyDescent="0.2">
      <c r="A11810" s="93">
        <v>7192</v>
      </c>
      <c r="B11810" s="93" t="s">
        <v>12338</v>
      </c>
      <c r="C11810" s="93" t="s">
        <v>8074</v>
      </c>
      <c r="D11810" s="100">
        <v>104.43</v>
      </c>
    </row>
    <row r="11811" spans="1:4" x14ac:dyDescent="0.2">
      <c r="A11811" s="93">
        <v>7193</v>
      </c>
      <c r="B11811" s="93" t="s">
        <v>12339</v>
      </c>
      <c r="C11811" s="93" t="s">
        <v>8074</v>
      </c>
      <c r="D11811" s="100">
        <v>117.57</v>
      </c>
    </row>
    <row r="11812" spans="1:4" x14ac:dyDescent="0.2">
      <c r="A11812" s="93">
        <v>7189</v>
      </c>
      <c r="B11812" s="93" t="s">
        <v>12340</v>
      </c>
      <c r="C11812" s="93" t="s">
        <v>8074</v>
      </c>
      <c r="D11812" s="100">
        <v>136.63999999999999</v>
      </c>
    </row>
    <row r="11813" spans="1:4" x14ac:dyDescent="0.2">
      <c r="A11813" s="93">
        <v>34402</v>
      </c>
      <c r="B11813" s="93" t="s">
        <v>12341</v>
      </c>
      <c r="C11813" s="93" t="s">
        <v>8074</v>
      </c>
      <c r="D11813" s="100">
        <v>192.9</v>
      </c>
    </row>
    <row r="11814" spans="1:4" x14ac:dyDescent="0.2">
      <c r="A11814" s="93">
        <v>7245</v>
      </c>
      <c r="B11814" s="93" t="s">
        <v>12342</v>
      </c>
      <c r="C11814" s="93" t="s">
        <v>8074</v>
      </c>
      <c r="D11814" s="100">
        <v>31.12</v>
      </c>
    </row>
    <row r="11815" spans="1:4" x14ac:dyDescent="0.2">
      <c r="A11815" s="93">
        <v>34425</v>
      </c>
      <c r="B11815" s="93" t="s">
        <v>12343</v>
      </c>
      <c r="C11815" s="93" t="s">
        <v>8074</v>
      </c>
      <c r="D11815" s="100">
        <v>123.92</v>
      </c>
    </row>
    <row r="11816" spans="1:4" x14ac:dyDescent="0.2">
      <c r="A11816" s="93">
        <v>7223</v>
      </c>
      <c r="B11816" s="93" t="s">
        <v>12344</v>
      </c>
      <c r="C11816" s="93" t="s">
        <v>8074</v>
      </c>
      <c r="D11816" s="100">
        <v>138.09</v>
      </c>
    </row>
    <row r="11817" spans="1:4" x14ac:dyDescent="0.2">
      <c r="A11817" s="93">
        <v>7234</v>
      </c>
      <c r="B11817" s="93" t="s">
        <v>12345</v>
      </c>
      <c r="C11817" s="93" t="s">
        <v>8074</v>
      </c>
      <c r="D11817" s="100">
        <v>208.38</v>
      </c>
    </row>
    <row r="11818" spans="1:4" x14ac:dyDescent="0.2">
      <c r="A11818" s="93">
        <v>7224</v>
      </c>
      <c r="B11818" s="93" t="s">
        <v>12346</v>
      </c>
      <c r="C11818" s="93" t="s">
        <v>8074</v>
      </c>
      <c r="D11818" s="100">
        <v>253.87</v>
      </c>
    </row>
    <row r="11819" spans="1:4" x14ac:dyDescent="0.2">
      <c r="A11819" s="93">
        <v>7225</v>
      </c>
      <c r="B11819" s="93" t="s">
        <v>12347</v>
      </c>
      <c r="C11819" s="93" t="s">
        <v>8074</v>
      </c>
      <c r="D11819" s="100">
        <v>272.20999999999998</v>
      </c>
    </row>
    <row r="11820" spans="1:4" x14ac:dyDescent="0.2">
      <c r="A11820" s="93">
        <v>7226</v>
      </c>
      <c r="B11820" s="93" t="s">
        <v>12348</v>
      </c>
      <c r="C11820" s="93" t="s">
        <v>8074</v>
      </c>
      <c r="D11820" s="100">
        <v>290.49</v>
      </c>
    </row>
    <row r="11821" spans="1:4" x14ac:dyDescent="0.2">
      <c r="A11821" s="93">
        <v>7227</v>
      </c>
      <c r="B11821" s="93" t="s">
        <v>12349</v>
      </c>
      <c r="C11821" s="93" t="s">
        <v>8074</v>
      </c>
      <c r="D11821" s="100">
        <v>330.65</v>
      </c>
    </row>
    <row r="11822" spans="1:4" x14ac:dyDescent="0.2">
      <c r="A11822" s="93">
        <v>7212</v>
      </c>
      <c r="B11822" s="93" t="s">
        <v>12350</v>
      </c>
      <c r="C11822" s="93" t="s">
        <v>8074</v>
      </c>
      <c r="D11822" s="100">
        <v>363.31</v>
      </c>
    </row>
    <row r="11823" spans="1:4" x14ac:dyDescent="0.2">
      <c r="A11823" s="93">
        <v>7229</v>
      </c>
      <c r="B11823" s="93" t="s">
        <v>12351</v>
      </c>
      <c r="C11823" s="93" t="s">
        <v>8074</v>
      </c>
      <c r="D11823" s="100">
        <v>230.29</v>
      </c>
    </row>
    <row r="11824" spans="1:4" x14ac:dyDescent="0.2">
      <c r="A11824" s="93">
        <v>7230</v>
      </c>
      <c r="B11824" s="93" t="s">
        <v>12352</v>
      </c>
      <c r="C11824" s="93" t="s">
        <v>8074</v>
      </c>
      <c r="D11824" s="100">
        <v>383.38</v>
      </c>
    </row>
    <row r="11825" spans="1:4" x14ac:dyDescent="0.2">
      <c r="A11825" s="93">
        <v>7231</v>
      </c>
      <c r="B11825" s="93" t="s">
        <v>12353</v>
      </c>
      <c r="C11825" s="93" t="s">
        <v>8074</v>
      </c>
      <c r="D11825" s="100">
        <v>543.86</v>
      </c>
    </row>
    <row r="11826" spans="1:4" x14ac:dyDescent="0.2">
      <c r="A11826" s="93">
        <v>7220</v>
      </c>
      <c r="B11826" s="93" t="s">
        <v>12354</v>
      </c>
      <c r="C11826" s="93" t="s">
        <v>8074</v>
      </c>
      <c r="D11826" s="100">
        <v>671.34</v>
      </c>
    </row>
    <row r="11827" spans="1:4" x14ac:dyDescent="0.2">
      <c r="A11827" s="93">
        <v>34447</v>
      </c>
      <c r="B11827" s="93" t="s">
        <v>12355</v>
      </c>
      <c r="C11827" s="93" t="s">
        <v>8074</v>
      </c>
      <c r="D11827" s="100">
        <v>750.66</v>
      </c>
    </row>
    <row r="11828" spans="1:4" x14ac:dyDescent="0.2">
      <c r="A11828" s="93">
        <v>7233</v>
      </c>
      <c r="B11828" s="93" t="s">
        <v>12356</v>
      </c>
      <c r="C11828" s="93" t="s">
        <v>8074</v>
      </c>
      <c r="D11828" s="100">
        <v>861.12</v>
      </c>
    </row>
    <row r="11829" spans="1:4" x14ac:dyDescent="0.2">
      <c r="A11829" s="93">
        <v>40740</v>
      </c>
      <c r="B11829" s="93" t="s">
        <v>12357</v>
      </c>
      <c r="C11829" s="93" t="s">
        <v>8480</v>
      </c>
      <c r="D11829" s="100">
        <v>177.88</v>
      </c>
    </row>
    <row r="11830" spans="1:4" x14ac:dyDescent="0.2">
      <c r="A11830" s="93">
        <v>25007</v>
      </c>
      <c r="B11830" s="93" t="s">
        <v>12358</v>
      </c>
      <c r="C11830" s="93" t="s">
        <v>8480</v>
      </c>
      <c r="D11830" s="100">
        <v>50.9</v>
      </c>
    </row>
    <row r="11831" spans="1:4" x14ac:dyDescent="0.2">
      <c r="A11831" s="93">
        <v>43071</v>
      </c>
      <c r="B11831" s="93" t="s">
        <v>12359</v>
      </c>
      <c r="C11831" s="93" t="s">
        <v>8480</v>
      </c>
      <c r="D11831" s="100">
        <v>200.29</v>
      </c>
    </row>
    <row r="11832" spans="1:4" x14ac:dyDescent="0.2">
      <c r="A11832" s="93">
        <v>39520</v>
      </c>
      <c r="B11832" s="93" t="s">
        <v>12360</v>
      </c>
      <c r="C11832" s="93" t="s">
        <v>8480</v>
      </c>
      <c r="D11832" s="100">
        <v>163.41</v>
      </c>
    </row>
    <row r="11833" spans="1:4" x14ac:dyDescent="0.2">
      <c r="A11833" s="93">
        <v>39521</v>
      </c>
      <c r="B11833" s="93" t="s">
        <v>12361</v>
      </c>
      <c r="C11833" s="93" t="s">
        <v>8480</v>
      </c>
      <c r="D11833" s="100">
        <v>168.74</v>
      </c>
    </row>
    <row r="11834" spans="1:4" x14ac:dyDescent="0.2">
      <c r="A11834" s="93">
        <v>39522</v>
      </c>
      <c r="B11834" s="93" t="s">
        <v>12362</v>
      </c>
      <c r="C11834" s="93" t="s">
        <v>8480</v>
      </c>
      <c r="D11834" s="100">
        <v>174.25</v>
      </c>
    </row>
    <row r="11835" spans="1:4" x14ac:dyDescent="0.2">
      <c r="A11835" s="93">
        <v>7243</v>
      </c>
      <c r="B11835" s="93" t="s">
        <v>12363</v>
      </c>
      <c r="C11835" s="93" t="s">
        <v>8480</v>
      </c>
      <c r="D11835" s="100">
        <v>53.19</v>
      </c>
    </row>
    <row r="11836" spans="1:4" x14ac:dyDescent="0.2">
      <c r="A11836" s="93">
        <v>11067</v>
      </c>
      <c r="B11836" s="93" t="s">
        <v>12364</v>
      </c>
      <c r="C11836" s="93" t="s">
        <v>8074</v>
      </c>
      <c r="D11836" s="100">
        <v>352.37</v>
      </c>
    </row>
    <row r="11837" spans="1:4" x14ac:dyDescent="0.2">
      <c r="A11837" s="93">
        <v>11068</v>
      </c>
      <c r="B11837" s="93" t="s">
        <v>12365</v>
      </c>
      <c r="C11837" s="93" t="s">
        <v>8074</v>
      </c>
      <c r="D11837" s="100">
        <v>445.16</v>
      </c>
    </row>
    <row r="11838" spans="1:4" x14ac:dyDescent="0.2">
      <c r="A11838" s="93">
        <v>7246</v>
      </c>
      <c r="B11838" s="93" t="s">
        <v>12366</v>
      </c>
      <c r="C11838" s="93" t="s">
        <v>8074</v>
      </c>
      <c r="D11838" s="100">
        <v>34.36</v>
      </c>
    </row>
    <row r="11839" spans="1:4" x14ac:dyDescent="0.2">
      <c r="A11839" s="93">
        <v>41097</v>
      </c>
      <c r="B11839" s="93" t="s">
        <v>12367</v>
      </c>
      <c r="C11839" s="93" t="s">
        <v>8223</v>
      </c>
      <c r="D11839" s="101">
        <v>2784.48</v>
      </c>
    </row>
    <row r="11840" spans="1:4" x14ac:dyDescent="0.2">
      <c r="A11840" s="93">
        <v>12869</v>
      </c>
      <c r="B11840" s="93" t="s">
        <v>12368</v>
      </c>
      <c r="C11840" s="93" t="s">
        <v>8221</v>
      </c>
      <c r="D11840" s="100">
        <v>15.91</v>
      </c>
    </row>
    <row r="11841" spans="1:4" x14ac:dyDescent="0.2">
      <c r="A11841" s="93">
        <v>1574</v>
      </c>
      <c r="B11841" s="93" t="s">
        <v>12369</v>
      </c>
      <c r="C11841" s="93" t="s">
        <v>8074</v>
      </c>
      <c r="D11841" s="100">
        <v>1.76</v>
      </c>
    </row>
    <row r="11842" spans="1:4" x14ac:dyDescent="0.2">
      <c r="A11842" s="93">
        <v>1581</v>
      </c>
      <c r="B11842" s="93" t="s">
        <v>12370</v>
      </c>
      <c r="C11842" s="93" t="s">
        <v>8074</v>
      </c>
      <c r="D11842" s="100">
        <v>12.21</v>
      </c>
    </row>
    <row r="11843" spans="1:4" x14ac:dyDescent="0.2">
      <c r="A11843" s="93">
        <v>1575</v>
      </c>
      <c r="B11843" s="93" t="s">
        <v>12371</v>
      </c>
      <c r="C11843" s="93" t="s">
        <v>8074</v>
      </c>
      <c r="D11843" s="100">
        <v>2.09</v>
      </c>
    </row>
    <row r="11844" spans="1:4" x14ac:dyDescent="0.2">
      <c r="A11844" s="93">
        <v>1570</v>
      </c>
      <c r="B11844" s="93" t="s">
        <v>12372</v>
      </c>
      <c r="C11844" s="93" t="s">
        <v>8074</v>
      </c>
      <c r="D11844" s="100">
        <v>1.05</v>
      </c>
    </row>
    <row r="11845" spans="1:4" x14ac:dyDescent="0.2">
      <c r="A11845" s="93">
        <v>1576</v>
      </c>
      <c r="B11845" s="93" t="s">
        <v>12373</v>
      </c>
      <c r="C11845" s="93" t="s">
        <v>8074</v>
      </c>
      <c r="D11845" s="100">
        <v>2.89</v>
      </c>
    </row>
    <row r="11846" spans="1:4" x14ac:dyDescent="0.2">
      <c r="A11846" s="93">
        <v>1577</v>
      </c>
      <c r="B11846" s="93" t="s">
        <v>12374</v>
      </c>
      <c r="C11846" s="93" t="s">
        <v>8074</v>
      </c>
      <c r="D11846" s="100">
        <v>3.26</v>
      </c>
    </row>
    <row r="11847" spans="1:4" x14ac:dyDescent="0.2">
      <c r="A11847" s="93">
        <v>1571</v>
      </c>
      <c r="B11847" s="93" t="s">
        <v>12375</v>
      </c>
      <c r="C11847" s="93" t="s">
        <v>8074</v>
      </c>
      <c r="D11847" s="100">
        <v>1.36</v>
      </c>
    </row>
    <row r="11848" spans="1:4" x14ac:dyDescent="0.2">
      <c r="A11848" s="93">
        <v>1578</v>
      </c>
      <c r="B11848" s="93" t="s">
        <v>12376</v>
      </c>
      <c r="C11848" s="93" t="s">
        <v>8074</v>
      </c>
      <c r="D11848" s="100">
        <v>5.66</v>
      </c>
    </row>
    <row r="11849" spans="1:4" x14ac:dyDescent="0.2">
      <c r="A11849" s="93">
        <v>1573</v>
      </c>
      <c r="B11849" s="93" t="s">
        <v>12377</v>
      </c>
      <c r="C11849" s="93" t="s">
        <v>8074</v>
      </c>
      <c r="D11849" s="100">
        <v>1.63</v>
      </c>
    </row>
    <row r="11850" spans="1:4" x14ac:dyDescent="0.2">
      <c r="A11850" s="93">
        <v>1579</v>
      </c>
      <c r="B11850" s="93" t="s">
        <v>12378</v>
      </c>
      <c r="C11850" s="93" t="s">
        <v>8074</v>
      </c>
      <c r="D11850" s="100">
        <v>7.05</v>
      </c>
    </row>
    <row r="11851" spans="1:4" x14ac:dyDescent="0.2">
      <c r="A11851" s="93">
        <v>1580</v>
      </c>
      <c r="B11851" s="93" t="s">
        <v>12379</v>
      </c>
      <c r="C11851" s="93" t="s">
        <v>8074</v>
      </c>
      <c r="D11851" s="100">
        <v>8.69</v>
      </c>
    </row>
    <row r="11852" spans="1:4" x14ac:dyDescent="0.2">
      <c r="A11852" s="93">
        <v>39321</v>
      </c>
      <c r="B11852" s="93" t="s">
        <v>12380</v>
      </c>
      <c r="C11852" s="93" t="s">
        <v>8074</v>
      </c>
      <c r="D11852" s="100">
        <v>24.94</v>
      </c>
    </row>
    <row r="11853" spans="1:4" x14ac:dyDescent="0.2">
      <c r="A11853" s="93">
        <v>39319</v>
      </c>
      <c r="B11853" s="93" t="s">
        <v>12381</v>
      </c>
      <c r="C11853" s="93" t="s">
        <v>8074</v>
      </c>
      <c r="D11853" s="100">
        <v>10.38</v>
      </c>
    </row>
    <row r="11854" spans="1:4" x14ac:dyDescent="0.2">
      <c r="A11854" s="93">
        <v>39320</v>
      </c>
      <c r="B11854" s="93" t="s">
        <v>12382</v>
      </c>
      <c r="C11854" s="93" t="s">
        <v>8074</v>
      </c>
      <c r="D11854" s="100">
        <v>19.95</v>
      </c>
    </row>
    <row r="11855" spans="1:4" x14ac:dyDescent="0.2">
      <c r="A11855" s="93">
        <v>1591</v>
      </c>
      <c r="B11855" s="93" t="s">
        <v>12383</v>
      </c>
      <c r="C11855" s="93" t="s">
        <v>8074</v>
      </c>
      <c r="D11855" s="100">
        <v>26.94</v>
      </c>
    </row>
    <row r="11856" spans="1:4" x14ac:dyDescent="0.2">
      <c r="A11856" s="93">
        <v>1547</v>
      </c>
      <c r="B11856" s="93" t="s">
        <v>12384</v>
      </c>
      <c r="C11856" s="93" t="s">
        <v>8074</v>
      </c>
      <c r="D11856" s="100">
        <v>141.16</v>
      </c>
    </row>
    <row r="11857" spans="1:4" x14ac:dyDescent="0.2">
      <c r="A11857" s="93">
        <v>38196</v>
      </c>
      <c r="B11857" s="93" t="s">
        <v>12385</v>
      </c>
      <c r="C11857" s="93" t="s">
        <v>8074</v>
      </c>
      <c r="D11857" s="100">
        <v>27.49</v>
      </c>
    </row>
    <row r="11858" spans="1:4" x14ac:dyDescent="0.2">
      <c r="A11858" s="93">
        <v>1543</v>
      </c>
      <c r="B11858" s="93" t="s">
        <v>12386</v>
      </c>
      <c r="C11858" s="93" t="s">
        <v>8074</v>
      </c>
      <c r="D11858" s="100">
        <v>29.21</v>
      </c>
    </row>
    <row r="11859" spans="1:4" x14ac:dyDescent="0.2">
      <c r="A11859" s="93">
        <v>1585</v>
      </c>
      <c r="B11859" s="93" t="s">
        <v>12387</v>
      </c>
      <c r="C11859" s="93" t="s">
        <v>8074</v>
      </c>
      <c r="D11859" s="100">
        <v>5.66</v>
      </c>
    </row>
    <row r="11860" spans="1:4" x14ac:dyDescent="0.2">
      <c r="A11860" s="93">
        <v>1593</v>
      </c>
      <c r="B11860" s="93" t="s">
        <v>12388</v>
      </c>
      <c r="C11860" s="93" t="s">
        <v>8074</v>
      </c>
      <c r="D11860" s="100">
        <v>30.04</v>
      </c>
    </row>
    <row r="11861" spans="1:4" x14ac:dyDescent="0.2">
      <c r="A11861" s="93">
        <v>11838</v>
      </c>
      <c r="B11861" s="93" t="s">
        <v>12389</v>
      </c>
      <c r="C11861" s="93" t="s">
        <v>8074</v>
      </c>
      <c r="D11861" s="100">
        <v>39.64</v>
      </c>
    </row>
    <row r="11862" spans="1:4" x14ac:dyDescent="0.2">
      <c r="A11862" s="93">
        <v>1594</v>
      </c>
      <c r="B11862" s="93" t="s">
        <v>12390</v>
      </c>
      <c r="C11862" s="93" t="s">
        <v>8074</v>
      </c>
      <c r="D11862" s="100">
        <v>40.08</v>
      </c>
    </row>
    <row r="11863" spans="1:4" x14ac:dyDescent="0.2">
      <c r="A11863" s="93">
        <v>1586</v>
      </c>
      <c r="B11863" s="93" t="s">
        <v>12391</v>
      </c>
      <c r="C11863" s="93" t="s">
        <v>8074</v>
      </c>
      <c r="D11863" s="100">
        <v>7.16</v>
      </c>
    </row>
    <row r="11864" spans="1:4" x14ac:dyDescent="0.2">
      <c r="A11864" s="93">
        <v>11839</v>
      </c>
      <c r="B11864" s="93" t="s">
        <v>12392</v>
      </c>
      <c r="C11864" s="93" t="s">
        <v>8074</v>
      </c>
      <c r="D11864" s="100">
        <v>57.68</v>
      </c>
    </row>
    <row r="11865" spans="1:4" x14ac:dyDescent="0.2">
      <c r="A11865" s="93">
        <v>1587</v>
      </c>
      <c r="B11865" s="93" t="s">
        <v>12393</v>
      </c>
      <c r="C11865" s="93" t="s">
        <v>8074</v>
      </c>
      <c r="D11865" s="100">
        <v>7.29</v>
      </c>
    </row>
    <row r="11866" spans="1:4" x14ac:dyDescent="0.2">
      <c r="A11866" s="93">
        <v>1545</v>
      </c>
      <c r="B11866" s="93" t="s">
        <v>12394</v>
      </c>
      <c r="C11866" s="93" t="s">
        <v>8074</v>
      </c>
      <c r="D11866" s="100">
        <v>69.22</v>
      </c>
    </row>
    <row r="11867" spans="1:4" x14ac:dyDescent="0.2">
      <c r="A11867" s="93">
        <v>1588</v>
      </c>
      <c r="B11867" s="93" t="s">
        <v>12395</v>
      </c>
      <c r="C11867" s="93" t="s">
        <v>8074</v>
      </c>
      <c r="D11867" s="100">
        <v>10</v>
      </c>
    </row>
    <row r="11868" spans="1:4" x14ac:dyDescent="0.2">
      <c r="A11868" s="93">
        <v>1535</v>
      </c>
      <c r="B11868" s="93" t="s">
        <v>12396</v>
      </c>
      <c r="C11868" s="93" t="s">
        <v>8074</v>
      </c>
      <c r="D11868" s="100">
        <v>5.76</v>
      </c>
    </row>
    <row r="11869" spans="1:4" x14ac:dyDescent="0.2">
      <c r="A11869" s="93">
        <v>1589</v>
      </c>
      <c r="B11869" s="93" t="s">
        <v>12397</v>
      </c>
      <c r="C11869" s="93" t="s">
        <v>8074</v>
      </c>
      <c r="D11869" s="100">
        <v>10.32</v>
      </c>
    </row>
    <row r="11870" spans="1:4" x14ac:dyDescent="0.2">
      <c r="A11870" s="93">
        <v>1546</v>
      </c>
      <c r="B11870" s="93" t="s">
        <v>12398</v>
      </c>
      <c r="C11870" s="93" t="s">
        <v>8074</v>
      </c>
      <c r="D11870" s="100">
        <v>116.81</v>
      </c>
    </row>
    <row r="11871" spans="1:4" x14ac:dyDescent="0.2">
      <c r="A11871" s="93">
        <v>1590</v>
      </c>
      <c r="B11871" s="93" t="s">
        <v>12399</v>
      </c>
      <c r="C11871" s="93" t="s">
        <v>8074</v>
      </c>
      <c r="D11871" s="100">
        <v>18.170000000000002</v>
      </c>
    </row>
    <row r="11872" spans="1:4" x14ac:dyDescent="0.2">
      <c r="A11872" s="93">
        <v>1542</v>
      </c>
      <c r="B11872" s="93" t="s">
        <v>12400</v>
      </c>
      <c r="C11872" s="93" t="s">
        <v>8074</v>
      </c>
      <c r="D11872" s="100">
        <v>24.07</v>
      </c>
    </row>
    <row r="11873" spans="1:4" x14ac:dyDescent="0.2">
      <c r="A11873" s="93">
        <v>38415</v>
      </c>
      <c r="B11873" s="93" t="s">
        <v>12401</v>
      </c>
      <c r="C11873" s="93" t="s">
        <v>8074</v>
      </c>
      <c r="D11873" s="101">
        <v>1291.53</v>
      </c>
    </row>
    <row r="11874" spans="1:4" x14ac:dyDescent="0.2">
      <c r="A11874" s="93">
        <v>38414</v>
      </c>
      <c r="B11874" s="93" t="s">
        <v>12402</v>
      </c>
      <c r="C11874" s="93" t="s">
        <v>8074</v>
      </c>
      <c r="D11874" s="101">
        <v>1812.67</v>
      </c>
    </row>
    <row r="11875" spans="1:4" x14ac:dyDescent="0.2">
      <c r="A11875" s="93">
        <v>38128</v>
      </c>
      <c r="B11875" s="93" t="s">
        <v>12403</v>
      </c>
      <c r="C11875" s="93" t="s">
        <v>8122</v>
      </c>
      <c r="D11875" s="100">
        <v>1.4</v>
      </c>
    </row>
    <row r="11876" spans="1:4" x14ac:dyDescent="0.2">
      <c r="A11876" s="93">
        <v>7253</v>
      </c>
      <c r="B11876" s="93" t="s">
        <v>12404</v>
      </c>
      <c r="C11876" s="93" t="s">
        <v>8219</v>
      </c>
      <c r="D11876" s="100">
        <v>300</v>
      </c>
    </row>
    <row r="11877" spans="1:4" x14ac:dyDescent="0.2">
      <c r="A11877" s="93">
        <v>4806</v>
      </c>
      <c r="B11877" s="93" t="s">
        <v>12405</v>
      </c>
      <c r="C11877" s="93" t="s">
        <v>8118</v>
      </c>
      <c r="D11877" s="100">
        <v>19.45</v>
      </c>
    </row>
    <row r="11878" spans="1:4" x14ac:dyDescent="0.2">
      <c r="A11878" s="93">
        <v>34401</v>
      </c>
      <c r="B11878" s="93" t="s">
        <v>12406</v>
      </c>
      <c r="C11878" s="93" t="s">
        <v>8074</v>
      </c>
      <c r="D11878" s="100">
        <v>2.12</v>
      </c>
    </row>
    <row r="11879" spans="1:4" x14ac:dyDescent="0.2">
      <c r="A11879" s="93">
        <v>7260</v>
      </c>
      <c r="B11879" s="93" t="s">
        <v>12407</v>
      </c>
      <c r="C11879" s="93" t="s">
        <v>8074</v>
      </c>
      <c r="D11879" s="100">
        <v>1.88</v>
      </c>
    </row>
    <row r="11880" spans="1:4" x14ac:dyDescent="0.2">
      <c r="A11880" s="93">
        <v>7256</v>
      </c>
      <c r="B11880" s="93" t="s">
        <v>12408</v>
      </c>
      <c r="C11880" s="93" t="s">
        <v>8074</v>
      </c>
      <c r="D11880" s="100">
        <v>1.86</v>
      </c>
    </row>
    <row r="11881" spans="1:4" x14ac:dyDescent="0.2">
      <c r="A11881" s="93">
        <v>7258</v>
      </c>
      <c r="B11881" s="93" t="s">
        <v>12409</v>
      </c>
      <c r="C11881" s="93" t="s">
        <v>8074</v>
      </c>
      <c r="D11881" s="100">
        <v>0.76</v>
      </c>
    </row>
    <row r="11882" spans="1:4" x14ac:dyDescent="0.2">
      <c r="A11882" s="93">
        <v>34400</v>
      </c>
      <c r="B11882" s="93" t="s">
        <v>12410</v>
      </c>
      <c r="C11882" s="93" t="s">
        <v>8074</v>
      </c>
      <c r="D11882" s="100">
        <v>3.27</v>
      </c>
    </row>
    <row r="11883" spans="1:4" x14ac:dyDescent="0.2">
      <c r="A11883" s="93">
        <v>10617</v>
      </c>
      <c r="B11883" s="93" t="s">
        <v>12411</v>
      </c>
      <c r="C11883" s="93" t="s">
        <v>8074</v>
      </c>
      <c r="D11883" s="100">
        <v>6.25</v>
      </c>
    </row>
    <row r="11884" spans="1:4" x14ac:dyDescent="0.2">
      <c r="A11884" s="93">
        <v>44261</v>
      </c>
      <c r="B11884" s="93" t="s">
        <v>12412</v>
      </c>
      <c r="C11884" s="93" t="s">
        <v>8074</v>
      </c>
      <c r="D11884" s="100">
        <v>165.71</v>
      </c>
    </row>
    <row r="11885" spans="1:4" x14ac:dyDescent="0.2">
      <c r="A11885" s="93">
        <v>7274</v>
      </c>
      <c r="B11885" s="93" t="s">
        <v>12413</v>
      </c>
      <c r="C11885" s="93" t="s">
        <v>8074</v>
      </c>
      <c r="D11885" s="100">
        <v>80.22</v>
      </c>
    </row>
    <row r="11886" spans="1:4" x14ac:dyDescent="0.2">
      <c r="A11886" s="93">
        <v>44326</v>
      </c>
      <c r="B11886" s="93" t="s">
        <v>12414</v>
      </c>
      <c r="C11886" s="93" t="s">
        <v>8074</v>
      </c>
      <c r="D11886" s="101">
        <v>1732.69</v>
      </c>
    </row>
    <row r="11887" spans="1:4" x14ac:dyDescent="0.2">
      <c r="A11887" s="93">
        <v>154</v>
      </c>
      <c r="B11887" s="93" t="s">
        <v>12415</v>
      </c>
      <c r="C11887" s="93" t="s">
        <v>8123</v>
      </c>
      <c r="D11887" s="100">
        <v>81.42</v>
      </c>
    </row>
    <row r="11888" spans="1:4" x14ac:dyDescent="0.2">
      <c r="A11888" s="93">
        <v>38121</v>
      </c>
      <c r="B11888" s="93" t="s">
        <v>12416</v>
      </c>
      <c r="C11888" s="93" t="s">
        <v>8123</v>
      </c>
      <c r="D11888" s="100">
        <v>16.38</v>
      </c>
    </row>
    <row r="11889" spans="1:4" x14ac:dyDescent="0.2">
      <c r="A11889" s="93">
        <v>43776</v>
      </c>
      <c r="B11889" s="93" t="s">
        <v>12417</v>
      </c>
      <c r="C11889" s="93" t="s">
        <v>8123</v>
      </c>
      <c r="D11889" s="100">
        <v>23.17</v>
      </c>
    </row>
    <row r="11890" spans="1:4" x14ac:dyDescent="0.2">
      <c r="A11890" s="93">
        <v>7343</v>
      </c>
      <c r="B11890" s="93" t="s">
        <v>12418</v>
      </c>
      <c r="C11890" s="93" t="s">
        <v>8123</v>
      </c>
      <c r="D11890" s="100">
        <v>14.49</v>
      </c>
    </row>
    <row r="11891" spans="1:4" x14ac:dyDescent="0.2">
      <c r="A11891" s="93">
        <v>7348</v>
      </c>
      <c r="B11891" s="93" t="s">
        <v>12419</v>
      </c>
      <c r="C11891" s="93" t="s">
        <v>8123</v>
      </c>
      <c r="D11891" s="100">
        <v>18.760000000000002</v>
      </c>
    </row>
    <row r="11892" spans="1:4" x14ac:dyDescent="0.2">
      <c r="A11892" s="93">
        <v>7313</v>
      </c>
      <c r="B11892" s="93" t="s">
        <v>12420</v>
      </c>
      <c r="C11892" s="93" t="s">
        <v>8123</v>
      </c>
      <c r="D11892" s="100">
        <v>28.64</v>
      </c>
    </row>
    <row r="11893" spans="1:4" x14ac:dyDescent="0.2">
      <c r="A11893" s="93">
        <v>7319</v>
      </c>
      <c r="B11893" s="93" t="s">
        <v>12421</v>
      </c>
      <c r="C11893" s="93" t="s">
        <v>8123</v>
      </c>
      <c r="D11893" s="100">
        <v>16.39</v>
      </c>
    </row>
    <row r="11894" spans="1:4" x14ac:dyDescent="0.2">
      <c r="A11894" s="93">
        <v>7314</v>
      </c>
      <c r="B11894" s="93" t="s">
        <v>12422</v>
      </c>
      <c r="C11894" s="93" t="s">
        <v>8123</v>
      </c>
      <c r="D11894" s="100">
        <v>64.849999999999994</v>
      </c>
    </row>
    <row r="11895" spans="1:4" x14ac:dyDescent="0.2">
      <c r="A11895" s="93">
        <v>7304</v>
      </c>
      <c r="B11895" s="93" t="s">
        <v>12423</v>
      </c>
      <c r="C11895" s="93" t="s">
        <v>8123</v>
      </c>
      <c r="D11895" s="100">
        <v>68.680000000000007</v>
      </c>
    </row>
    <row r="11896" spans="1:4" x14ac:dyDescent="0.2">
      <c r="A11896" s="93">
        <v>43649</v>
      </c>
      <c r="B11896" s="93" t="s">
        <v>12424</v>
      </c>
      <c r="C11896" s="93" t="s">
        <v>8123</v>
      </c>
      <c r="D11896" s="100">
        <v>35.520000000000003</v>
      </c>
    </row>
    <row r="11897" spans="1:4" x14ac:dyDescent="0.2">
      <c r="A11897" s="93">
        <v>43650</v>
      </c>
      <c r="B11897" s="93" t="s">
        <v>12425</v>
      </c>
      <c r="C11897" s="93" t="s">
        <v>8123</v>
      </c>
      <c r="D11897" s="100">
        <v>33.56</v>
      </c>
    </row>
    <row r="11898" spans="1:4" x14ac:dyDescent="0.2">
      <c r="A11898" s="93">
        <v>7311</v>
      </c>
      <c r="B11898" s="93" t="s">
        <v>12426</v>
      </c>
      <c r="C11898" s="93" t="s">
        <v>8123</v>
      </c>
      <c r="D11898" s="100">
        <v>34.380000000000003</v>
      </c>
    </row>
    <row r="11899" spans="1:4" x14ac:dyDescent="0.2">
      <c r="A11899" s="93">
        <v>7292</v>
      </c>
      <c r="B11899" s="93" t="s">
        <v>12427</v>
      </c>
      <c r="C11899" s="93" t="s">
        <v>8123</v>
      </c>
      <c r="D11899" s="100">
        <v>33.29</v>
      </c>
    </row>
    <row r="11900" spans="1:4" x14ac:dyDescent="0.2">
      <c r="A11900" s="93">
        <v>7293</v>
      </c>
      <c r="B11900" s="93" t="s">
        <v>12428</v>
      </c>
      <c r="C11900" s="93" t="s">
        <v>8123</v>
      </c>
      <c r="D11900" s="100">
        <v>36.83</v>
      </c>
    </row>
    <row r="11901" spans="1:4" x14ac:dyDescent="0.2">
      <c r="A11901" s="93">
        <v>7306</v>
      </c>
      <c r="B11901" s="93" t="s">
        <v>12429</v>
      </c>
      <c r="C11901" s="93" t="s">
        <v>8123</v>
      </c>
      <c r="D11901" s="100">
        <v>40.64</v>
      </c>
    </row>
    <row r="11902" spans="1:4" x14ac:dyDescent="0.2">
      <c r="A11902" s="93">
        <v>7288</v>
      </c>
      <c r="B11902" s="93" t="s">
        <v>12430</v>
      </c>
      <c r="C11902" s="93" t="s">
        <v>8123</v>
      </c>
      <c r="D11902" s="100">
        <v>33.75</v>
      </c>
    </row>
    <row r="11903" spans="1:4" x14ac:dyDescent="0.2">
      <c r="A11903" s="93">
        <v>43625</v>
      </c>
      <c r="B11903" s="93" t="s">
        <v>12431</v>
      </c>
      <c r="C11903" s="93" t="s">
        <v>8123</v>
      </c>
      <c r="D11903" s="100">
        <v>27.25</v>
      </c>
    </row>
    <row r="11904" spans="1:4" x14ac:dyDescent="0.2">
      <c r="A11904" s="93">
        <v>43647</v>
      </c>
      <c r="B11904" s="93" t="s">
        <v>12432</v>
      </c>
      <c r="C11904" s="93" t="s">
        <v>8123</v>
      </c>
      <c r="D11904" s="100">
        <v>24.75</v>
      </c>
    </row>
    <row r="11905" spans="1:4" x14ac:dyDescent="0.2">
      <c r="A11905" s="93">
        <v>43648</v>
      </c>
      <c r="B11905" s="93" t="s">
        <v>12433</v>
      </c>
      <c r="C11905" s="93" t="s">
        <v>8123</v>
      </c>
      <c r="D11905" s="100">
        <v>23.88</v>
      </c>
    </row>
    <row r="11906" spans="1:4" x14ac:dyDescent="0.2">
      <c r="A11906" s="93">
        <v>35693</v>
      </c>
      <c r="B11906" s="93" t="s">
        <v>12434</v>
      </c>
      <c r="C11906" s="93" t="s">
        <v>8123</v>
      </c>
      <c r="D11906" s="100">
        <v>11.67</v>
      </c>
    </row>
    <row r="11907" spans="1:4" x14ac:dyDescent="0.2">
      <c r="A11907" s="93">
        <v>7356</v>
      </c>
      <c r="B11907" s="93" t="s">
        <v>12435</v>
      </c>
      <c r="C11907" s="93" t="s">
        <v>8123</v>
      </c>
      <c r="D11907" s="100">
        <v>27.97</v>
      </c>
    </row>
    <row r="11908" spans="1:4" x14ac:dyDescent="0.2">
      <c r="A11908" s="93">
        <v>35692</v>
      </c>
      <c r="B11908" s="93" t="s">
        <v>12436</v>
      </c>
      <c r="C11908" s="93" t="s">
        <v>8123</v>
      </c>
      <c r="D11908" s="100">
        <v>18.309999999999999</v>
      </c>
    </row>
    <row r="11909" spans="1:4" x14ac:dyDescent="0.2">
      <c r="A11909" s="93">
        <v>43624</v>
      </c>
      <c r="B11909" s="93" t="s">
        <v>12437</v>
      </c>
      <c r="C11909" s="93" t="s">
        <v>8123</v>
      </c>
      <c r="D11909" s="100">
        <v>34.090000000000003</v>
      </c>
    </row>
    <row r="11910" spans="1:4" x14ac:dyDescent="0.2">
      <c r="A11910" s="93">
        <v>7342</v>
      </c>
      <c r="B11910" s="93" t="s">
        <v>12438</v>
      </c>
      <c r="C11910" s="93" t="s">
        <v>8122</v>
      </c>
      <c r="D11910" s="100">
        <v>3.14</v>
      </c>
    </row>
    <row r="11911" spans="1:4" x14ac:dyDescent="0.2">
      <c r="A11911" s="93">
        <v>7350</v>
      </c>
      <c r="B11911" s="93" t="s">
        <v>12439</v>
      </c>
      <c r="C11911" s="93" t="s">
        <v>8123</v>
      </c>
      <c r="D11911" s="100">
        <v>40.369999999999997</v>
      </c>
    </row>
    <row r="11912" spans="1:4" x14ac:dyDescent="0.2">
      <c r="A11912" s="93">
        <v>39574</v>
      </c>
      <c r="B11912" s="93" t="s">
        <v>12440</v>
      </c>
      <c r="C11912" s="93" t="s">
        <v>8074</v>
      </c>
      <c r="D11912" s="100">
        <v>5.03</v>
      </c>
    </row>
    <row r="11913" spans="1:4" x14ac:dyDescent="0.2">
      <c r="A11913" s="93">
        <v>11060</v>
      </c>
      <c r="B11913" s="93" t="s">
        <v>12441</v>
      </c>
      <c r="C11913" s="93" t="s">
        <v>8074</v>
      </c>
      <c r="D11913" s="100">
        <v>33.82</v>
      </c>
    </row>
    <row r="11914" spans="1:4" x14ac:dyDescent="0.2">
      <c r="A11914" s="93">
        <v>37401</v>
      </c>
      <c r="B11914" s="93" t="s">
        <v>12442</v>
      </c>
      <c r="C11914" s="93" t="s">
        <v>8074</v>
      </c>
      <c r="D11914" s="100">
        <v>60.38</v>
      </c>
    </row>
    <row r="11915" spans="1:4" x14ac:dyDescent="0.2">
      <c r="A11915" s="93">
        <v>7525</v>
      </c>
      <c r="B11915" s="93" t="s">
        <v>12443</v>
      </c>
      <c r="C11915" s="93" t="s">
        <v>8074</v>
      </c>
      <c r="D11915" s="100">
        <v>39.29</v>
      </c>
    </row>
    <row r="11916" spans="1:4" x14ac:dyDescent="0.2">
      <c r="A11916" s="93">
        <v>7524</v>
      </c>
      <c r="B11916" s="93" t="s">
        <v>12444</v>
      </c>
      <c r="C11916" s="93" t="s">
        <v>8074</v>
      </c>
      <c r="D11916" s="100">
        <v>37.020000000000003</v>
      </c>
    </row>
    <row r="11917" spans="1:4" x14ac:dyDescent="0.2">
      <c r="A11917" s="93">
        <v>38105</v>
      </c>
      <c r="B11917" s="93" t="s">
        <v>12445</v>
      </c>
      <c r="C11917" s="93" t="s">
        <v>8074</v>
      </c>
      <c r="D11917" s="100">
        <v>9.51</v>
      </c>
    </row>
    <row r="11918" spans="1:4" x14ac:dyDescent="0.2">
      <c r="A11918" s="93">
        <v>38084</v>
      </c>
      <c r="B11918" s="93" t="s">
        <v>12446</v>
      </c>
      <c r="C11918" s="93" t="s">
        <v>8074</v>
      </c>
      <c r="D11918" s="100">
        <v>13.51</v>
      </c>
    </row>
    <row r="11919" spans="1:4" x14ac:dyDescent="0.2">
      <c r="A11919" s="93">
        <v>38103</v>
      </c>
      <c r="B11919" s="93" t="s">
        <v>12447</v>
      </c>
      <c r="C11919" s="93" t="s">
        <v>8074</v>
      </c>
      <c r="D11919" s="100">
        <v>14.28</v>
      </c>
    </row>
    <row r="11920" spans="1:4" x14ac:dyDescent="0.2">
      <c r="A11920" s="93">
        <v>38082</v>
      </c>
      <c r="B11920" s="93" t="s">
        <v>12448</v>
      </c>
      <c r="C11920" s="93" t="s">
        <v>8074</v>
      </c>
      <c r="D11920" s="100">
        <v>17.59</v>
      </c>
    </row>
    <row r="11921" spans="1:4" x14ac:dyDescent="0.2">
      <c r="A11921" s="93">
        <v>38104</v>
      </c>
      <c r="B11921" s="93" t="s">
        <v>12449</v>
      </c>
      <c r="C11921" s="93" t="s">
        <v>8074</v>
      </c>
      <c r="D11921" s="100">
        <v>27.96</v>
      </c>
    </row>
    <row r="11922" spans="1:4" x14ac:dyDescent="0.2">
      <c r="A11922" s="93">
        <v>38083</v>
      </c>
      <c r="B11922" s="93" t="s">
        <v>12450</v>
      </c>
      <c r="C11922" s="93" t="s">
        <v>8074</v>
      </c>
      <c r="D11922" s="100">
        <v>31.04</v>
      </c>
    </row>
    <row r="11923" spans="1:4" x14ac:dyDescent="0.2">
      <c r="A11923" s="93">
        <v>38101</v>
      </c>
      <c r="B11923" s="93" t="s">
        <v>12451</v>
      </c>
      <c r="C11923" s="93" t="s">
        <v>8074</v>
      </c>
      <c r="D11923" s="100">
        <v>6.79</v>
      </c>
    </row>
    <row r="11924" spans="1:4" x14ac:dyDescent="0.2">
      <c r="A11924" s="93">
        <v>7528</v>
      </c>
      <c r="B11924" s="93" t="s">
        <v>12452</v>
      </c>
      <c r="C11924" s="93" t="s">
        <v>8074</v>
      </c>
      <c r="D11924" s="100">
        <v>7.98</v>
      </c>
    </row>
    <row r="11925" spans="1:4" x14ac:dyDescent="0.2">
      <c r="A11925" s="93">
        <v>12147</v>
      </c>
      <c r="B11925" s="93" t="s">
        <v>119</v>
      </c>
      <c r="C11925" s="93" t="s">
        <v>8074</v>
      </c>
      <c r="D11925" s="100">
        <v>12.17</v>
      </c>
    </row>
    <row r="11926" spans="1:4" x14ac:dyDescent="0.2">
      <c r="A11926" s="93">
        <v>38075</v>
      </c>
      <c r="B11926" s="93" t="s">
        <v>12453</v>
      </c>
      <c r="C11926" s="93" t="s">
        <v>8074</v>
      </c>
      <c r="D11926" s="100">
        <v>13.82</v>
      </c>
    </row>
    <row r="11927" spans="1:4" x14ac:dyDescent="0.2">
      <c r="A11927" s="93">
        <v>38102</v>
      </c>
      <c r="B11927" s="93" t="s">
        <v>12454</v>
      </c>
      <c r="C11927" s="93" t="s">
        <v>8074</v>
      </c>
      <c r="D11927" s="100">
        <v>8.69</v>
      </c>
    </row>
    <row r="11928" spans="1:4" x14ac:dyDescent="0.2">
      <c r="A11928" s="93">
        <v>38076</v>
      </c>
      <c r="B11928" s="93" t="s">
        <v>12455</v>
      </c>
      <c r="C11928" s="93" t="s">
        <v>8074</v>
      </c>
      <c r="D11928" s="100">
        <v>15.49</v>
      </c>
    </row>
    <row r="11929" spans="1:4" x14ac:dyDescent="0.2">
      <c r="A11929" s="93">
        <v>7592</v>
      </c>
      <c r="B11929" s="93" t="s">
        <v>12456</v>
      </c>
      <c r="C11929" s="93" t="s">
        <v>8221</v>
      </c>
      <c r="D11929" s="100">
        <v>19.86</v>
      </c>
    </row>
    <row r="11930" spans="1:4" x14ac:dyDescent="0.2">
      <c r="A11930" s="93">
        <v>40820</v>
      </c>
      <c r="B11930" s="93" t="s">
        <v>12457</v>
      </c>
      <c r="C11930" s="93" t="s">
        <v>8223</v>
      </c>
      <c r="D11930" s="101">
        <v>3472.27</v>
      </c>
    </row>
    <row r="11931" spans="1:4" x14ac:dyDescent="0.2">
      <c r="A11931" s="93">
        <v>11826</v>
      </c>
      <c r="B11931" s="93" t="s">
        <v>12458</v>
      </c>
      <c r="C11931" s="93" t="s">
        <v>8074</v>
      </c>
      <c r="D11931" s="100">
        <v>61.29</v>
      </c>
    </row>
    <row r="11932" spans="1:4" x14ac:dyDescent="0.2">
      <c r="A11932" s="93">
        <v>7606</v>
      </c>
      <c r="B11932" s="93" t="s">
        <v>12459</v>
      </c>
      <c r="C11932" s="93" t="s">
        <v>8074</v>
      </c>
      <c r="D11932" s="100">
        <v>73.7</v>
      </c>
    </row>
    <row r="11933" spans="1:4" x14ac:dyDescent="0.2">
      <c r="A11933" s="93">
        <v>11763</v>
      </c>
      <c r="B11933" s="93" t="s">
        <v>12460</v>
      </c>
      <c r="C11933" s="93" t="s">
        <v>8074</v>
      </c>
      <c r="D11933" s="100">
        <v>160.94999999999999</v>
      </c>
    </row>
    <row r="11934" spans="1:4" x14ac:dyDescent="0.2">
      <c r="A11934" s="93">
        <v>11764</v>
      </c>
      <c r="B11934" s="93" t="s">
        <v>12461</v>
      </c>
      <c r="C11934" s="93" t="s">
        <v>8074</v>
      </c>
      <c r="D11934" s="100">
        <v>132.05000000000001</v>
      </c>
    </row>
    <row r="11935" spans="1:4" x14ac:dyDescent="0.2">
      <c r="A11935" s="93">
        <v>11829</v>
      </c>
      <c r="B11935" s="93" t="s">
        <v>12462</v>
      </c>
      <c r="C11935" s="93" t="s">
        <v>8074</v>
      </c>
      <c r="D11935" s="100">
        <v>31.91</v>
      </c>
    </row>
    <row r="11936" spans="1:4" x14ac:dyDescent="0.2">
      <c r="A11936" s="93">
        <v>11830</v>
      </c>
      <c r="B11936" s="93" t="s">
        <v>12463</v>
      </c>
      <c r="C11936" s="93" t="s">
        <v>8074</v>
      </c>
      <c r="D11936" s="100">
        <v>34.46</v>
      </c>
    </row>
    <row r="11937" spans="1:4" x14ac:dyDescent="0.2">
      <c r="A11937" s="93">
        <v>11825</v>
      </c>
      <c r="B11937" s="93" t="s">
        <v>12464</v>
      </c>
      <c r="C11937" s="93" t="s">
        <v>8074</v>
      </c>
      <c r="D11937" s="100">
        <v>77.53</v>
      </c>
    </row>
    <row r="11938" spans="1:4" x14ac:dyDescent="0.2">
      <c r="A11938" s="93">
        <v>11767</v>
      </c>
      <c r="B11938" s="93" t="s">
        <v>12465</v>
      </c>
      <c r="C11938" s="93" t="s">
        <v>8074</v>
      </c>
      <c r="D11938" s="100">
        <v>206.51</v>
      </c>
    </row>
    <row r="11939" spans="1:4" x14ac:dyDescent="0.2">
      <c r="A11939" s="93">
        <v>11766</v>
      </c>
      <c r="B11939" s="93" t="s">
        <v>12466</v>
      </c>
      <c r="C11939" s="93" t="s">
        <v>8074</v>
      </c>
      <c r="D11939" s="100">
        <v>48.14</v>
      </c>
    </row>
    <row r="11940" spans="1:4" x14ac:dyDescent="0.2">
      <c r="A11940" s="93">
        <v>11765</v>
      </c>
      <c r="B11940" s="93" t="s">
        <v>12467</v>
      </c>
      <c r="C11940" s="93" t="s">
        <v>8074</v>
      </c>
      <c r="D11940" s="100">
        <v>88.01</v>
      </c>
    </row>
    <row r="11941" spans="1:4" x14ac:dyDescent="0.2">
      <c r="A11941" s="93">
        <v>11824</v>
      </c>
      <c r="B11941" s="93" t="s">
        <v>12468</v>
      </c>
      <c r="C11941" s="93" t="s">
        <v>8074</v>
      </c>
      <c r="D11941" s="100">
        <v>56.62</v>
      </c>
    </row>
    <row r="11942" spans="1:4" x14ac:dyDescent="0.2">
      <c r="A11942" s="93">
        <v>44045</v>
      </c>
      <c r="B11942" s="93" t="s">
        <v>12469</v>
      </c>
      <c r="C11942" s="93" t="s">
        <v>8074</v>
      </c>
      <c r="D11942" s="100">
        <v>298.11</v>
      </c>
    </row>
    <row r="11943" spans="1:4" x14ac:dyDescent="0.2">
      <c r="A11943" s="93">
        <v>39702</v>
      </c>
      <c r="B11943" s="93" t="s">
        <v>12470</v>
      </c>
      <c r="C11943" s="93" t="s">
        <v>8074</v>
      </c>
      <c r="D11943" s="101">
        <v>1979.84</v>
      </c>
    </row>
    <row r="11944" spans="1:4" x14ac:dyDescent="0.2">
      <c r="A11944" s="93">
        <v>13415</v>
      </c>
      <c r="B11944" s="93" t="s">
        <v>12471</v>
      </c>
      <c r="C11944" s="93" t="s">
        <v>8074</v>
      </c>
      <c r="D11944" s="100">
        <v>65</v>
      </c>
    </row>
    <row r="11945" spans="1:4" x14ac:dyDescent="0.2">
      <c r="A11945" s="93">
        <v>7602</v>
      </c>
      <c r="B11945" s="93" t="s">
        <v>12472</v>
      </c>
      <c r="C11945" s="93" t="s">
        <v>8074</v>
      </c>
      <c r="D11945" s="100">
        <v>41.48</v>
      </c>
    </row>
    <row r="11946" spans="1:4" x14ac:dyDescent="0.2">
      <c r="A11946" s="93">
        <v>7603</v>
      </c>
      <c r="B11946" s="93" t="s">
        <v>12473</v>
      </c>
      <c r="C11946" s="93" t="s">
        <v>8074</v>
      </c>
      <c r="D11946" s="100">
        <v>35.19</v>
      </c>
    </row>
    <row r="11947" spans="1:4" x14ac:dyDescent="0.2">
      <c r="A11947" s="93">
        <v>11777</v>
      </c>
      <c r="B11947" s="93" t="s">
        <v>12474</v>
      </c>
      <c r="C11947" s="93" t="s">
        <v>8074</v>
      </c>
      <c r="D11947" s="100">
        <v>170.22</v>
      </c>
    </row>
    <row r="11948" spans="1:4" x14ac:dyDescent="0.2">
      <c r="A11948" s="93">
        <v>13417</v>
      </c>
      <c r="B11948" s="93" t="s">
        <v>12475</v>
      </c>
      <c r="C11948" s="93" t="s">
        <v>8074</v>
      </c>
      <c r="D11948" s="100">
        <v>84.65</v>
      </c>
    </row>
    <row r="11949" spans="1:4" x14ac:dyDescent="0.2">
      <c r="A11949" s="93">
        <v>36791</v>
      </c>
      <c r="B11949" s="93" t="s">
        <v>12476</v>
      </c>
      <c r="C11949" s="93" t="s">
        <v>8074</v>
      </c>
      <c r="D11949" s="100">
        <v>127.06</v>
      </c>
    </row>
    <row r="11950" spans="1:4" x14ac:dyDescent="0.2">
      <c r="A11950" s="93">
        <v>36795</v>
      </c>
      <c r="B11950" s="93" t="s">
        <v>12477</v>
      </c>
      <c r="C11950" s="93" t="s">
        <v>8074</v>
      </c>
      <c r="D11950" s="101">
        <v>1606.47</v>
      </c>
    </row>
    <row r="11951" spans="1:4" x14ac:dyDescent="0.2">
      <c r="A11951" s="93">
        <v>36796</v>
      </c>
      <c r="B11951" s="93" t="s">
        <v>12478</v>
      </c>
      <c r="C11951" s="93" t="s">
        <v>8074</v>
      </c>
      <c r="D11951" s="100">
        <v>133.49</v>
      </c>
    </row>
    <row r="11952" spans="1:4" x14ac:dyDescent="0.2">
      <c r="A11952" s="93">
        <v>36792</v>
      </c>
      <c r="B11952" s="93" t="s">
        <v>12479</v>
      </c>
      <c r="C11952" s="93" t="s">
        <v>8074</v>
      </c>
      <c r="D11952" s="100">
        <v>169.1</v>
      </c>
    </row>
    <row r="11953" spans="1:4" x14ac:dyDescent="0.2">
      <c r="A11953" s="93">
        <v>11773</v>
      </c>
      <c r="B11953" s="93" t="s">
        <v>12480</v>
      </c>
      <c r="C11953" s="93" t="s">
        <v>8074</v>
      </c>
      <c r="D11953" s="100">
        <v>112.57</v>
      </c>
    </row>
    <row r="11954" spans="1:4" x14ac:dyDescent="0.2">
      <c r="A11954" s="93">
        <v>11762</v>
      </c>
      <c r="B11954" s="93" t="s">
        <v>12481</v>
      </c>
      <c r="C11954" s="93" t="s">
        <v>8074</v>
      </c>
      <c r="D11954" s="100">
        <v>53.39</v>
      </c>
    </row>
    <row r="11955" spans="1:4" x14ac:dyDescent="0.2">
      <c r="A11955" s="93">
        <v>7604</v>
      </c>
      <c r="B11955" s="93" t="s">
        <v>12482</v>
      </c>
      <c r="C11955" s="93" t="s">
        <v>8074</v>
      </c>
      <c r="D11955" s="100">
        <v>45.21</v>
      </c>
    </row>
    <row r="11956" spans="1:4" x14ac:dyDescent="0.2">
      <c r="A11956" s="93">
        <v>13984</v>
      </c>
      <c r="B11956" s="93" t="s">
        <v>12483</v>
      </c>
      <c r="C11956" s="93" t="s">
        <v>8074</v>
      </c>
      <c r="D11956" s="100">
        <v>65.7</v>
      </c>
    </row>
    <row r="11957" spans="1:4" x14ac:dyDescent="0.2">
      <c r="A11957" s="93">
        <v>11772</v>
      </c>
      <c r="B11957" s="93" t="s">
        <v>12484</v>
      </c>
      <c r="C11957" s="93" t="s">
        <v>8074</v>
      </c>
      <c r="D11957" s="100">
        <v>112.92</v>
      </c>
    </row>
    <row r="11958" spans="1:4" x14ac:dyDescent="0.2">
      <c r="A11958" s="93">
        <v>13983</v>
      </c>
      <c r="B11958" s="93" t="s">
        <v>12485</v>
      </c>
      <c r="C11958" s="93" t="s">
        <v>8074</v>
      </c>
      <c r="D11958" s="100">
        <v>85.52</v>
      </c>
    </row>
    <row r="11959" spans="1:4" x14ac:dyDescent="0.2">
      <c r="A11959" s="93">
        <v>13416</v>
      </c>
      <c r="B11959" s="93" t="s">
        <v>12486</v>
      </c>
      <c r="C11959" s="93" t="s">
        <v>8074</v>
      </c>
      <c r="D11959" s="100">
        <v>75.959999999999994</v>
      </c>
    </row>
    <row r="11960" spans="1:4" x14ac:dyDescent="0.2">
      <c r="A11960" s="93">
        <v>40329</v>
      </c>
      <c r="B11960" s="93" t="s">
        <v>12487</v>
      </c>
      <c r="C11960" s="93" t="s">
        <v>8074</v>
      </c>
      <c r="D11960" s="100">
        <v>20</v>
      </c>
    </row>
    <row r="11961" spans="1:4" x14ac:dyDescent="0.2">
      <c r="A11961" s="93">
        <v>11823</v>
      </c>
      <c r="B11961" s="93" t="s">
        <v>12488</v>
      </c>
      <c r="C11961" s="93" t="s">
        <v>8074</v>
      </c>
      <c r="D11961" s="100">
        <v>8.42</v>
      </c>
    </row>
    <row r="11962" spans="1:4" x14ac:dyDescent="0.2">
      <c r="A11962" s="93">
        <v>11822</v>
      </c>
      <c r="B11962" s="93" t="s">
        <v>12489</v>
      </c>
      <c r="C11962" s="93" t="s">
        <v>8074</v>
      </c>
      <c r="D11962" s="100">
        <v>31.47</v>
      </c>
    </row>
    <row r="11963" spans="1:4" x14ac:dyDescent="0.2">
      <c r="A11963" s="93">
        <v>11831</v>
      </c>
      <c r="B11963" s="93" t="s">
        <v>12490</v>
      </c>
      <c r="C11963" s="93" t="s">
        <v>8074</v>
      </c>
      <c r="D11963" s="100">
        <v>18.940000000000001</v>
      </c>
    </row>
    <row r="11964" spans="1:4" x14ac:dyDescent="0.2">
      <c r="A11964" s="93">
        <v>7613</v>
      </c>
      <c r="B11964" s="93" t="s">
        <v>12491</v>
      </c>
      <c r="C11964" s="93" t="s">
        <v>8074</v>
      </c>
      <c r="D11964" s="101">
        <v>121869.23</v>
      </c>
    </row>
    <row r="11965" spans="1:4" x14ac:dyDescent="0.2">
      <c r="A11965" s="93">
        <v>7619</v>
      </c>
      <c r="B11965" s="93" t="s">
        <v>12492</v>
      </c>
      <c r="C11965" s="93" t="s">
        <v>8074</v>
      </c>
      <c r="D11965" s="101">
        <v>18838.37</v>
      </c>
    </row>
    <row r="11966" spans="1:4" x14ac:dyDescent="0.2">
      <c r="A11966" s="93">
        <v>12076</v>
      </c>
      <c r="B11966" s="93" t="s">
        <v>12493</v>
      </c>
      <c r="C11966" s="93" t="s">
        <v>8074</v>
      </c>
      <c r="D11966" s="101">
        <v>8641.4500000000007</v>
      </c>
    </row>
    <row r="11967" spans="1:4" x14ac:dyDescent="0.2">
      <c r="A11967" s="93">
        <v>7614</v>
      </c>
      <c r="B11967" s="93" t="s">
        <v>12494</v>
      </c>
      <c r="C11967" s="93" t="s">
        <v>8074</v>
      </c>
      <c r="D11967" s="101">
        <v>23759.68</v>
      </c>
    </row>
    <row r="11968" spans="1:4" x14ac:dyDescent="0.2">
      <c r="A11968" s="93">
        <v>7618</v>
      </c>
      <c r="B11968" s="93" t="s">
        <v>12495</v>
      </c>
      <c r="C11968" s="93" t="s">
        <v>8074</v>
      </c>
      <c r="D11968" s="101">
        <v>154099.4</v>
      </c>
    </row>
    <row r="11969" spans="1:4" x14ac:dyDescent="0.2">
      <c r="A11969" s="93">
        <v>7620</v>
      </c>
      <c r="B11969" s="93" t="s">
        <v>12496</v>
      </c>
      <c r="C11969" s="93" t="s">
        <v>8074</v>
      </c>
      <c r="D11969" s="101">
        <v>33331.33</v>
      </c>
    </row>
    <row r="11970" spans="1:4" x14ac:dyDescent="0.2">
      <c r="A11970" s="93">
        <v>7610</v>
      </c>
      <c r="B11970" s="93" t="s">
        <v>12497</v>
      </c>
      <c r="C11970" s="93" t="s">
        <v>8074</v>
      </c>
      <c r="D11970" s="101">
        <v>10554.92</v>
      </c>
    </row>
    <row r="11971" spans="1:4" x14ac:dyDescent="0.2">
      <c r="A11971" s="93">
        <v>7615</v>
      </c>
      <c r="B11971" s="93" t="s">
        <v>12498</v>
      </c>
      <c r="C11971" s="93" t="s">
        <v>8074</v>
      </c>
      <c r="D11971" s="101">
        <v>38886.550000000003</v>
      </c>
    </row>
    <row r="11972" spans="1:4" x14ac:dyDescent="0.2">
      <c r="A11972" s="93">
        <v>7617</v>
      </c>
      <c r="B11972" s="93" t="s">
        <v>12499</v>
      </c>
      <c r="C11972" s="93" t="s">
        <v>8074</v>
      </c>
      <c r="D11972" s="101">
        <v>11789.41</v>
      </c>
    </row>
    <row r="11973" spans="1:4" x14ac:dyDescent="0.2">
      <c r="A11973" s="93">
        <v>7616</v>
      </c>
      <c r="B11973" s="93" t="s">
        <v>12500</v>
      </c>
      <c r="C11973" s="93" t="s">
        <v>8074</v>
      </c>
      <c r="D11973" s="101">
        <v>63456.69</v>
      </c>
    </row>
    <row r="11974" spans="1:4" x14ac:dyDescent="0.2">
      <c r="A11974" s="93">
        <v>7611</v>
      </c>
      <c r="B11974" s="93" t="s">
        <v>12501</v>
      </c>
      <c r="C11974" s="93" t="s">
        <v>8074</v>
      </c>
      <c r="D11974" s="101">
        <v>15246</v>
      </c>
    </row>
    <row r="11975" spans="1:4" x14ac:dyDescent="0.2">
      <c r="A11975" s="93">
        <v>7612</v>
      </c>
      <c r="B11975" s="93" t="s">
        <v>12502</v>
      </c>
      <c r="C11975" s="93" t="s">
        <v>8074</v>
      </c>
      <c r="D11975" s="101">
        <v>87041.69</v>
      </c>
    </row>
    <row r="11976" spans="1:4" x14ac:dyDescent="0.2">
      <c r="A11976" s="93">
        <v>37371</v>
      </c>
      <c r="B11976" s="93" t="s">
        <v>12503</v>
      </c>
      <c r="C11976" s="93" t="s">
        <v>8221</v>
      </c>
      <c r="D11976" s="100">
        <v>0.96</v>
      </c>
    </row>
    <row r="11977" spans="1:4" x14ac:dyDescent="0.2">
      <c r="A11977" s="93">
        <v>40861</v>
      </c>
      <c r="B11977" s="93" t="s">
        <v>12504</v>
      </c>
      <c r="C11977" s="93" t="s">
        <v>8223</v>
      </c>
      <c r="D11977" s="100">
        <v>180.44</v>
      </c>
    </row>
    <row r="11978" spans="1:4" x14ac:dyDescent="0.2">
      <c r="A11978" s="93">
        <v>36510</v>
      </c>
      <c r="B11978" s="93" t="s">
        <v>12505</v>
      </c>
      <c r="C11978" s="93" t="s">
        <v>8074</v>
      </c>
      <c r="D11978" s="101">
        <v>985932.68</v>
      </c>
    </row>
    <row r="11979" spans="1:4" x14ac:dyDescent="0.2">
      <c r="A11979" s="93">
        <v>25020</v>
      </c>
      <c r="B11979" s="93" t="s">
        <v>12506</v>
      </c>
      <c r="C11979" s="93" t="s">
        <v>8074</v>
      </c>
      <c r="D11979" s="101">
        <v>4061695.76</v>
      </c>
    </row>
    <row r="11980" spans="1:4" x14ac:dyDescent="0.2">
      <c r="A11980" s="93">
        <v>7622</v>
      </c>
      <c r="B11980" s="93" t="s">
        <v>12507</v>
      </c>
      <c r="C11980" s="93" t="s">
        <v>8074</v>
      </c>
      <c r="D11980" s="101">
        <v>956498.8</v>
      </c>
    </row>
    <row r="11981" spans="1:4" x14ac:dyDescent="0.2">
      <c r="A11981" s="93">
        <v>7624</v>
      </c>
      <c r="B11981" s="93" t="s">
        <v>12508</v>
      </c>
      <c r="C11981" s="93" t="s">
        <v>8074</v>
      </c>
      <c r="D11981" s="101">
        <v>1240000</v>
      </c>
    </row>
    <row r="11982" spans="1:4" x14ac:dyDescent="0.2">
      <c r="A11982" s="93">
        <v>7625</v>
      </c>
      <c r="B11982" s="93" t="s">
        <v>12509</v>
      </c>
      <c r="C11982" s="93" t="s">
        <v>8074</v>
      </c>
      <c r="D11982" s="101">
        <v>1232415.78</v>
      </c>
    </row>
    <row r="11983" spans="1:4" x14ac:dyDescent="0.2">
      <c r="A11983" s="93">
        <v>7623</v>
      </c>
      <c r="B11983" s="93" t="s">
        <v>12510</v>
      </c>
      <c r="C11983" s="93" t="s">
        <v>8074</v>
      </c>
      <c r="D11983" s="101">
        <v>4061695.76</v>
      </c>
    </row>
    <row r="11984" spans="1:4" x14ac:dyDescent="0.2">
      <c r="A11984" s="93">
        <v>36508</v>
      </c>
      <c r="B11984" s="93" t="s">
        <v>12511</v>
      </c>
      <c r="C11984" s="93" t="s">
        <v>8074</v>
      </c>
      <c r="D11984" s="101">
        <v>1826705.75</v>
      </c>
    </row>
    <row r="11985" spans="1:4" x14ac:dyDescent="0.2">
      <c r="A11985" s="93">
        <v>36509</v>
      </c>
      <c r="B11985" s="93" t="s">
        <v>12512</v>
      </c>
      <c r="C11985" s="93" t="s">
        <v>8074</v>
      </c>
      <c r="D11985" s="101">
        <v>1001100.85</v>
      </c>
    </row>
    <row r="11986" spans="1:4" x14ac:dyDescent="0.2">
      <c r="A11986" s="93">
        <v>13238</v>
      </c>
      <c r="B11986" s="93" t="s">
        <v>12513</v>
      </c>
      <c r="C11986" s="93" t="s">
        <v>8074</v>
      </c>
      <c r="D11986" s="101">
        <v>307752.03000000003</v>
      </c>
    </row>
    <row r="11987" spans="1:4" x14ac:dyDescent="0.2">
      <c r="A11987" s="93">
        <v>36511</v>
      </c>
      <c r="B11987" s="93" t="s">
        <v>12514</v>
      </c>
      <c r="C11987" s="93" t="s">
        <v>8074</v>
      </c>
      <c r="D11987" s="101">
        <v>356601.56</v>
      </c>
    </row>
    <row r="11988" spans="1:4" x14ac:dyDescent="0.2">
      <c r="A11988" s="93">
        <v>36515</v>
      </c>
      <c r="B11988" s="93" t="s">
        <v>12515</v>
      </c>
      <c r="C11988" s="93" t="s">
        <v>8074</v>
      </c>
      <c r="D11988" s="101">
        <v>105026.47</v>
      </c>
    </row>
    <row r="11989" spans="1:4" x14ac:dyDescent="0.2">
      <c r="A11989" s="93">
        <v>10598</v>
      </c>
      <c r="B11989" s="93" t="s">
        <v>12516</v>
      </c>
      <c r="C11989" s="93" t="s">
        <v>8074</v>
      </c>
      <c r="D11989" s="101">
        <v>170316.31</v>
      </c>
    </row>
    <row r="11990" spans="1:4" x14ac:dyDescent="0.2">
      <c r="A11990" s="93">
        <v>7640</v>
      </c>
      <c r="B11990" s="93" t="s">
        <v>12517</v>
      </c>
      <c r="C11990" s="93" t="s">
        <v>8074</v>
      </c>
      <c r="D11990" s="101">
        <v>261345</v>
      </c>
    </row>
    <row r="11991" spans="1:4" x14ac:dyDescent="0.2">
      <c r="A11991" s="93">
        <v>36513</v>
      </c>
      <c r="B11991" s="93" t="s">
        <v>12518</v>
      </c>
      <c r="C11991" s="93" t="s">
        <v>8074</v>
      </c>
      <c r="D11991" s="101">
        <v>251758.26</v>
      </c>
    </row>
    <row r="11992" spans="1:4" x14ac:dyDescent="0.2">
      <c r="A11992" s="93">
        <v>36514</v>
      </c>
      <c r="B11992" s="93" t="s">
        <v>12519</v>
      </c>
      <c r="C11992" s="93" t="s">
        <v>8074</v>
      </c>
      <c r="D11992" s="101">
        <v>280884.78999999998</v>
      </c>
    </row>
    <row r="11993" spans="1:4" x14ac:dyDescent="0.2">
      <c r="A11993" s="93">
        <v>11572</v>
      </c>
      <c r="B11993" s="93" t="s">
        <v>12520</v>
      </c>
      <c r="C11993" s="93" t="s">
        <v>8074</v>
      </c>
      <c r="D11993" s="100">
        <v>34.08</v>
      </c>
    </row>
    <row r="11994" spans="1:4" x14ac:dyDescent="0.2">
      <c r="A11994" s="93">
        <v>36149</v>
      </c>
      <c r="B11994" s="93" t="s">
        <v>12521</v>
      </c>
      <c r="C11994" s="93" t="s">
        <v>8074</v>
      </c>
      <c r="D11994" s="100">
        <v>152.75</v>
      </c>
    </row>
    <row r="11995" spans="1:4" x14ac:dyDescent="0.2">
      <c r="A11995" s="93">
        <v>42407</v>
      </c>
      <c r="B11995" s="93" t="s">
        <v>12522</v>
      </c>
      <c r="C11995" s="93" t="s">
        <v>8118</v>
      </c>
      <c r="D11995" s="100">
        <v>5.89</v>
      </c>
    </row>
    <row r="11996" spans="1:4" x14ac:dyDescent="0.2">
      <c r="A11996" s="93">
        <v>11581</v>
      </c>
      <c r="B11996" s="93" t="s">
        <v>12523</v>
      </c>
      <c r="C11996" s="93" t="s">
        <v>8118</v>
      </c>
      <c r="D11996" s="100">
        <v>22.5</v>
      </c>
    </row>
    <row r="11997" spans="1:4" x14ac:dyDescent="0.2">
      <c r="A11997" s="93">
        <v>43605</v>
      </c>
      <c r="B11997" s="93" t="s">
        <v>12524</v>
      </c>
      <c r="C11997" s="93" t="s">
        <v>8118</v>
      </c>
      <c r="D11997" s="100">
        <v>46.03</v>
      </c>
    </row>
    <row r="11998" spans="1:4" x14ac:dyDescent="0.2">
      <c r="A11998" s="93">
        <v>11580</v>
      </c>
      <c r="B11998" s="93" t="s">
        <v>12525</v>
      </c>
      <c r="C11998" s="93" t="s">
        <v>8118</v>
      </c>
      <c r="D11998" s="100">
        <v>9.02</v>
      </c>
    </row>
    <row r="11999" spans="1:4" x14ac:dyDescent="0.2">
      <c r="A11999" s="93">
        <v>10743</v>
      </c>
      <c r="B11999" s="93" t="s">
        <v>12526</v>
      </c>
      <c r="C11999" s="93" t="s">
        <v>8074</v>
      </c>
      <c r="D11999" s="100">
        <v>563.07000000000005</v>
      </c>
    </row>
    <row r="12000" spans="1:4" x14ac:dyDescent="0.2">
      <c r="A12000" s="93">
        <v>39848</v>
      </c>
      <c r="B12000" s="93" t="s">
        <v>12527</v>
      </c>
      <c r="C12000" s="93" t="s">
        <v>8118</v>
      </c>
      <c r="D12000" s="100">
        <v>1.9</v>
      </c>
    </row>
    <row r="12001" spans="1:4" x14ac:dyDescent="0.2">
      <c r="A12001" s="93">
        <v>20999</v>
      </c>
      <c r="B12001" s="93" t="s">
        <v>12528</v>
      </c>
      <c r="C12001" s="93" t="s">
        <v>8118</v>
      </c>
      <c r="D12001" s="100">
        <v>11.67</v>
      </c>
    </row>
    <row r="12002" spans="1:4" x14ac:dyDescent="0.2">
      <c r="A12002" s="93">
        <v>21001</v>
      </c>
      <c r="B12002" s="93" t="s">
        <v>12529</v>
      </c>
      <c r="C12002" s="93" t="s">
        <v>8118</v>
      </c>
      <c r="D12002" s="100">
        <v>21.78</v>
      </c>
    </row>
    <row r="12003" spans="1:4" x14ac:dyDescent="0.2">
      <c r="A12003" s="93">
        <v>21003</v>
      </c>
      <c r="B12003" s="93" t="s">
        <v>12530</v>
      </c>
      <c r="C12003" s="93" t="s">
        <v>8118</v>
      </c>
      <c r="D12003" s="100">
        <v>35.79</v>
      </c>
    </row>
    <row r="12004" spans="1:4" x14ac:dyDescent="0.2">
      <c r="A12004" s="93">
        <v>21006</v>
      </c>
      <c r="B12004" s="93" t="s">
        <v>12531</v>
      </c>
      <c r="C12004" s="93" t="s">
        <v>8118</v>
      </c>
      <c r="D12004" s="100">
        <v>75.95</v>
      </c>
    </row>
    <row r="12005" spans="1:4" x14ac:dyDescent="0.2">
      <c r="A12005" s="93">
        <v>21019</v>
      </c>
      <c r="B12005" s="93" t="s">
        <v>12532</v>
      </c>
      <c r="C12005" s="93" t="s">
        <v>8118</v>
      </c>
      <c r="D12005" s="100">
        <v>26.4</v>
      </c>
    </row>
    <row r="12006" spans="1:4" x14ac:dyDescent="0.2">
      <c r="A12006" s="93">
        <v>21021</v>
      </c>
      <c r="B12006" s="93" t="s">
        <v>12533</v>
      </c>
      <c r="C12006" s="93" t="s">
        <v>8118</v>
      </c>
      <c r="D12006" s="100">
        <v>41.74</v>
      </c>
    </row>
    <row r="12007" spans="1:4" x14ac:dyDescent="0.2">
      <c r="A12007" s="93">
        <v>21024</v>
      </c>
      <c r="B12007" s="93" t="s">
        <v>12534</v>
      </c>
      <c r="C12007" s="93" t="s">
        <v>8118</v>
      </c>
      <c r="D12007" s="100">
        <v>89.42</v>
      </c>
    </row>
    <row r="12008" spans="1:4" x14ac:dyDescent="0.2">
      <c r="A12008" s="93">
        <v>40624</v>
      </c>
      <c r="B12008" s="93" t="s">
        <v>12535</v>
      </c>
      <c r="C12008" s="93" t="s">
        <v>8118</v>
      </c>
      <c r="D12008" s="100">
        <v>97.26</v>
      </c>
    </row>
    <row r="12009" spans="1:4" x14ac:dyDescent="0.2">
      <c r="A12009" s="93">
        <v>42575</v>
      </c>
      <c r="B12009" s="93" t="s">
        <v>12536</v>
      </c>
      <c r="C12009" s="93" t="s">
        <v>8118</v>
      </c>
      <c r="D12009" s="100">
        <v>89.25</v>
      </c>
    </row>
    <row r="12010" spans="1:4" x14ac:dyDescent="0.2">
      <c r="A12010" s="93">
        <v>13127</v>
      </c>
      <c r="B12010" s="93" t="s">
        <v>12537</v>
      </c>
      <c r="C12010" s="93" t="s">
        <v>8118</v>
      </c>
      <c r="D12010" s="100">
        <v>43.38</v>
      </c>
    </row>
    <row r="12011" spans="1:4" x14ac:dyDescent="0.2">
      <c r="A12011" s="93">
        <v>13137</v>
      </c>
      <c r="B12011" s="93" t="s">
        <v>12538</v>
      </c>
      <c r="C12011" s="93" t="s">
        <v>8118</v>
      </c>
      <c r="D12011" s="100">
        <v>57.57</v>
      </c>
    </row>
    <row r="12012" spans="1:4" x14ac:dyDescent="0.2">
      <c r="A12012" s="93">
        <v>42574</v>
      </c>
      <c r="B12012" s="93" t="s">
        <v>12539</v>
      </c>
      <c r="C12012" s="93" t="s">
        <v>8118</v>
      </c>
      <c r="D12012" s="100">
        <v>66.599999999999994</v>
      </c>
    </row>
    <row r="12013" spans="1:4" x14ac:dyDescent="0.2">
      <c r="A12013" s="93">
        <v>20989</v>
      </c>
      <c r="B12013" s="93" t="s">
        <v>12540</v>
      </c>
      <c r="C12013" s="93" t="s">
        <v>8118</v>
      </c>
      <c r="D12013" s="101">
        <v>2062.4</v>
      </c>
    </row>
    <row r="12014" spans="1:4" x14ac:dyDescent="0.2">
      <c r="A12014" s="93">
        <v>21147</v>
      </c>
      <c r="B12014" s="93" t="s">
        <v>12541</v>
      </c>
      <c r="C12014" s="93" t="s">
        <v>8118</v>
      </c>
      <c r="D12014" s="100">
        <v>193.37</v>
      </c>
    </row>
    <row r="12015" spans="1:4" x14ac:dyDescent="0.2">
      <c r="A12015" s="93">
        <v>21148</v>
      </c>
      <c r="B12015" s="93" t="s">
        <v>12542</v>
      </c>
      <c r="C12015" s="93" t="s">
        <v>8118</v>
      </c>
      <c r="D12015" s="100">
        <v>119.35</v>
      </c>
    </row>
    <row r="12016" spans="1:4" x14ac:dyDescent="0.2">
      <c r="A12016" s="93">
        <v>20984</v>
      </c>
      <c r="B12016" s="93" t="s">
        <v>12543</v>
      </c>
      <c r="C12016" s="93" t="s">
        <v>8118</v>
      </c>
      <c r="D12016" s="101">
        <v>3957.34</v>
      </c>
    </row>
    <row r="12017" spans="1:4" x14ac:dyDescent="0.2">
      <c r="A12017" s="93">
        <v>13042</v>
      </c>
      <c r="B12017" s="93" t="s">
        <v>12544</v>
      </c>
      <c r="C12017" s="93" t="s">
        <v>8118</v>
      </c>
      <c r="D12017" s="101">
        <v>2192.9499999999998</v>
      </c>
    </row>
    <row r="12018" spans="1:4" x14ac:dyDescent="0.2">
      <c r="A12018" s="93">
        <v>21150</v>
      </c>
      <c r="B12018" s="93" t="s">
        <v>12545</v>
      </c>
      <c r="C12018" s="93" t="s">
        <v>8118</v>
      </c>
      <c r="D12018" s="100">
        <v>59.18</v>
      </c>
    </row>
    <row r="12019" spans="1:4" x14ac:dyDescent="0.2">
      <c r="A12019" s="93">
        <v>13141</v>
      </c>
      <c r="B12019" s="93" t="s">
        <v>12546</v>
      </c>
      <c r="C12019" s="93" t="s">
        <v>8118</v>
      </c>
      <c r="D12019" s="100">
        <v>74.56</v>
      </c>
    </row>
    <row r="12020" spans="1:4" x14ac:dyDescent="0.2">
      <c r="A12020" s="93">
        <v>42576</v>
      </c>
      <c r="B12020" s="93" t="s">
        <v>12547</v>
      </c>
      <c r="C12020" s="93" t="s">
        <v>8118</v>
      </c>
      <c r="D12020" s="100">
        <v>243.45</v>
      </c>
    </row>
    <row r="12021" spans="1:4" x14ac:dyDescent="0.2">
      <c r="A12021" s="93">
        <v>21151</v>
      </c>
      <c r="B12021" s="93" t="s">
        <v>12548</v>
      </c>
      <c r="C12021" s="93" t="s">
        <v>8118</v>
      </c>
      <c r="D12021" s="100">
        <v>354.23</v>
      </c>
    </row>
    <row r="12022" spans="1:4" x14ac:dyDescent="0.2">
      <c r="A12022" s="93">
        <v>13142</v>
      </c>
      <c r="B12022" s="93" t="s">
        <v>12549</v>
      </c>
      <c r="C12022" s="93" t="s">
        <v>8118</v>
      </c>
      <c r="D12022" s="100">
        <v>506.4</v>
      </c>
    </row>
    <row r="12023" spans="1:4" x14ac:dyDescent="0.2">
      <c r="A12023" s="93">
        <v>42577</v>
      </c>
      <c r="B12023" s="93" t="s">
        <v>12550</v>
      </c>
      <c r="C12023" s="93" t="s">
        <v>8118</v>
      </c>
      <c r="D12023" s="100">
        <v>555.66</v>
      </c>
    </row>
    <row r="12024" spans="1:4" x14ac:dyDescent="0.2">
      <c r="A12024" s="93">
        <v>20994</v>
      </c>
      <c r="B12024" s="93" t="s">
        <v>12551</v>
      </c>
      <c r="C12024" s="93" t="s">
        <v>8118</v>
      </c>
      <c r="D12024" s="100">
        <v>954.78</v>
      </c>
    </row>
    <row r="12025" spans="1:4" x14ac:dyDescent="0.2">
      <c r="A12025" s="93">
        <v>7672</v>
      </c>
      <c r="B12025" s="93" t="s">
        <v>12552</v>
      </c>
      <c r="C12025" s="93" t="s">
        <v>8118</v>
      </c>
      <c r="D12025" s="100">
        <v>625.49</v>
      </c>
    </row>
    <row r="12026" spans="1:4" x14ac:dyDescent="0.2">
      <c r="A12026" s="93">
        <v>20995</v>
      </c>
      <c r="B12026" s="93" t="s">
        <v>12553</v>
      </c>
      <c r="C12026" s="93" t="s">
        <v>8118</v>
      </c>
      <c r="D12026" s="101">
        <v>1254.76</v>
      </c>
    </row>
    <row r="12027" spans="1:4" x14ac:dyDescent="0.2">
      <c r="A12027" s="93">
        <v>7690</v>
      </c>
      <c r="B12027" s="93" t="s">
        <v>12554</v>
      </c>
      <c r="C12027" s="93" t="s">
        <v>8118</v>
      </c>
      <c r="D12027" s="100">
        <v>725.71</v>
      </c>
    </row>
    <row r="12028" spans="1:4" x14ac:dyDescent="0.2">
      <c r="A12028" s="93">
        <v>20980</v>
      </c>
      <c r="B12028" s="93" t="s">
        <v>12555</v>
      </c>
      <c r="C12028" s="93" t="s">
        <v>8118</v>
      </c>
      <c r="D12028" s="100">
        <v>791.69</v>
      </c>
    </row>
    <row r="12029" spans="1:4" x14ac:dyDescent="0.2">
      <c r="A12029" s="93">
        <v>7661</v>
      </c>
      <c r="B12029" s="93" t="s">
        <v>12556</v>
      </c>
      <c r="C12029" s="93" t="s">
        <v>8118</v>
      </c>
      <c r="D12029" s="100">
        <v>941.78</v>
      </c>
    </row>
    <row r="12030" spans="1:4" x14ac:dyDescent="0.2">
      <c r="A12030" s="93">
        <v>21016</v>
      </c>
      <c r="B12030" s="93" t="s">
        <v>12557</v>
      </c>
      <c r="C12030" s="93" t="s">
        <v>8118</v>
      </c>
      <c r="D12030" s="100">
        <v>153.46</v>
      </c>
    </row>
    <row r="12031" spans="1:4" x14ac:dyDescent="0.2">
      <c r="A12031" s="93">
        <v>21008</v>
      </c>
      <c r="B12031" s="93" t="s">
        <v>12558</v>
      </c>
      <c r="C12031" s="93" t="s">
        <v>8118</v>
      </c>
      <c r="D12031" s="100">
        <v>17.93</v>
      </c>
    </row>
    <row r="12032" spans="1:4" x14ac:dyDescent="0.2">
      <c r="A12032" s="93">
        <v>21009</v>
      </c>
      <c r="B12032" s="93" t="s">
        <v>12559</v>
      </c>
      <c r="C12032" s="93" t="s">
        <v>8118</v>
      </c>
      <c r="D12032" s="100">
        <v>23.34</v>
      </c>
    </row>
    <row r="12033" spans="1:4" x14ac:dyDescent="0.2">
      <c r="A12033" s="93">
        <v>21010</v>
      </c>
      <c r="B12033" s="93" t="s">
        <v>12560</v>
      </c>
      <c r="C12033" s="93" t="s">
        <v>8118</v>
      </c>
      <c r="D12033" s="100">
        <v>31.34</v>
      </c>
    </row>
    <row r="12034" spans="1:4" x14ac:dyDescent="0.2">
      <c r="A12034" s="93">
        <v>21011</v>
      </c>
      <c r="B12034" s="93" t="s">
        <v>12561</v>
      </c>
      <c r="C12034" s="93" t="s">
        <v>8118</v>
      </c>
      <c r="D12034" s="100">
        <v>45.68</v>
      </c>
    </row>
    <row r="12035" spans="1:4" x14ac:dyDescent="0.2">
      <c r="A12035" s="93">
        <v>21012</v>
      </c>
      <c r="B12035" s="93" t="s">
        <v>12562</v>
      </c>
      <c r="C12035" s="93" t="s">
        <v>8118</v>
      </c>
      <c r="D12035" s="100">
        <v>50.47</v>
      </c>
    </row>
    <row r="12036" spans="1:4" x14ac:dyDescent="0.2">
      <c r="A12036" s="93">
        <v>21013</v>
      </c>
      <c r="B12036" s="93" t="s">
        <v>12563</v>
      </c>
      <c r="C12036" s="93" t="s">
        <v>8118</v>
      </c>
      <c r="D12036" s="100">
        <v>65.87</v>
      </c>
    </row>
    <row r="12037" spans="1:4" x14ac:dyDescent="0.2">
      <c r="A12037" s="93">
        <v>21014</v>
      </c>
      <c r="B12037" s="93" t="s">
        <v>12564</v>
      </c>
      <c r="C12037" s="93" t="s">
        <v>8118</v>
      </c>
      <c r="D12037" s="100">
        <v>92.16</v>
      </c>
    </row>
    <row r="12038" spans="1:4" x14ac:dyDescent="0.2">
      <c r="A12038" s="93">
        <v>21015</v>
      </c>
      <c r="B12038" s="93" t="s">
        <v>12565</v>
      </c>
      <c r="C12038" s="93" t="s">
        <v>8118</v>
      </c>
      <c r="D12038" s="100">
        <v>105.89</v>
      </c>
    </row>
    <row r="12039" spans="1:4" x14ac:dyDescent="0.2">
      <c r="A12039" s="93">
        <v>7697</v>
      </c>
      <c r="B12039" s="93" t="s">
        <v>12566</v>
      </c>
      <c r="C12039" s="93" t="s">
        <v>8118</v>
      </c>
      <c r="D12039" s="100">
        <v>50.53</v>
      </c>
    </row>
    <row r="12040" spans="1:4" x14ac:dyDescent="0.2">
      <c r="A12040" s="93">
        <v>7698</v>
      </c>
      <c r="B12040" s="93" t="s">
        <v>12567</v>
      </c>
      <c r="C12040" s="93" t="s">
        <v>8118</v>
      </c>
      <c r="D12040" s="100">
        <v>43.49</v>
      </c>
    </row>
    <row r="12041" spans="1:4" x14ac:dyDescent="0.2">
      <c r="A12041" s="93">
        <v>7691</v>
      </c>
      <c r="B12041" s="93" t="s">
        <v>12568</v>
      </c>
      <c r="C12041" s="93" t="s">
        <v>8118</v>
      </c>
      <c r="D12041" s="100">
        <v>18.38</v>
      </c>
    </row>
    <row r="12042" spans="1:4" x14ac:dyDescent="0.2">
      <c r="A12042" s="93">
        <v>40626</v>
      </c>
      <c r="B12042" s="93" t="s">
        <v>12569</v>
      </c>
      <c r="C12042" s="93" t="s">
        <v>8118</v>
      </c>
      <c r="D12042" s="100">
        <v>34.49</v>
      </c>
    </row>
    <row r="12043" spans="1:4" x14ac:dyDescent="0.2">
      <c r="A12043" s="93">
        <v>7701</v>
      </c>
      <c r="B12043" s="93" t="s">
        <v>12570</v>
      </c>
      <c r="C12043" s="93" t="s">
        <v>8118</v>
      </c>
      <c r="D12043" s="100">
        <v>90.42</v>
      </c>
    </row>
    <row r="12044" spans="1:4" x14ac:dyDescent="0.2">
      <c r="A12044" s="93">
        <v>7696</v>
      </c>
      <c r="B12044" s="93" t="s">
        <v>12571</v>
      </c>
      <c r="C12044" s="93" t="s">
        <v>8118</v>
      </c>
      <c r="D12044" s="100">
        <v>72.86</v>
      </c>
    </row>
    <row r="12045" spans="1:4" x14ac:dyDescent="0.2">
      <c r="A12045" s="93">
        <v>7700</v>
      </c>
      <c r="B12045" s="93" t="s">
        <v>12572</v>
      </c>
      <c r="C12045" s="93" t="s">
        <v>8118</v>
      </c>
      <c r="D12045" s="100">
        <v>23.24</v>
      </c>
    </row>
    <row r="12046" spans="1:4" x14ac:dyDescent="0.2">
      <c r="A12046" s="93">
        <v>7694</v>
      </c>
      <c r="B12046" s="93" t="s">
        <v>12573</v>
      </c>
      <c r="C12046" s="93" t="s">
        <v>8118</v>
      </c>
      <c r="D12046" s="100">
        <v>121.68</v>
      </c>
    </row>
    <row r="12047" spans="1:4" x14ac:dyDescent="0.2">
      <c r="A12047" s="93">
        <v>7693</v>
      </c>
      <c r="B12047" s="93" t="s">
        <v>12574</v>
      </c>
      <c r="C12047" s="93" t="s">
        <v>8118</v>
      </c>
      <c r="D12047" s="100">
        <v>167.57</v>
      </c>
    </row>
    <row r="12048" spans="1:4" x14ac:dyDescent="0.2">
      <c r="A12048" s="93">
        <v>7692</v>
      </c>
      <c r="B12048" s="93" t="s">
        <v>12575</v>
      </c>
      <c r="C12048" s="93" t="s">
        <v>8118</v>
      </c>
      <c r="D12048" s="100">
        <v>250.89</v>
      </c>
    </row>
    <row r="12049" spans="1:4" x14ac:dyDescent="0.2">
      <c r="A12049" s="93">
        <v>7695</v>
      </c>
      <c r="B12049" s="93" t="s">
        <v>12576</v>
      </c>
      <c r="C12049" s="93" t="s">
        <v>8118</v>
      </c>
      <c r="D12049" s="100">
        <v>272.10000000000002</v>
      </c>
    </row>
    <row r="12050" spans="1:4" x14ac:dyDescent="0.2">
      <c r="A12050" s="93">
        <v>13356</v>
      </c>
      <c r="B12050" s="93" t="s">
        <v>12577</v>
      </c>
      <c r="C12050" s="93" t="s">
        <v>8118</v>
      </c>
      <c r="D12050" s="100">
        <v>19.73</v>
      </c>
    </row>
    <row r="12051" spans="1:4" x14ac:dyDescent="0.2">
      <c r="A12051" s="93">
        <v>36365</v>
      </c>
      <c r="B12051" s="93" t="s">
        <v>12578</v>
      </c>
      <c r="C12051" s="93" t="s">
        <v>8118</v>
      </c>
      <c r="D12051" s="100">
        <v>45.65</v>
      </c>
    </row>
    <row r="12052" spans="1:4" x14ac:dyDescent="0.2">
      <c r="A12052" s="93">
        <v>41930</v>
      </c>
      <c r="B12052" s="93" t="s">
        <v>12579</v>
      </c>
      <c r="C12052" s="93" t="s">
        <v>8118</v>
      </c>
      <c r="D12052" s="100">
        <v>152.04</v>
      </c>
    </row>
    <row r="12053" spans="1:4" x14ac:dyDescent="0.2">
      <c r="A12053" s="93">
        <v>41931</v>
      </c>
      <c r="B12053" s="93" t="s">
        <v>12580</v>
      </c>
      <c r="C12053" s="93" t="s">
        <v>8118</v>
      </c>
      <c r="D12053" s="100">
        <v>238.14</v>
      </c>
    </row>
    <row r="12054" spans="1:4" x14ac:dyDescent="0.2">
      <c r="A12054" s="93">
        <v>41932</v>
      </c>
      <c r="B12054" s="93" t="s">
        <v>12581</v>
      </c>
      <c r="C12054" s="93" t="s">
        <v>8118</v>
      </c>
      <c r="D12054" s="100">
        <v>366.54</v>
      </c>
    </row>
    <row r="12055" spans="1:4" x14ac:dyDescent="0.2">
      <c r="A12055" s="93">
        <v>41933</v>
      </c>
      <c r="B12055" s="93" t="s">
        <v>12582</v>
      </c>
      <c r="C12055" s="93" t="s">
        <v>8118</v>
      </c>
      <c r="D12055" s="100">
        <v>518</v>
      </c>
    </row>
    <row r="12056" spans="1:4" x14ac:dyDescent="0.2">
      <c r="A12056" s="93">
        <v>41934</v>
      </c>
      <c r="B12056" s="93" t="s">
        <v>12583</v>
      </c>
      <c r="C12056" s="93" t="s">
        <v>8118</v>
      </c>
      <c r="D12056" s="100">
        <v>603.27</v>
      </c>
    </row>
    <row r="12057" spans="1:4" x14ac:dyDescent="0.2">
      <c r="A12057" s="93">
        <v>41936</v>
      </c>
      <c r="B12057" s="93" t="s">
        <v>12584</v>
      </c>
      <c r="C12057" s="93" t="s">
        <v>8118</v>
      </c>
      <c r="D12057" s="100">
        <v>89.53</v>
      </c>
    </row>
    <row r="12058" spans="1:4" x14ac:dyDescent="0.2">
      <c r="A12058" s="93">
        <v>44812</v>
      </c>
      <c r="B12058" s="93" t="s">
        <v>12585</v>
      </c>
      <c r="C12058" s="93" t="s">
        <v>8118</v>
      </c>
      <c r="D12058" s="100">
        <v>467.84</v>
      </c>
    </row>
    <row r="12059" spans="1:4" x14ac:dyDescent="0.2">
      <c r="A12059" s="93">
        <v>41785</v>
      </c>
      <c r="B12059" s="93" t="s">
        <v>12586</v>
      </c>
      <c r="C12059" s="93" t="s">
        <v>8118</v>
      </c>
      <c r="D12059" s="101">
        <v>1733.78</v>
      </c>
    </row>
    <row r="12060" spans="1:4" x14ac:dyDescent="0.2">
      <c r="A12060" s="93">
        <v>41781</v>
      </c>
      <c r="B12060" s="93" t="s">
        <v>12587</v>
      </c>
      <c r="C12060" s="93" t="s">
        <v>8118</v>
      </c>
      <c r="D12060" s="100">
        <v>313.06</v>
      </c>
    </row>
    <row r="12061" spans="1:4" x14ac:dyDescent="0.2">
      <c r="A12061" s="93">
        <v>41783</v>
      </c>
      <c r="B12061" s="93" t="s">
        <v>12588</v>
      </c>
      <c r="C12061" s="93" t="s">
        <v>8118</v>
      </c>
      <c r="D12061" s="101">
        <v>1125.48</v>
      </c>
    </row>
    <row r="12062" spans="1:4" x14ac:dyDescent="0.2">
      <c r="A12062" s="93">
        <v>41786</v>
      </c>
      <c r="B12062" s="93" t="s">
        <v>12589</v>
      </c>
      <c r="C12062" s="93" t="s">
        <v>8118</v>
      </c>
      <c r="D12062" s="101">
        <v>2396.1999999999998</v>
      </c>
    </row>
    <row r="12063" spans="1:4" x14ac:dyDescent="0.2">
      <c r="A12063" s="93">
        <v>41779</v>
      </c>
      <c r="B12063" s="93" t="s">
        <v>12590</v>
      </c>
      <c r="C12063" s="93" t="s">
        <v>8118</v>
      </c>
      <c r="D12063" s="100">
        <v>123.29</v>
      </c>
    </row>
    <row r="12064" spans="1:4" x14ac:dyDescent="0.2">
      <c r="A12064" s="93">
        <v>41780</v>
      </c>
      <c r="B12064" s="93" t="s">
        <v>12591</v>
      </c>
      <c r="C12064" s="93" t="s">
        <v>8118</v>
      </c>
      <c r="D12064" s="100">
        <v>193.16</v>
      </c>
    </row>
    <row r="12065" spans="1:4" x14ac:dyDescent="0.2">
      <c r="A12065" s="93">
        <v>41782</v>
      </c>
      <c r="B12065" s="93" t="s">
        <v>12592</v>
      </c>
      <c r="C12065" s="93" t="s">
        <v>8118</v>
      </c>
      <c r="D12065" s="100">
        <v>691.95</v>
      </c>
    </row>
    <row r="12066" spans="1:4" x14ac:dyDescent="0.2">
      <c r="A12066" s="93">
        <v>38130</v>
      </c>
      <c r="B12066" s="93" t="s">
        <v>12593</v>
      </c>
      <c r="C12066" s="93" t="s">
        <v>8118</v>
      </c>
      <c r="D12066" s="100">
        <v>34.6</v>
      </c>
    </row>
    <row r="12067" spans="1:4" x14ac:dyDescent="0.2">
      <c r="A12067" s="93">
        <v>44260</v>
      </c>
      <c r="B12067" s="93" t="s">
        <v>12594</v>
      </c>
      <c r="C12067" s="93" t="s">
        <v>8118</v>
      </c>
      <c r="D12067" s="100">
        <v>327.52</v>
      </c>
    </row>
    <row r="12068" spans="1:4" x14ac:dyDescent="0.2">
      <c r="A12068" s="93">
        <v>21123</v>
      </c>
      <c r="B12068" s="93" t="s">
        <v>12595</v>
      </c>
      <c r="C12068" s="93" t="s">
        <v>8118</v>
      </c>
      <c r="D12068" s="100">
        <v>9.6300000000000008</v>
      </c>
    </row>
    <row r="12069" spans="1:4" x14ac:dyDescent="0.2">
      <c r="A12069" s="93">
        <v>21124</v>
      </c>
      <c r="B12069" s="93" t="s">
        <v>12596</v>
      </c>
      <c r="C12069" s="93" t="s">
        <v>8118</v>
      </c>
      <c r="D12069" s="100">
        <v>15.38</v>
      </c>
    </row>
    <row r="12070" spans="1:4" x14ac:dyDescent="0.2">
      <c r="A12070" s="93">
        <v>21125</v>
      </c>
      <c r="B12070" s="93" t="s">
        <v>12597</v>
      </c>
      <c r="C12070" s="93" t="s">
        <v>8118</v>
      </c>
      <c r="D12070" s="100">
        <v>26.49</v>
      </c>
    </row>
    <row r="12071" spans="1:4" x14ac:dyDescent="0.2">
      <c r="A12071" s="93">
        <v>38028</v>
      </c>
      <c r="B12071" s="93" t="s">
        <v>12598</v>
      </c>
      <c r="C12071" s="93" t="s">
        <v>8118</v>
      </c>
      <c r="D12071" s="100">
        <v>46.32</v>
      </c>
    </row>
    <row r="12072" spans="1:4" x14ac:dyDescent="0.2">
      <c r="A12072" s="93">
        <v>38029</v>
      </c>
      <c r="B12072" s="93" t="s">
        <v>12599</v>
      </c>
      <c r="C12072" s="93" t="s">
        <v>8118</v>
      </c>
      <c r="D12072" s="100">
        <v>67.8</v>
      </c>
    </row>
    <row r="12073" spans="1:4" x14ac:dyDescent="0.2">
      <c r="A12073" s="93">
        <v>38030</v>
      </c>
      <c r="B12073" s="93" t="s">
        <v>12600</v>
      </c>
      <c r="C12073" s="93" t="s">
        <v>8118</v>
      </c>
      <c r="D12073" s="100">
        <v>109.64</v>
      </c>
    </row>
    <row r="12074" spans="1:4" x14ac:dyDescent="0.2">
      <c r="A12074" s="93">
        <v>38031</v>
      </c>
      <c r="B12074" s="93" t="s">
        <v>12601</v>
      </c>
      <c r="C12074" s="93" t="s">
        <v>8118</v>
      </c>
      <c r="D12074" s="100">
        <v>172.09</v>
      </c>
    </row>
    <row r="12075" spans="1:4" x14ac:dyDescent="0.2">
      <c r="A12075" s="93">
        <v>39735</v>
      </c>
      <c r="B12075" s="93" t="s">
        <v>12602</v>
      </c>
      <c r="C12075" s="93" t="s">
        <v>8118</v>
      </c>
      <c r="D12075" s="100">
        <v>52.75</v>
      </c>
    </row>
    <row r="12076" spans="1:4" x14ac:dyDescent="0.2">
      <c r="A12076" s="93">
        <v>39734</v>
      </c>
      <c r="B12076" s="93" t="s">
        <v>12603</v>
      </c>
      <c r="C12076" s="93" t="s">
        <v>8118</v>
      </c>
      <c r="D12076" s="100">
        <v>62.57</v>
      </c>
    </row>
    <row r="12077" spans="1:4" x14ac:dyDescent="0.2">
      <c r="A12077" s="93">
        <v>39736</v>
      </c>
      <c r="B12077" s="93" t="s">
        <v>12604</v>
      </c>
      <c r="C12077" s="93" t="s">
        <v>8118</v>
      </c>
      <c r="D12077" s="100">
        <v>71.41</v>
      </c>
    </row>
    <row r="12078" spans="1:4" x14ac:dyDescent="0.2">
      <c r="A12078" s="93">
        <v>39737</v>
      </c>
      <c r="B12078" s="93" t="s">
        <v>12605</v>
      </c>
      <c r="C12078" s="93" t="s">
        <v>8118</v>
      </c>
      <c r="D12078" s="100">
        <v>9.6</v>
      </c>
    </row>
    <row r="12079" spans="1:4" x14ac:dyDescent="0.2">
      <c r="A12079" s="93">
        <v>39738</v>
      </c>
      <c r="B12079" s="93" t="s">
        <v>12606</v>
      </c>
      <c r="C12079" s="93" t="s">
        <v>8118</v>
      </c>
      <c r="D12079" s="100">
        <v>3.47</v>
      </c>
    </row>
    <row r="12080" spans="1:4" x14ac:dyDescent="0.2">
      <c r="A12080" s="93">
        <v>39739</v>
      </c>
      <c r="B12080" s="93" t="s">
        <v>12607</v>
      </c>
      <c r="C12080" s="93" t="s">
        <v>8118</v>
      </c>
      <c r="D12080" s="100">
        <v>49.38</v>
      </c>
    </row>
    <row r="12081" spans="1:4" x14ac:dyDescent="0.2">
      <c r="A12081" s="93">
        <v>39733</v>
      </c>
      <c r="B12081" s="93" t="s">
        <v>12608</v>
      </c>
      <c r="C12081" s="93" t="s">
        <v>8118</v>
      </c>
      <c r="D12081" s="100">
        <v>85.46</v>
      </c>
    </row>
    <row r="12082" spans="1:4" x14ac:dyDescent="0.2">
      <c r="A12082" s="93">
        <v>39854</v>
      </c>
      <c r="B12082" s="93" t="s">
        <v>12609</v>
      </c>
      <c r="C12082" s="93" t="s">
        <v>8118</v>
      </c>
      <c r="D12082" s="100">
        <v>86.67</v>
      </c>
    </row>
    <row r="12083" spans="1:4" x14ac:dyDescent="0.2">
      <c r="A12083" s="93">
        <v>39740</v>
      </c>
      <c r="B12083" s="93" t="s">
        <v>12610</v>
      </c>
      <c r="C12083" s="93" t="s">
        <v>8118</v>
      </c>
      <c r="D12083" s="100">
        <v>47.42</v>
      </c>
    </row>
    <row r="12084" spans="1:4" x14ac:dyDescent="0.2">
      <c r="A12084" s="93">
        <v>39741</v>
      </c>
      <c r="B12084" s="93" t="s">
        <v>12611</v>
      </c>
      <c r="C12084" s="93" t="s">
        <v>8118</v>
      </c>
      <c r="D12084" s="100">
        <v>8.74</v>
      </c>
    </row>
    <row r="12085" spans="1:4" x14ac:dyDescent="0.2">
      <c r="A12085" s="93">
        <v>39853</v>
      </c>
      <c r="B12085" s="93" t="s">
        <v>12612</v>
      </c>
      <c r="C12085" s="93" t="s">
        <v>8118</v>
      </c>
      <c r="D12085" s="100">
        <v>11.48</v>
      </c>
    </row>
    <row r="12086" spans="1:4" x14ac:dyDescent="0.2">
      <c r="A12086" s="93">
        <v>39742</v>
      </c>
      <c r="B12086" s="93" t="s">
        <v>12613</v>
      </c>
      <c r="C12086" s="93" t="s">
        <v>8118</v>
      </c>
      <c r="D12086" s="100">
        <v>38.119999999999997</v>
      </c>
    </row>
    <row r="12087" spans="1:4" x14ac:dyDescent="0.2">
      <c r="A12087" s="93">
        <v>39749</v>
      </c>
      <c r="B12087" s="93" t="s">
        <v>12614</v>
      </c>
      <c r="C12087" s="93" t="s">
        <v>8118</v>
      </c>
      <c r="D12087" s="100">
        <v>90.22</v>
      </c>
    </row>
    <row r="12088" spans="1:4" x14ac:dyDescent="0.2">
      <c r="A12088" s="93">
        <v>39751</v>
      </c>
      <c r="B12088" s="93" t="s">
        <v>12615</v>
      </c>
      <c r="C12088" s="93" t="s">
        <v>8118</v>
      </c>
      <c r="D12088" s="100">
        <v>163.94</v>
      </c>
    </row>
    <row r="12089" spans="1:4" x14ac:dyDescent="0.2">
      <c r="A12089" s="93">
        <v>39750</v>
      </c>
      <c r="B12089" s="93" t="s">
        <v>12616</v>
      </c>
      <c r="C12089" s="93" t="s">
        <v>8118</v>
      </c>
      <c r="D12089" s="100">
        <v>136.26</v>
      </c>
    </row>
    <row r="12090" spans="1:4" x14ac:dyDescent="0.2">
      <c r="A12090" s="93">
        <v>39747</v>
      </c>
      <c r="B12090" s="93" t="s">
        <v>12617</v>
      </c>
      <c r="C12090" s="93" t="s">
        <v>8118</v>
      </c>
      <c r="D12090" s="100">
        <v>43.83</v>
      </c>
    </row>
    <row r="12091" spans="1:4" x14ac:dyDescent="0.2">
      <c r="A12091" s="93">
        <v>39753</v>
      </c>
      <c r="B12091" s="93" t="s">
        <v>12618</v>
      </c>
      <c r="C12091" s="93" t="s">
        <v>8118</v>
      </c>
      <c r="D12091" s="100">
        <v>301.77999999999997</v>
      </c>
    </row>
    <row r="12092" spans="1:4" x14ac:dyDescent="0.2">
      <c r="A12092" s="93">
        <v>39754</v>
      </c>
      <c r="B12092" s="93" t="s">
        <v>12619</v>
      </c>
      <c r="C12092" s="93" t="s">
        <v>8118</v>
      </c>
      <c r="D12092" s="100">
        <v>444.6</v>
      </c>
    </row>
    <row r="12093" spans="1:4" x14ac:dyDescent="0.2">
      <c r="A12093" s="93">
        <v>39748</v>
      </c>
      <c r="B12093" s="93" t="s">
        <v>12620</v>
      </c>
      <c r="C12093" s="93" t="s">
        <v>8118</v>
      </c>
      <c r="D12093" s="100">
        <v>70.92</v>
      </c>
    </row>
    <row r="12094" spans="1:4" x14ac:dyDescent="0.2">
      <c r="A12094" s="93">
        <v>39755</v>
      </c>
      <c r="B12094" s="93" t="s">
        <v>12621</v>
      </c>
      <c r="C12094" s="93" t="s">
        <v>8118</v>
      </c>
      <c r="D12094" s="100">
        <v>674.12</v>
      </c>
    </row>
    <row r="12095" spans="1:4" x14ac:dyDescent="0.2">
      <c r="A12095" s="93">
        <v>12742</v>
      </c>
      <c r="B12095" s="93" t="s">
        <v>12622</v>
      </c>
      <c r="C12095" s="93" t="s">
        <v>8118</v>
      </c>
      <c r="D12095" s="100">
        <v>533.78</v>
      </c>
    </row>
    <row r="12096" spans="1:4" x14ac:dyDescent="0.2">
      <c r="A12096" s="93">
        <v>12713</v>
      </c>
      <c r="B12096" s="93" t="s">
        <v>12623</v>
      </c>
      <c r="C12096" s="93" t="s">
        <v>8118</v>
      </c>
      <c r="D12096" s="100">
        <v>28.31</v>
      </c>
    </row>
    <row r="12097" spans="1:4" x14ac:dyDescent="0.2">
      <c r="A12097" s="93">
        <v>12743</v>
      </c>
      <c r="B12097" s="93" t="s">
        <v>12624</v>
      </c>
      <c r="C12097" s="93" t="s">
        <v>8118</v>
      </c>
      <c r="D12097" s="100">
        <v>48.7</v>
      </c>
    </row>
    <row r="12098" spans="1:4" x14ac:dyDescent="0.2">
      <c r="A12098" s="93">
        <v>12744</v>
      </c>
      <c r="B12098" s="93" t="s">
        <v>12625</v>
      </c>
      <c r="C12098" s="93" t="s">
        <v>8118</v>
      </c>
      <c r="D12098" s="100">
        <v>61.8</v>
      </c>
    </row>
    <row r="12099" spans="1:4" x14ac:dyDescent="0.2">
      <c r="A12099" s="93">
        <v>12745</v>
      </c>
      <c r="B12099" s="93" t="s">
        <v>12626</v>
      </c>
      <c r="C12099" s="93" t="s">
        <v>8118</v>
      </c>
      <c r="D12099" s="100">
        <v>89.75</v>
      </c>
    </row>
    <row r="12100" spans="1:4" x14ac:dyDescent="0.2">
      <c r="A12100" s="93">
        <v>12746</v>
      </c>
      <c r="B12100" s="93" t="s">
        <v>12627</v>
      </c>
      <c r="C12100" s="93" t="s">
        <v>8118</v>
      </c>
      <c r="D12100" s="100">
        <v>121.2</v>
      </c>
    </row>
    <row r="12101" spans="1:4" x14ac:dyDescent="0.2">
      <c r="A12101" s="93">
        <v>12747</v>
      </c>
      <c r="B12101" s="93" t="s">
        <v>12628</v>
      </c>
      <c r="C12101" s="93" t="s">
        <v>8118</v>
      </c>
      <c r="D12101" s="100">
        <v>175.77</v>
      </c>
    </row>
    <row r="12102" spans="1:4" x14ac:dyDescent="0.2">
      <c r="A12102" s="93">
        <v>12748</v>
      </c>
      <c r="B12102" s="93" t="s">
        <v>12629</v>
      </c>
      <c r="C12102" s="93" t="s">
        <v>8118</v>
      </c>
      <c r="D12102" s="100">
        <v>247.63</v>
      </c>
    </row>
    <row r="12103" spans="1:4" x14ac:dyDescent="0.2">
      <c r="A12103" s="93">
        <v>12749</v>
      </c>
      <c r="B12103" s="93" t="s">
        <v>12630</v>
      </c>
      <c r="C12103" s="93" t="s">
        <v>8118</v>
      </c>
      <c r="D12103" s="100">
        <v>362</v>
      </c>
    </row>
    <row r="12104" spans="1:4" x14ac:dyDescent="0.2">
      <c r="A12104" s="93">
        <v>39726</v>
      </c>
      <c r="B12104" s="93" t="s">
        <v>12631</v>
      </c>
      <c r="C12104" s="93" t="s">
        <v>8118</v>
      </c>
      <c r="D12104" s="100">
        <v>118.9</v>
      </c>
    </row>
    <row r="12105" spans="1:4" x14ac:dyDescent="0.2">
      <c r="A12105" s="93">
        <v>39728</v>
      </c>
      <c r="B12105" s="93" t="s">
        <v>12632</v>
      </c>
      <c r="C12105" s="93" t="s">
        <v>8118</v>
      </c>
      <c r="D12105" s="100">
        <v>208.97</v>
      </c>
    </row>
    <row r="12106" spans="1:4" x14ac:dyDescent="0.2">
      <c r="A12106" s="93">
        <v>39727</v>
      </c>
      <c r="B12106" s="93" t="s">
        <v>12633</v>
      </c>
      <c r="C12106" s="93" t="s">
        <v>8118</v>
      </c>
      <c r="D12106" s="100">
        <v>171.97</v>
      </c>
    </row>
    <row r="12107" spans="1:4" x14ac:dyDescent="0.2">
      <c r="A12107" s="93">
        <v>39724</v>
      </c>
      <c r="B12107" s="93" t="s">
        <v>12634</v>
      </c>
      <c r="C12107" s="93" t="s">
        <v>8118</v>
      </c>
      <c r="D12107" s="100">
        <v>52.65</v>
      </c>
    </row>
    <row r="12108" spans="1:4" x14ac:dyDescent="0.2">
      <c r="A12108" s="93">
        <v>39729</v>
      </c>
      <c r="B12108" s="93" t="s">
        <v>12635</v>
      </c>
      <c r="C12108" s="93" t="s">
        <v>8118</v>
      </c>
      <c r="D12108" s="100">
        <v>289.39</v>
      </c>
    </row>
    <row r="12109" spans="1:4" x14ac:dyDescent="0.2">
      <c r="A12109" s="93">
        <v>39730</v>
      </c>
      <c r="B12109" s="93" t="s">
        <v>12636</v>
      </c>
      <c r="C12109" s="93" t="s">
        <v>8118</v>
      </c>
      <c r="D12109" s="100">
        <v>375.47</v>
      </c>
    </row>
    <row r="12110" spans="1:4" x14ac:dyDescent="0.2">
      <c r="A12110" s="93">
        <v>39731</v>
      </c>
      <c r="B12110" s="93" t="s">
        <v>12637</v>
      </c>
      <c r="C12110" s="93" t="s">
        <v>8118</v>
      </c>
      <c r="D12110" s="100">
        <v>556.09</v>
      </c>
    </row>
    <row r="12111" spans="1:4" x14ac:dyDescent="0.2">
      <c r="A12111" s="93">
        <v>39725</v>
      </c>
      <c r="B12111" s="93" t="s">
        <v>12638</v>
      </c>
      <c r="C12111" s="93" t="s">
        <v>8118</v>
      </c>
      <c r="D12111" s="100">
        <v>85.82</v>
      </c>
    </row>
    <row r="12112" spans="1:4" x14ac:dyDescent="0.2">
      <c r="A12112" s="93">
        <v>39732</v>
      </c>
      <c r="B12112" s="93" t="s">
        <v>12639</v>
      </c>
      <c r="C12112" s="93" t="s">
        <v>8118</v>
      </c>
      <c r="D12112" s="100">
        <v>818.54</v>
      </c>
    </row>
    <row r="12113" spans="1:4" x14ac:dyDescent="0.2">
      <c r="A12113" s="93">
        <v>39660</v>
      </c>
      <c r="B12113" s="93" t="s">
        <v>12640</v>
      </c>
      <c r="C12113" s="93" t="s">
        <v>8118</v>
      </c>
      <c r="D12113" s="100">
        <v>37.299999999999997</v>
      </c>
    </row>
    <row r="12114" spans="1:4" x14ac:dyDescent="0.2">
      <c r="A12114" s="93">
        <v>39662</v>
      </c>
      <c r="B12114" s="93" t="s">
        <v>12641</v>
      </c>
      <c r="C12114" s="93" t="s">
        <v>8118</v>
      </c>
      <c r="D12114" s="100">
        <v>17.88</v>
      </c>
    </row>
    <row r="12115" spans="1:4" x14ac:dyDescent="0.2">
      <c r="A12115" s="93">
        <v>39661</v>
      </c>
      <c r="B12115" s="93" t="s">
        <v>12642</v>
      </c>
      <c r="C12115" s="93" t="s">
        <v>8118</v>
      </c>
      <c r="D12115" s="100">
        <v>12.19</v>
      </c>
    </row>
    <row r="12116" spans="1:4" x14ac:dyDescent="0.2">
      <c r="A12116" s="93">
        <v>39666</v>
      </c>
      <c r="B12116" s="93" t="s">
        <v>12643</v>
      </c>
      <c r="C12116" s="93" t="s">
        <v>8118</v>
      </c>
      <c r="D12116" s="100">
        <v>56.11</v>
      </c>
    </row>
    <row r="12117" spans="1:4" x14ac:dyDescent="0.2">
      <c r="A12117" s="93">
        <v>39664</v>
      </c>
      <c r="B12117" s="93" t="s">
        <v>12644</v>
      </c>
      <c r="C12117" s="93" t="s">
        <v>8118</v>
      </c>
      <c r="D12117" s="100">
        <v>27.5</v>
      </c>
    </row>
    <row r="12118" spans="1:4" x14ac:dyDescent="0.2">
      <c r="A12118" s="93">
        <v>39663</v>
      </c>
      <c r="B12118" s="93" t="s">
        <v>12645</v>
      </c>
      <c r="C12118" s="93" t="s">
        <v>8118</v>
      </c>
      <c r="D12118" s="100">
        <v>21.98</v>
      </c>
    </row>
    <row r="12119" spans="1:4" x14ac:dyDescent="0.2">
      <c r="A12119" s="93">
        <v>39665</v>
      </c>
      <c r="B12119" s="93" t="s">
        <v>12646</v>
      </c>
      <c r="C12119" s="93" t="s">
        <v>8118</v>
      </c>
      <c r="D12119" s="100">
        <v>46.39</v>
      </c>
    </row>
    <row r="12120" spans="1:4" x14ac:dyDescent="0.2">
      <c r="A12120" s="93">
        <v>39752</v>
      </c>
      <c r="B12120" s="93" t="s">
        <v>12647</v>
      </c>
      <c r="C12120" s="93" t="s">
        <v>8118</v>
      </c>
      <c r="D12120" s="100">
        <v>233.27</v>
      </c>
    </row>
    <row r="12121" spans="1:4" x14ac:dyDescent="0.2">
      <c r="A12121" s="93">
        <v>7725</v>
      </c>
      <c r="B12121" s="93" t="s">
        <v>12648</v>
      </c>
      <c r="C12121" s="93" t="s">
        <v>8118</v>
      </c>
      <c r="D12121" s="100">
        <v>247</v>
      </c>
    </row>
    <row r="12122" spans="1:4" x14ac:dyDescent="0.2">
      <c r="A12122" s="93">
        <v>7753</v>
      </c>
      <c r="B12122" s="93" t="s">
        <v>12649</v>
      </c>
      <c r="C12122" s="93" t="s">
        <v>8118</v>
      </c>
      <c r="D12122" s="100">
        <v>481.54</v>
      </c>
    </row>
    <row r="12123" spans="1:4" x14ac:dyDescent="0.2">
      <c r="A12123" s="93">
        <v>13256</v>
      </c>
      <c r="B12123" s="93" t="s">
        <v>12650</v>
      </c>
      <c r="C12123" s="93" t="s">
        <v>8118</v>
      </c>
      <c r="D12123" s="100">
        <v>674.57</v>
      </c>
    </row>
    <row r="12124" spans="1:4" x14ac:dyDescent="0.2">
      <c r="A12124" s="93">
        <v>7757</v>
      </c>
      <c r="B12124" s="93" t="s">
        <v>12651</v>
      </c>
      <c r="C12124" s="93" t="s">
        <v>8118</v>
      </c>
      <c r="D12124" s="100">
        <v>719.2</v>
      </c>
    </row>
    <row r="12125" spans="1:4" x14ac:dyDescent="0.2">
      <c r="A12125" s="93">
        <v>7758</v>
      </c>
      <c r="B12125" s="93" t="s">
        <v>12652</v>
      </c>
      <c r="C12125" s="93" t="s">
        <v>8118</v>
      </c>
      <c r="D12125" s="101">
        <v>1041.96</v>
      </c>
    </row>
    <row r="12126" spans="1:4" x14ac:dyDescent="0.2">
      <c r="A12126" s="93">
        <v>7759</v>
      </c>
      <c r="B12126" s="93" t="s">
        <v>12653</v>
      </c>
      <c r="C12126" s="93" t="s">
        <v>8118</v>
      </c>
      <c r="D12126" s="101">
        <v>2887.28</v>
      </c>
    </row>
    <row r="12127" spans="1:4" x14ac:dyDescent="0.2">
      <c r="A12127" s="93">
        <v>40334</v>
      </c>
      <c r="B12127" s="93" t="s">
        <v>12654</v>
      </c>
      <c r="C12127" s="93" t="s">
        <v>8118</v>
      </c>
      <c r="D12127" s="100">
        <v>113.12</v>
      </c>
    </row>
    <row r="12128" spans="1:4" x14ac:dyDescent="0.2">
      <c r="A12128" s="93">
        <v>7745</v>
      </c>
      <c r="B12128" s="93" t="s">
        <v>12655</v>
      </c>
      <c r="C12128" s="93" t="s">
        <v>8118</v>
      </c>
      <c r="D12128" s="100">
        <v>127.65</v>
      </c>
    </row>
    <row r="12129" spans="1:4" x14ac:dyDescent="0.2">
      <c r="A12129" s="93">
        <v>7714</v>
      </c>
      <c r="B12129" s="93" t="s">
        <v>12656</v>
      </c>
      <c r="C12129" s="93" t="s">
        <v>8118</v>
      </c>
      <c r="D12129" s="100">
        <v>152.55000000000001</v>
      </c>
    </row>
    <row r="12130" spans="1:4" x14ac:dyDescent="0.2">
      <c r="A12130" s="93">
        <v>7742</v>
      </c>
      <c r="B12130" s="93" t="s">
        <v>12657</v>
      </c>
      <c r="C12130" s="93" t="s">
        <v>8118</v>
      </c>
      <c r="D12130" s="100">
        <v>336.66</v>
      </c>
    </row>
    <row r="12131" spans="1:4" x14ac:dyDescent="0.2">
      <c r="A12131" s="93">
        <v>7750</v>
      </c>
      <c r="B12131" s="93" t="s">
        <v>12658</v>
      </c>
      <c r="C12131" s="93" t="s">
        <v>8118</v>
      </c>
      <c r="D12131" s="100">
        <v>410.97</v>
      </c>
    </row>
    <row r="12132" spans="1:4" x14ac:dyDescent="0.2">
      <c r="A12132" s="93">
        <v>7756</v>
      </c>
      <c r="B12132" s="93" t="s">
        <v>12659</v>
      </c>
      <c r="C12132" s="93" t="s">
        <v>8118</v>
      </c>
      <c r="D12132" s="100">
        <v>472.2</v>
      </c>
    </row>
    <row r="12133" spans="1:4" x14ac:dyDescent="0.2">
      <c r="A12133" s="93">
        <v>7765</v>
      </c>
      <c r="B12133" s="93" t="s">
        <v>12660</v>
      </c>
      <c r="C12133" s="93" t="s">
        <v>8118</v>
      </c>
      <c r="D12133" s="100">
        <v>529.28</v>
      </c>
    </row>
    <row r="12134" spans="1:4" x14ac:dyDescent="0.2">
      <c r="A12134" s="93">
        <v>12569</v>
      </c>
      <c r="B12134" s="93" t="s">
        <v>12661</v>
      </c>
      <c r="C12134" s="93" t="s">
        <v>8118</v>
      </c>
      <c r="D12134" s="100">
        <v>730.62</v>
      </c>
    </row>
    <row r="12135" spans="1:4" x14ac:dyDescent="0.2">
      <c r="A12135" s="93">
        <v>7766</v>
      </c>
      <c r="B12135" s="93" t="s">
        <v>12662</v>
      </c>
      <c r="C12135" s="93" t="s">
        <v>8118</v>
      </c>
      <c r="D12135" s="100">
        <v>776.28</v>
      </c>
    </row>
    <row r="12136" spans="1:4" x14ac:dyDescent="0.2">
      <c r="A12136" s="93">
        <v>7767</v>
      </c>
      <c r="B12136" s="93" t="s">
        <v>12663</v>
      </c>
      <c r="C12136" s="93" t="s">
        <v>8118</v>
      </c>
      <c r="D12136" s="101">
        <v>1114.6099999999999</v>
      </c>
    </row>
    <row r="12137" spans="1:4" x14ac:dyDescent="0.2">
      <c r="A12137" s="93">
        <v>7727</v>
      </c>
      <c r="B12137" s="93" t="s">
        <v>12664</v>
      </c>
      <c r="C12137" s="93" t="s">
        <v>8118</v>
      </c>
      <c r="D12137" s="101">
        <v>3237.98</v>
      </c>
    </row>
    <row r="12138" spans="1:4" x14ac:dyDescent="0.2">
      <c r="A12138" s="93">
        <v>7760</v>
      </c>
      <c r="B12138" s="93" t="s">
        <v>12665</v>
      </c>
      <c r="C12138" s="93" t="s">
        <v>8118</v>
      </c>
      <c r="D12138" s="100">
        <v>128.68</v>
      </c>
    </row>
    <row r="12139" spans="1:4" x14ac:dyDescent="0.2">
      <c r="A12139" s="93">
        <v>7761</v>
      </c>
      <c r="B12139" s="93" t="s">
        <v>12666</v>
      </c>
      <c r="C12139" s="93" t="s">
        <v>8118</v>
      </c>
      <c r="D12139" s="100">
        <v>134.91</v>
      </c>
    </row>
    <row r="12140" spans="1:4" x14ac:dyDescent="0.2">
      <c r="A12140" s="93">
        <v>7752</v>
      </c>
      <c r="B12140" s="93" t="s">
        <v>12667</v>
      </c>
      <c r="C12140" s="93" t="s">
        <v>8118</v>
      </c>
      <c r="D12140" s="100">
        <v>163.97</v>
      </c>
    </row>
    <row r="12141" spans="1:4" x14ac:dyDescent="0.2">
      <c r="A12141" s="93">
        <v>7762</v>
      </c>
      <c r="B12141" s="93" t="s">
        <v>12668</v>
      </c>
      <c r="C12141" s="93" t="s">
        <v>8118</v>
      </c>
      <c r="D12141" s="100">
        <v>214.3</v>
      </c>
    </row>
    <row r="12142" spans="1:4" x14ac:dyDescent="0.2">
      <c r="A12142" s="93">
        <v>7722</v>
      </c>
      <c r="B12142" s="93" t="s">
        <v>12669</v>
      </c>
      <c r="C12142" s="93" t="s">
        <v>8118</v>
      </c>
      <c r="D12142" s="100">
        <v>327.94</v>
      </c>
    </row>
    <row r="12143" spans="1:4" x14ac:dyDescent="0.2">
      <c r="A12143" s="93">
        <v>7763</v>
      </c>
      <c r="B12143" s="93" t="s">
        <v>12670</v>
      </c>
      <c r="C12143" s="93" t="s">
        <v>8118</v>
      </c>
      <c r="D12143" s="100">
        <v>399.55</v>
      </c>
    </row>
    <row r="12144" spans="1:4" x14ac:dyDescent="0.2">
      <c r="A12144" s="93">
        <v>7764</v>
      </c>
      <c r="B12144" s="93" t="s">
        <v>12671</v>
      </c>
      <c r="C12144" s="93" t="s">
        <v>8118</v>
      </c>
      <c r="D12144" s="100">
        <v>477.39</v>
      </c>
    </row>
    <row r="12145" spans="1:4" x14ac:dyDescent="0.2">
      <c r="A12145" s="93">
        <v>12572</v>
      </c>
      <c r="B12145" s="93" t="s">
        <v>12672</v>
      </c>
      <c r="C12145" s="93" t="s">
        <v>8118</v>
      </c>
      <c r="D12145" s="100">
        <v>674.57</v>
      </c>
    </row>
    <row r="12146" spans="1:4" x14ac:dyDescent="0.2">
      <c r="A12146" s="93">
        <v>12573</v>
      </c>
      <c r="B12146" s="93" t="s">
        <v>12673</v>
      </c>
      <c r="C12146" s="93" t="s">
        <v>8118</v>
      </c>
      <c r="D12146" s="100">
        <v>887.33</v>
      </c>
    </row>
    <row r="12147" spans="1:4" x14ac:dyDescent="0.2">
      <c r="A12147" s="93">
        <v>12574</v>
      </c>
      <c r="B12147" s="93" t="s">
        <v>12674</v>
      </c>
      <c r="C12147" s="93" t="s">
        <v>8118</v>
      </c>
      <c r="D12147" s="101">
        <v>1072.8900000000001</v>
      </c>
    </row>
    <row r="12148" spans="1:4" x14ac:dyDescent="0.2">
      <c r="A12148" s="93">
        <v>12575</v>
      </c>
      <c r="B12148" s="93" t="s">
        <v>12675</v>
      </c>
      <c r="C12148" s="93" t="s">
        <v>8118</v>
      </c>
      <c r="D12148" s="101">
        <v>1629.36</v>
      </c>
    </row>
    <row r="12149" spans="1:4" x14ac:dyDescent="0.2">
      <c r="A12149" s="93">
        <v>12576</v>
      </c>
      <c r="B12149" s="93" t="s">
        <v>12676</v>
      </c>
      <c r="C12149" s="93" t="s">
        <v>8118</v>
      </c>
      <c r="D12149" s="100">
        <v>197.18</v>
      </c>
    </row>
    <row r="12150" spans="1:4" x14ac:dyDescent="0.2">
      <c r="A12150" s="93">
        <v>12577</v>
      </c>
      <c r="B12150" s="93" t="s">
        <v>12677</v>
      </c>
      <c r="C12150" s="93" t="s">
        <v>8118</v>
      </c>
      <c r="D12150" s="100">
        <v>265.68</v>
      </c>
    </row>
    <row r="12151" spans="1:4" x14ac:dyDescent="0.2">
      <c r="A12151" s="93">
        <v>12578</v>
      </c>
      <c r="B12151" s="93" t="s">
        <v>12678</v>
      </c>
      <c r="C12151" s="93" t="s">
        <v>8118</v>
      </c>
      <c r="D12151" s="100">
        <v>321.72000000000003</v>
      </c>
    </row>
    <row r="12152" spans="1:4" x14ac:dyDescent="0.2">
      <c r="A12152" s="93">
        <v>12579</v>
      </c>
      <c r="B12152" s="93" t="s">
        <v>12679</v>
      </c>
      <c r="C12152" s="93" t="s">
        <v>8118</v>
      </c>
      <c r="D12152" s="100">
        <v>554.19000000000005</v>
      </c>
    </row>
    <row r="12153" spans="1:4" x14ac:dyDescent="0.2">
      <c r="A12153" s="93">
        <v>12580</v>
      </c>
      <c r="B12153" s="93" t="s">
        <v>12680</v>
      </c>
      <c r="C12153" s="93" t="s">
        <v>8118</v>
      </c>
      <c r="D12153" s="100">
        <v>577.44000000000005</v>
      </c>
    </row>
    <row r="12154" spans="1:4" x14ac:dyDescent="0.2">
      <c r="A12154" s="93">
        <v>12581</v>
      </c>
      <c r="B12154" s="93" t="s">
        <v>12681</v>
      </c>
      <c r="C12154" s="93" t="s">
        <v>8118</v>
      </c>
      <c r="D12154" s="100">
        <v>618.53</v>
      </c>
    </row>
    <row r="12155" spans="1:4" x14ac:dyDescent="0.2">
      <c r="A12155" s="93">
        <v>7720</v>
      </c>
      <c r="B12155" s="93" t="s">
        <v>12682</v>
      </c>
      <c r="C12155" s="93" t="s">
        <v>8118</v>
      </c>
      <c r="D12155" s="100">
        <v>967.24</v>
      </c>
    </row>
    <row r="12156" spans="1:4" x14ac:dyDescent="0.2">
      <c r="A12156" s="93">
        <v>40335</v>
      </c>
      <c r="B12156" s="93" t="s">
        <v>12683</v>
      </c>
      <c r="C12156" s="93" t="s">
        <v>8118</v>
      </c>
      <c r="D12156" s="100">
        <v>202.37</v>
      </c>
    </row>
    <row r="12157" spans="1:4" x14ac:dyDescent="0.2">
      <c r="A12157" s="93">
        <v>7740</v>
      </c>
      <c r="B12157" s="93" t="s">
        <v>12684</v>
      </c>
      <c r="C12157" s="93" t="s">
        <v>8118</v>
      </c>
      <c r="D12157" s="100">
        <v>207.56</v>
      </c>
    </row>
    <row r="12158" spans="1:4" x14ac:dyDescent="0.2">
      <c r="A12158" s="93">
        <v>7741</v>
      </c>
      <c r="B12158" s="93" t="s">
        <v>12685</v>
      </c>
      <c r="C12158" s="93" t="s">
        <v>8118</v>
      </c>
      <c r="D12158" s="100">
        <v>383.99</v>
      </c>
    </row>
    <row r="12159" spans="1:4" x14ac:dyDescent="0.2">
      <c r="A12159" s="93">
        <v>7774</v>
      </c>
      <c r="B12159" s="93" t="s">
        <v>12686</v>
      </c>
      <c r="C12159" s="93" t="s">
        <v>8118</v>
      </c>
      <c r="D12159" s="100">
        <v>471.16</v>
      </c>
    </row>
    <row r="12160" spans="1:4" x14ac:dyDescent="0.2">
      <c r="A12160" s="93">
        <v>7744</v>
      </c>
      <c r="B12160" s="93" t="s">
        <v>12687</v>
      </c>
      <c r="C12160" s="93" t="s">
        <v>8118</v>
      </c>
      <c r="D12160" s="100">
        <v>615.41999999999996</v>
      </c>
    </row>
    <row r="12161" spans="1:4" x14ac:dyDescent="0.2">
      <c r="A12161" s="93">
        <v>7773</v>
      </c>
      <c r="B12161" s="93" t="s">
        <v>12688</v>
      </c>
      <c r="C12161" s="93" t="s">
        <v>8118</v>
      </c>
      <c r="D12161" s="100">
        <v>629.01</v>
      </c>
    </row>
    <row r="12162" spans="1:4" x14ac:dyDescent="0.2">
      <c r="A12162" s="93">
        <v>7754</v>
      </c>
      <c r="B12162" s="93" t="s">
        <v>12689</v>
      </c>
      <c r="C12162" s="93" t="s">
        <v>8118</v>
      </c>
      <c r="D12162" s="100">
        <v>953.75</v>
      </c>
    </row>
    <row r="12163" spans="1:4" x14ac:dyDescent="0.2">
      <c r="A12163" s="93">
        <v>7735</v>
      </c>
      <c r="B12163" s="93" t="s">
        <v>12690</v>
      </c>
      <c r="C12163" s="93" t="s">
        <v>8118</v>
      </c>
      <c r="D12163" s="101">
        <v>1235</v>
      </c>
    </row>
    <row r="12164" spans="1:4" x14ac:dyDescent="0.2">
      <c r="A12164" s="93">
        <v>7755</v>
      </c>
      <c r="B12164" s="93" t="s">
        <v>12691</v>
      </c>
      <c r="C12164" s="93" t="s">
        <v>8118</v>
      </c>
      <c r="D12164" s="100">
        <v>244.92</v>
      </c>
    </row>
    <row r="12165" spans="1:4" x14ac:dyDescent="0.2">
      <c r="A12165" s="93">
        <v>7776</v>
      </c>
      <c r="B12165" s="93" t="s">
        <v>12692</v>
      </c>
      <c r="C12165" s="93" t="s">
        <v>8118</v>
      </c>
      <c r="D12165" s="100">
        <v>510.6</v>
      </c>
    </row>
    <row r="12166" spans="1:4" x14ac:dyDescent="0.2">
      <c r="A12166" s="93">
        <v>7743</v>
      </c>
      <c r="B12166" s="93" t="s">
        <v>12693</v>
      </c>
      <c r="C12166" s="93" t="s">
        <v>8118</v>
      </c>
      <c r="D12166" s="100">
        <v>540.70000000000005</v>
      </c>
    </row>
    <row r="12167" spans="1:4" x14ac:dyDescent="0.2">
      <c r="A12167" s="93">
        <v>7733</v>
      </c>
      <c r="B12167" s="93" t="s">
        <v>12694</v>
      </c>
      <c r="C12167" s="93" t="s">
        <v>8118</v>
      </c>
      <c r="D12167" s="100">
        <v>705.71</v>
      </c>
    </row>
    <row r="12168" spans="1:4" x14ac:dyDescent="0.2">
      <c r="A12168" s="93">
        <v>7775</v>
      </c>
      <c r="B12168" s="93" t="s">
        <v>12695</v>
      </c>
      <c r="C12168" s="93" t="s">
        <v>8118</v>
      </c>
      <c r="D12168" s="100">
        <v>773.17</v>
      </c>
    </row>
    <row r="12169" spans="1:4" x14ac:dyDescent="0.2">
      <c r="A12169" s="93">
        <v>7734</v>
      </c>
      <c r="B12169" s="93" t="s">
        <v>12696</v>
      </c>
      <c r="C12169" s="93" t="s">
        <v>8118</v>
      </c>
      <c r="D12169" s="101">
        <v>1094.8900000000001</v>
      </c>
    </row>
    <row r="12170" spans="1:4" x14ac:dyDescent="0.2">
      <c r="A12170" s="93">
        <v>37449</v>
      </c>
      <c r="B12170" s="93" t="s">
        <v>12697</v>
      </c>
      <c r="C12170" s="93" t="s">
        <v>8118</v>
      </c>
      <c r="D12170" s="100">
        <v>35.67</v>
      </c>
    </row>
    <row r="12171" spans="1:4" x14ac:dyDescent="0.2">
      <c r="A12171" s="93">
        <v>37450</v>
      </c>
      <c r="B12171" s="93" t="s">
        <v>12698</v>
      </c>
      <c r="C12171" s="93" t="s">
        <v>8118</v>
      </c>
      <c r="D12171" s="100">
        <v>49.94</v>
      </c>
    </row>
    <row r="12172" spans="1:4" x14ac:dyDescent="0.2">
      <c r="A12172" s="93">
        <v>37451</v>
      </c>
      <c r="B12172" s="93" t="s">
        <v>12699</v>
      </c>
      <c r="C12172" s="93" t="s">
        <v>8118</v>
      </c>
      <c r="D12172" s="100">
        <v>69.72</v>
      </c>
    </row>
    <row r="12173" spans="1:4" x14ac:dyDescent="0.2">
      <c r="A12173" s="93">
        <v>37452</v>
      </c>
      <c r="B12173" s="93" t="s">
        <v>12700</v>
      </c>
      <c r="C12173" s="93" t="s">
        <v>8118</v>
      </c>
      <c r="D12173" s="100">
        <v>101.35</v>
      </c>
    </row>
    <row r="12174" spans="1:4" x14ac:dyDescent="0.2">
      <c r="A12174" s="93">
        <v>37453</v>
      </c>
      <c r="B12174" s="93" t="s">
        <v>12701</v>
      </c>
      <c r="C12174" s="93" t="s">
        <v>8118</v>
      </c>
      <c r="D12174" s="100">
        <v>116.71</v>
      </c>
    </row>
    <row r="12175" spans="1:4" x14ac:dyDescent="0.2">
      <c r="A12175" s="93">
        <v>7778</v>
      </c>
      <c r="B12175" s="93" t="s">
        <v>12702</v>
      </c>
      <c r="C12175" s="93" t="s">
        <v>8118</v>
      </c>
      <c r="D12175" s="100">
        <v>43.78</v>
      </c>
    </row>
    <row r="12176" spans="1:4" x14ac:dyDescent="0.2">
      <c r="A12176" s="93">
        <v>7796</v>
      </c>
      <c r="B12176" s="93" t="s">
        <v>12703</v>
      </c>
      <c r="C12176" s="93" t="s">
        <v>8118</v>
      </c>
      <c r="D12176" s="100">
        <v>60</v>
      </c>
    </row>
    <row r="12177" spans="1:4" x14ac:dyDescent="0.2">
      <c r="A12177" s="93">
        <v>7781</v>
      </c>
      <c r="B12177" s="93" t="s">
        <v>12704</v>
      </c>
      <c r="C12177" s="93" t="s">
        <v>8118</v>
      </c>
      <c r="D12177" s="100">
        <v>70.900000000000006</v>
      </c>
    </row>
    <row r="12178" spans="1:4" x14ac:dyDescent="0.2">
      <c r="A12178" s="93">
        <v>7795</v>
      </c>
      <c r="B12178" s="93" t="s">
        <v>12705</v>
      </c>
      <c r="C12178" s="93" t="s">
        <v>8118</v>
      </c>
      <c r="D12178" s="100">
        <v>105.52</v>
      </c>
    </row>
    <row r="12179" spans="1:4" x14ac:dyDescent="0.2">
      <c r="A12179" s="93">
        <v>7791</v>
      </c>
      <c r="B12179" s="93" t="s">
        <v>12706</v>
      </c>
      <c r="C12179" s="93" t="s">
        <v>8118</v>
      </c>
      <c r="D12179" s="100">
        <v>126.32</v>
      </c>
    </row>
    <row r="12180" spans="1:4" x14ac:dyDescent="0.2">
      <c r="A12180" s="93">
        <v>7783</v>
      </c>
      <c r="B12180" s="93" t="s">
        <v>12707</v>
      </c>
      <c r="C12180" s="93" t="s">
        <v>8118</v>
      </c>
      <c r="D12180" s="100">
        <v>44.76</v>
      </c>
    </row>
    <row r="12181" spans="1:4" x14ac:dyDescent="0.2">
      <c r="A12181" s="93">
        <v>7790</v>
      </c>
      <c r="B12181" s="93" t="s">
        <v>12708</v>
      </c>
      <c r="C12181" s="93" t="s">
        <v>8118</v>
      </c>
      <c r="D12181" s="100">
        <v>70.540000000000006</v>
      </c>
    </row>
    <row r="12182" spans="1:4" x14ac:dyDescent="0.2">
      <c r="A12182" s="93">
        <v>7785</v>
      </c>
      <c r="B12182" s="93" t="s">
        <v>12709</v>
      </c>
      <c r="C12182" s="93" t="s">
        <v>8118</v>
      </c>
      <c r="D12182" s="100">
        <v>77.83</v>
      </c>
    </row>
    <row r="12183" spans="1:4" x14ac:dyDescent="0.2">
      <c r="A12183" s="93">
        <v>7792</v>
      </c>
      <c r="B12183" s="93" t="s">
        <v>12710</v>
      </c>
      <c r="C12183" s="93" t="s">
        <v>8118</v>
      </c>
      <c r="D12183" s="100">
        <v>110.39</v>
      </c>
    </row>
    <row r="12184" spans="1:4" x14ac:dyDescent="0.2">
      <c r="A12184" s="93">
        <v>7793</v>
      </c>
      <c r="B12184" s="93" t="s">
        <v>12711</v>
      </c>
      <c r="C12184" s="93" t="s">
        <v>8118</v>
      </c>
      <c r="D12184" s="100">
        <v>130.37</v>
      </c>
    </row>
    <row r="12185" spans="1:4" x14ac:dyDescent="0.2">
      <c r="A12185" s="93">
        <v>13159</v>
      </c>
      <c r="B12185" s="93" t="s">
        <v>12712</v>
      </c>
      <c r="C12185" s="93" t="s">
        <v>8118</v>
      </c>
      <c r="D12185" s="100">
        <v>113.51</v>
      </c>
    </row>
    <row r="12186" spans="1:4" x14ac:dyDescent="0.2">
      <c r="A12186" s="93">
        <v>13168</v>
      </c>
      <c r="B12186" s="93" t="s">
        <v>12713</v>
      </c>
      <c r="C12186" s="93" t="s">
        <v>8118</v>
      </c>
      <c r="D12186" s="100">
        <v>137.83000000000001</v>
      </c>
    </row>
    <row r="12187" spans="1:4" x14ac:dyDescent="0.2">
      <c r="A12187" s="93">
        <v>13173</v>
      </c>
      <c r="B12187" s="93" t="s">
        <v>12714</v>
      </c>
      <c r="C12187" s="93" t="s">
        <v>8118</v>
      </c>
      <c r="D12187" s="100">
        <v>186.48</v>
      </c>
    </row>
    <row r="12188" spans="1:4" x14ac:dyDescent="0.2">
      <c r="A12188" s="93">
        <v>12583</v>
      </c>
      <c r="B12188" s="93" t="s">
        <v>12715</v>
      </c>
      <c r="C12188" s="93" t="s">
        <v>8118</v>
      </c>
      <c r="D12188" s="100">
        <v>37.29</v>
      </c>
    </row>
    <row r="12189" spans="1:4" x14ac:dyDescent="0.2">
      <c r="A12189" s="93">
        <v>12584</v>
      </c>
      <c r="B12189" s="93" t="s">
        <v>12716</v>
      </c>
      <c r="C12189" s="93" t="s">
        <v>8118</v>
      </c>
      <c r="D12189" s="100">
        <v>48.64</v>
      </c>
    </row>
    <row r="12190" spans="1:4" x14ac:dyDescent="0.2">
      <c r="A12190" s="93">
        <v>12613</v>
      </c>
      <c r="B12190" s="93" t="s">
        <v>12717</v>
      </c>
      <c r="C12190" s="93" t="s">
        <v>8074</v>
      </c>
      <c r="D12190" s="100">
        <v>22.24</v>
      </c>
    </row>
    <row r="12191" spans="1:4" x14ac:dyDescent="0.2">
      <c r="A12191" s="93">
        <v>1031</v>
      </c>
      <c r="B12191" s="93" t="s">
        <v>12718</v>
      </c>
      <c r="C12191" s="93" t="s">
        <v>8074</v>
      </c>
      <c r="D12191" s="100">
        <v>15.15</v>
      </c>
    </row>
    <row r="12192" spans="1:4" x14ac:dyDescent="0.2">
      <c r="A12192" s="93">
        <v>39707</v>
      </c>
      <c r="B12192" s="93" t="s">
        <v>12719</v>
      </c>
      <c r="C12192" s="93" t="s">
        <v>8118</v>
      </c>
      <c r="D12192" s="100">
        <v>4.21</v>
      </c>
    </row>
    <row r="12193" spans="1:4" x14ac:dyDescent="0.2">
      <c r="A12193" s="93">
        <v>39708</v>
      </c>
      <c r="B12193" s="93" t="s">
        <v>12720</v>
      </c>
      <c r="C12193" s="93" t="s">
        <v>8118</v>
      </c>
      <c r="D12193" s="100">
        <v>4.08</v>
      </c>
    </row>
    <row r="12194" spans="1:4" x14ac:dyDescent="0.2">
      <c r="A12194" s="93">
        <v>39710</v>
      </c>
      <c r="B12194" s="93" t="s">
        <v>12721</v>
      </c>
      <c r="C12194" s="93" t="s">
        <v>8118</v>
      </c>
      <c r="D12194" s="100">
        <v>2.87</v>
      </c>
    </row>
    <row r="12195" spans="1:4" x14ac:dyDescent="0.2">
      <c r="A12195" s="93">
        <v>39709</v>
      </c>
      <c r="B12195" s="93" t="s">
        <v>12722</v>
      </c>
      <c r="C12195" s="93" t="s">
        <v>8118</v>
      </c>
      <c r="D12195" s="100">
        <v>3.99</v>
      </c>
    </row>
    <row r="12196" spans="1:4" x14ac:dyDescent="0.2">
      <c r="A12196" s="93">
        <v>39711</v>
      </c>
      <c r="B12196" s="93" t="s">
        <v>12723</v>
      </c>
      <c r="C12196" s="93" t="s">
        <v>8118</v>
      </c>
      <c r="D12196" s="100">
        <v>4.4800000000000004</v>
      </c>
    </row>
    <row r="12197" spans="1:4" x14ac:dyDescent="0.2">
      <c r="A12197" s="93">
        <v>39712</v>
      </c>
      <c r="B12197" s="93" t="s">
        <v>12724</v>
      </c>
      <c r="C12197" s="93" t="s">
        <v>8118</v>
      </c>
      <c r="D12197" s="100">
        <v>1.57</v>
      </c>
    </row>
    <row r="12198" spans="1:4" x14ac:dyDescent="0.2">
      <c r="A12198" s="93">
        <v>39713</v>
      </c>
      <c r="B12198" s="93" t="s">
        <v>12725</v>
      </c>
      <c r="C12198" s="93" t="s">
        <v>8118</v>
      </c>
      <c r="D12198" s="100">
        <v>1.24</v>
      </c>
    </row>
    <row r="12199" spans="1:4" x14ac:dyDescent="0.2">
      <c r="A12199" s="93">
        <v>39714</v>
      </c>
      <c r="B12199" s="93" t="s">
        <v>12726</v>
      </c>
      <c r="C12199" s="93" t="s">
        <v>8118</v>
      </c>
      <c r="D12199" s="100">
        <v>2.84</v>
      </c>
    </row>
    <row r="12200" spans="1:4" x14ac:dyDescent="0.2">
      <c r="A12200" s="93">
        <v>39715</v>
      </c>
      <c r="B12200" s="93" t="s">
        <v>12727</v>
      </c>
      <c r="C12200" s="93" t="s">
        <v>8118</v>
      </c>
      <c r="D12200" s="100">
        <v>2.02</v>
      </c>
    </row>
    <row r="12201" spans="1:4" x14ac:dyDescent="0.2">
      <c r="A12201" s="93">
        <v>39716</v>
      </c>
      <c r="B12201" s="93" t="s">
        <v>12728</v>
      </c>
      <c r="C12201" s="93" t="s">
        <v>8118</v>
      </c>
      <c r="D12201" s="100">
        <v>1.53</v>
      </c>
    </row>
    <row r="12202" spans="1:4" x14ac:dyDescent="0.2">
      <c r="A12202" s="93">
        <v>39718</v>
      </c>
      <c r="B12202" s="93" t="s">
        <v>12729</v>
      </c>
      <c r="C12202" s="93" t="s">
        <v>8118</v>
      </c>
      <c r="D12202" s="100">
        <v>2.61</v>
      </c>
    </row>
    <row r="12203" spans="1:4" x14ac:dyDescent="0.2">
      <c r="A12203" s="93">
        <v>9813</v>
      </c>
      <c r="B12203" s="93" t="s">
        <v>12730</v>
      </c>
      <c r="C12203" s="93" t="s">
        <v>8118</v>
      </c>
      <c r="D12203" s="100">
        <v>5.45</v>
      </c>
    </row>
    <row r="12204" spans="1:4" x14ac:dyDescent="0.2">
      <c r="A12204" s="93">
        <v>9815</v>
      </c>
      <c r="B12204" s="93" t="s">
        <v>12731</v>
      </c>
      <c r="C12204" s="93" t="s">
        <v>8118</v>
      </c>
      <c r="D12204" s="100">
        <v>10.76</v>
      </c>
    </row>
    <row r="12205" spans="1:4" x14ac:dyDescent="0.2">
      <c r="A12205" s="93">
        <v>44543</v>
      </c>
      <c r="B12205" s="93" t="s">
        <v>12732</v>
      </c>
      <c r="C12205" s="93" t="s">
        <v>8118</v>
      </c>
      <c r="D12205" s="101">
        <v>5355.53</v>
      </c>
    </row>
    <row r="12206" spans="1:4" x14ac:dyDescent="0.2">
      <c r="A12206" s="93">
        <v>44526</v>
      </c>
      <c r="B12206" s="93" t="s">
        <v>12733</v>
      </c>
      <c r="C12206" s="93" t="s">
        <v>8118</v>
      </c>
      <c r="D12206" s="100">
        <v>131.26</v>
      </c>
    </row>
    <row r="12207" spans="1:4" x14ac:dyDescent="0.2">
      <c r="A12207" s="93">
        <v>44518</v>
      </c>
      <c r="B12207" s="93" t="s">
        <v>12734</v>
      </c>
      <c r="C12207" s="93" t="s">
        <v>8118</v>
      </c>
      <c r="D12207" s="101">
        <v>3942.79</v>
      </c>
    </row>
    <row r="12208" spans="1:4" x14ac:dyDescent="0.2">
      <c r="A12208" s="93">
        <v>44544</v>
      </c>
      <c r="B12208" s="93" t="s">
        <v>12735</v>
      </c>
      <c r="C12208" s="93" t="s">
        <v>8118</v>
      </c>
      <c r="D12208" s="101">
        <v>1916.82</v>
      </c>
    </row>
    <row r="12209" spans="1:4" x14ac:dyDescent="0.2">
      <c r="A12209" s="93">
        <v>44545</v>
      </c>
      <c r="B12209" s="93" t="s">
        <v>12736</v>
      </c>
      <c r="C12209" s="93" t="s">
        <v>8118</v>
      </c>
      <c r="D12209" s="100">
        <v>281.74</v>
      </c>
    </row>
    <row r="12210" spans="1:4" x14ac:dyDescent="0.2">
      <c r="A12210" s="93">
        <v>44546</v>
      </c>
      <c r="B12210" s="93" t="s">
        <v>12737</v>
      </c>
      <c r="C12210" s="93" t="s">
        <v>8118</v>
      </c>
      <c r="D12210" s="101">
        <v>1258.28</v>
      </c>
    </row>
    <row r="12211" spans="1:4" x14ac:dyDescent="0.2">
      <c r="A12211" s="93">
        <v>44525</v>
      </c>
      <c r="B12211" s="93" t="s">
        <v>12738</v>
      </c>
      <c r="C12211" s="93" t="s">
        <v>8118</v>
      </c>
      <c r="D12211" s="101">
        <v>4857.43</v>
      </c>
    </row>
    <row r="12212" spans="1:4" x14ac:dyDescent="0.2">
      <c r="A12212" s="93">
        <v>44547</v>
      </c>
      <c r="B12212" s="93" t="s">
        <v>12739</v>
      </c>
      <c r="C12212" s="93" t="s">
        <v>8118</v>
      </c>
      <c r="D12212" s="100">
        <v>439.2</v>
      </c>
    </row>
    <row r="12213" spans="1:4" x14ac:dyDescent="0.2">
      <c r="A12213" s="93">
        <v>44519</v>
      </c>
      <c r="B12213" s="93" t="s">
        <v>12740</v>
      </c>
      <c r="C12213" s="93" t="s">
        <v>8118</v>
      </c>
      <c r="D12213" s="101">
        <v>1076.1600000000001</v>
      </c>
    </row>
    <row r="12214" spans="1:4" x14ac:dyDescent="0.2">
      <c r="A12214" s="93">
        <v>44520</v>
      </c>
      <c r="B12214" s="93" t="s">
        <v>12741</v>
      </c>
      <c r="C12214" s="93" t="s">
        <v>8118</v>
      </c>
      <c r="D12214" s="101">
        <v>1733.31</v>
      </c>
    </row>
    <row r="12215" spans="1:4" x14ac:dyDescent="0.2">
      <c r="A12215" s="93">
        <v>44521</v>
      </c>
      <c r="B12215" s="93" t="s">
        <v>12742</v>
      </c>
      <c r="C12215" s="93" t="s">
        <v>8118</v>
      </c>
      <c r="D12215" s="100">
        <v>27.96</v>
      </c>
    </row>
    <row r="12216" spans="1:4" x14ac:dyDescent="0.2">
      <c r="A12216" s="93">
        <v>44522</v>
      </c>
      <c r="B12216" s="93" t="s">
        <v>12743</v>
      </c>
      <c r="C12216" s="93" t="s">
        <v>8118</v>
      </c>
      <c r="D12216" s="101">
        <v>3043.05</v>
      </c>
    </row>
    <row r="12217" spans="1:4" x14ac:dyDescent="0.2">
      <c r="A12217" s="93">
        <v>44523</v>
      </c>
      <c r="B12217" s="93" t="s">
        <v>12744</v>
      </c>
      <c r="C12217" s="93" t="s">
        <v>8118</v>
      </c>
      <c r="D12217" s="101">
        <v>4525.87</v>
      </c>
    </row>
    <row r="12218" spans="1:4" x14ac:dyDescent="0.2">
      <c r="A12218" s="93">
        <v>44527</v>
      </c>
      <c r="B12218" s="93" t="s">
        <v>12745</v>
      </c>
      <c r="C12218" s="93" t="s">
        <v>8118</v>
      </c>
      <c r="D12218" s="101">
        <v>2269.61</v>
      </c>
    </row>
    <row r="12219" spans="1:4" x14ac:dyDescent="0.2">
      <c r="A12219" s="93">
        <v>44524</v>
      </c>
      <c r="B12219" s="93" t="s">
        <v>12746</v>
      </c>
      <c r="C12219" s="93" t="s">
        <v>8118</v>
      </c>
      <c r="D12219" s="100">
        <v>62.53</v>
      </c>
    </row>
    <row r="12220" spans="1:4" x14ac:dyDescent="0.2">
      <c r="A12220" s="93">
        <v>44542</v>
      </c>
      <c r="B12220" s="93" t="s">
        <v>12747</v>
      </c>
      <c r="C12220" s="93" t="s">
        <v>8118</v>
      </c>
      <c r="D12220" s="101">
        <v>2961.08</v>
      </c>
    </row>
    <row r="12221" spans="1:4" x14ac:dyDescent="0.2">
      <c r="A12221" s="93">
        <v>9877</v>
      </c>
      <c r="B12221" s="93" t="s">
        <v>12748</v>
      </c>
      <c r="C12221" s="93" t="s">
        <v>8118</v>
      </c>
      <c r="D12221" s="100">
        <v>140.63999999999999</v>
      </c>
    </row>
    <row r="12222" spans="1:4" x14ac:dyDescent="0.2">
      <c r="A12222" s="93">
        <v>9878</v>
      </c>
      <c r="B12222" s="93" t="s">
        <v>12749</v>
      </c>
      <c r="C12222" s="93" t="s">
        <v>8118</v>
      </c>
      <c r="D12222" s="100">
        <v>173.14</v>
      </c>
    </row>
    <row r="12223" spans="1:4" x14ac:dyDescent="0.2">
      <c r="A12223" s="93">
        <v>41986</v>
      </c>
      <c r="B12223" s="93" t="s">
        <v>12750</v>
      </c>
      <c r="C12223" s="93" t="s">
        <v>8118</v>
      </c>
      <c r="D12223" s="101">
        <v>3732.64</v>
      </c>
    </row>
    <row r="12224" spans="1:4" x14ac:dyDescent="0.2">
      <c r="A12224" s="93">
        <v>43422</v>
      </c>
      <c r="B12224" s="93" t="s">
        <v>12751</v>
      </c>
      <c r="C12224" s="93" t="s">
        <v>8118</v>
      </c>
      <c r="D12224" s="101">
        <v>4577.71</v>
      </c>
    </row>
    <row r="12225" spans="1:4" x14ac:dyDescent="0.2">
      <c r="A12225" s="93">
        <v>41987</v>
      </c>
      <c r="B12225" s="93" t="s">
        <v>12752</v>
      </c>
      <c r="C12225" s="93" t="s">
        <v>8118</v>
      </c>
      <c r="D12225" s="101">
        <v>5305.95</v>
      </c>
    </row>
    <row r="12226" spans="1:4" x14ac:dyDescent="0.2">
      <c r="A12226" s="93">
        <v>41988</v>
      </c>
      <c r="B12226" s="93" t="s">
        <v>12753</v>
      </c>
      <c r="C12226" s="93" t="s">
        <v>8118</v>
      </c>
      <c r="D12226" s="101">
        <v>7008.4</v>
      </c>
    </row>
    <row r="12227" spans="1:4" x14ac:dyDescent="0.2">
      <c r="A12227" s="93">
        <v>41697</v>
      </c>
      <c r="B12227" s="93" t="s">
        <v>12754</v>
      </c>
      <c r="C12227" s="93" t="s">
        <v>8118</v>
      </c>
      <c r="D12227" s="101">
        <v>1242.22</v>
      </c>
    </row>
    <row r="12228" spans="1:4" x14ac:dyDescent="0.2">
      <c r="A12228" s="93">
        <v>41985</v>
      </c>
      <c r="B12228" s="93" t="s">
        <v>12755</v>
      </c>
      <c r="C12228" s="93" t="s">
        <v>8118</v>
      </c>
      <c r="D12228" s="101">
        <v>1730.08</v>
      </c>
    </row>
    <row r="12229" spans="1:4" x14ac:dyDescent="0.2">
      <c r="A12229" s="93">
        <v>41699</v>
      </c>
      <c r="B12229" s="93" t="s">
        <v>12756</v>
      </c>
      <c r="C12229" s="93" t="s">
        <v>8118</v>
      </c>
      <c r="D12229" s="101">
        <v>2463.54</v>
      </c>
    </row>
    <row r="12230" spans="1:4" x14ac:dyDescent="0.2">
      <c r="A12230" s="93">
        <v>38053</v>
      </c>
      <c r="B12230" s="93" t="s">
        <v>12757</v>
      </c>
      <c r="C12230" s="93" t="s">
        <v>8118</v>
      </c>
      <c r="D12230" s="100">
        <v>24.47</v>
      </c>
    </row>
    <row r="12231" spans="1:4" x14ac:dyDescent="0.2">
      <c r="A12231" s="93">
        <v>38054</v>
      </c>
      <c r="B12231" s="93" t="s">
        <v>12758</v>
      </c>
      <c r="C12231" s="93" t="s">
        <v>8118</v>
      </c>
      <c r="D12231" s="100">
        <v>42.07</v>
      </c>
    </row>
    <row r="12232" spans="1:4" x14ac:dyDescent="0.2">
      <c r="A12232" s="93">
        <v>38052</v>
      </c>
      <c r="B12232" s="93" t="s">
        <v>12759</v>
      </c>
      <c r="C12232" s="93" t="s">
        <v>8118</v>
      </c>
      <c r="D12232" s="100">
        <v>11.85</v>
      </c>
    </row>
    <row r="12233" spans="1:4" x14ac:dyDescent="0.2">
      <c r="A12233" s="93">
        <v>38051</v>
      </c>
      <c r="B12233" s="93" t="s">
        <v>12760</v>
      </c>
      <c r="C12233" s="93" t="s">
        <v>8118</v>
      </c>
      <c r="D12233" s="100">
        <v>7.39</v>
      </c>
    </row>
    <row r="12234" spans="1:4" x14ac:dyDescent="0.2">
      <c r="A12234" s="93">
        <v>38787</v>
      </c>
      <c r="B12234" s="93" t="s">
        <v>12761</v>
      </c>
      <c r="C12234" s="93" t="s">
        <v>8118</v>
      </c>
      <c r="D12234" s="100">
        <v>5.66</v>
      </c>
    </row>
    <row r="12235" spans="1:4" x14ac:dyDescent="0.2">
      <c r="A12235" s="93">
        <v>38825</v>
      </c>
      <c r="B12235" s="93" t="s">
        <v>12762</v>
      </c>
      <c r="C12235" s="93" t="s">
        <v>8118</v>
      </c>
      <c r="D12235" s="100">
        <v>7.31</v>
      </c>
    </row>
    <row r="12236" spans="1:4" x14ac:dyDescent="0.2">
      <c r="A12236" s="93">
        <v>38826</v>
      </c>
      <c r="B12236" s="93" t="s">
        <v>12763</v>
      </c>
      <c r="C12236" s="93" t="s">
        <v>8118</v>
      </c>
      <c r="D12236" s="100">
        <v>10.4</v>
      </c>
    </row>
    <row r="12237" spans="1:4" x14ac:dyDescent="0.2">
      <c r="A12237" s="93">
        <v>38827</v>
      </c>
      <c r="B12237" s="93" t="s">
        <v>12764</v>
      </c>
      <c r="C12237" s="93" t="s">
        <v>8118</v>
      </c>
      <c r="D12237" s="100">
        <v>17.02</v>
      </c>
    </row>
    <row r="12238" spans="1:4" x14ac:dyDescent="0.2">
      <c r="A12238" s="93">
        <v>38830</v>
      </c>
      <c r="B12238" s="93" t="s">
        <v>12765</v>
      </c>
      <c r="C12238" s="93" t="s">
        <v>8118</v>
      </c>
      <c r="D12238" s="100">
        <v>24.72</v>
      </c>
    </row>
    <row r="12239" spans="1:4" x14ac:dyDescent="0.2">
      <c r="A12239" s="93">
        <v>38828</v>
      </c>
      <c r="B12239" s="93" t="s">
        <v>12766</v>
      </c>
      <c r="C12239" s="93" t="s">
        <v>8118</v>
      </c>
      <c r="D12239" s="100">
        <v>10.9</v>
      </c>
    </row>
    <row r="12240" spans="1:4" x14ac:dyDescent="0.2">
      <c r="A12240" s="93">
        <v>38829</v>
      </c>
      <c r="B12240" s="93" t="s">
        <v>12767</v>
      </c>
      <c r="C12240" s="93" t="s">
        <v>8118</v>
      </c>
      <c r="D12240" s="100">
        <v>17.850000000000001</v>
      </c>
    </row>
    <row r="12241" spans="1:4" x14ac:dyDescent="0.2">
      <c r="A12241" s="93">
        <v>38831</v>
      </c>
      <c r="B12241" s="93" t="s">
        <v>12768</v>
      </c>
      <c r="C12241" s="93" t="s">
        <v>8118</v>
      </c>
      <c r="D12241" s="100">
        <v>34.479999999999997</v>
      </c>
    </row>
    <row r="12242" spans="1:4" x14ac:dyDescent="0.2">
      <c r="A12242" s="93">
        <v>36274</v>
      </c>
      <c r="B12242" s="93" t="s">
        <v>12769</v>
      </c>
      <c r="C12242" s="93" t="s">
        <v>8118</v>
      </c>
      <c r="D12242" s="100">
        <v>8.94</v>
      </c>
    </row>
    <row r="12243" spans="1:4" x14ac:dyDescent="0.2">
      <c r="A12243" s="93">
        <v>36278</v>
      </c>
      <c r="B12243" s="93" t="s">
        <v>12770</v>
      </c>
      <c r="C12243" s="93" t="s">
        <v>8118</v>
      </c>
      <c r="D12243" s="100">
        <v>12.12</v>
      </c>
    </row>
    <row r="12244" spans="1:4" x14ac:dyDescent="0.2">
      <c r="A12244" s="93">
        <v>38977</v>
      </c>
      <c r="B12244" s="93" t="s">
        <v>12771</v>
      </c>
      <c r="C12244" s="93" t="s">
        <v>8118</v>
      </c>
      <c r="D12244" s="100">
        <v>118.6</v>
      </c>
    </row>
    <row r="12245" spans="1:4" x14ac:dyDescent="0.2">
      <c r="A12245" s="93">
        <v>38971</v>
      </c>
      <c r="B12245" s="93" t="s">
        <v>12772</v>
      </c>
      <c r="C12245" s="93" t="s">
        <v>8118</v>
      </c>
      <c r="D12245" s="100">
        <v>9.9499999999999993</v>
      </c>
    </row>
    <row r="12246" spans="1:4" x14ac:dyDescent="0.2">
      <c r="A12246" s="93">
        <v>38972</v>
      </c>
      <c r="B12246" s="93" t="s">
        <v>12773</v>
      </c>
      <c r="C12246" s="93" t="s">
        <v>8118</v>
      </c>
      <c r="D12246" s="100">
        <v>13.42</v>
      </c>
    </row>
    <row r="12247" spans="1:4" x14ac:dyDescent="0.2">
      <c r="A12247" s="93">
        <v>38973</v>
      </c>
      <c r="B12247" s="93" t="s">
        <v>12774</v>
      </c>
      <c r="C12247" s="93" t="s">
        <v>8118</v>
      </c>
      <c r="D12247" s="100">
        <v>22.17</v>
      </c>
    </row>
    <row r="12248" spans="1:4" x14ac:dyDescent="0.2">
      <c r="A12248" s="93">
        <v>38974</v>
      </c>
      <c r="B12248" s="93" t="s">
        <v>12775</v>
      </c>
      <c r="C12248" s="93" t="s">
        <v>8118</v>
      </c>
      <c r="D12248" s="100">
        <v>36.01</v>
      </c>
    </row>
    <row r="12249" spans="1:4" x14ac:dyDescent="0.2">
      <c r="A12249" s="93">
        <v>38975</v>
      </c>
      <c r="B12249" s="93" t="s">
        <v>12776</v>
      </c>
      <c r="C12249" s="93" t="s">
        <v>8118</v>
      </c>
      <c r="D12249" s="100">
        <v>46.17</v>
      </c>
    </row>
    <row r="12250" spans="1:4" x14ac:dyDescent="0.2">
      <c r="A12250" s="93">
        <v>38976</v>
      </c>
      <c r="B12250" s="93" t="s">
        <v>12777</v>
      </c>
      <c r="C12250" s="93" t="s">
        <v>8118</v>
      </c>
      <c r="D12250" s="100">
        <v>79.38</v>
      </c>
    </row>
    <row r="12251" spans="1:4" x14ac:dyDescent="0.2">
      <c r="A12251" s="93">
        <v>44176</v>
      </c>
      <c r="B12251" s="93" t="s">
        <v>12778</v>
      </c>
      <c r="C12251" s="93" t="s">
        <v>8118</v>
      </c>
      <c r="D12251" s="100">
        <v>18.239999999999998</v>
      </c>
    </row>
    <row r="12252" spans="1:4" x14ac:dyDescent="0.2">
      <c r="A12252" s="93">
        <v>38986</v>
      </c>
      <c r="B12252" s="93" t="s">
        <v>12779</v>
      </c>
      <c r="C12252" s="93" t="s">
        <v>8118</v>
      </c>
      <c r="D12252" s="100">
        <v>239.62</v>
      </c>
    </row>
    <row r="12253" spans="1:4" x14ac:dyDescent="0.2">
      <c r="A12253" s="93">
        <v>38978</v>
      </c>
      <c r="B12253" s="93" t="s">
        <v>12780</v>
      </c>
      <c r="C12253" s="93" t="s">
        <v>8118</v>
      </c>
      <c r="D12253" s="100">
        <v>9.83</v>
      </c>
    </row>
    <row r="12254" spans="1:4" x14ac:dyDescent="0.2">
      <c r="A12254" s="93">
        <v>38979</v>
      </c>
      <c r="B12254" s="93" t="s">
        <v>12781</v>
      </c>
      <c r="C12254" s="93" t="s">
        <v>8118</v>
      </c>
      <c r="D12254" s="100">
        <v>13.59</v>
      </c>
    </row>
    <row r="12255" spans="1:4" x14ac:dyDescent="0.2">
      <c r="A12255" s="93">
        <v>38980</v>
      </c>
      <c r="B12255" s="93" t="s">
        <v>12782</v>
      </c>
      <c r="C12255" s="93" t="s">
        <v>8118</v>
      </c>
      <c r="D12255" s="100">
        <v>18.190000000000001</v>
      </c>
    </row>
    <row r="12256" spans="1:4" x14ac:dyDescent="0.2">
      <c r="A12256" s="93">
        <v>38981</v>
      </c>
      <c r="B12256" s="93" t="s">
        <v>12783</v>
      </c>
      <c r="C12256" s="93" t="s">
        <v>8118</v>
      </c>
      <c r="D12256" s="100">
        <v>26.24</v>
      </c>
    </row>
    <row r="12257" spans="1:4" x14ac:dyDescent="0.2">
      <c r="A12257" s="93">
        <v>38982</v>
      </c>
      <c r="B12257" s="93" t="s">
        <v>12784</v>
      </c>
      <c r="C12257" s="93" t="s">
        <v>8118</v>
      </c>
      <c r="D12257" s="100">
        <v>41.46</v>
      </c>
    </row>
    <row r="12258" spans="1:4" x14ac:dyDescent="0.2">
      <c r="A12258" s="93">
        <v>38983</v>
      </c>
      <c r="B12258" s="93" t="s">
        <v>12785</v>
      </c>
      <c r="C12258" s="93" t="s">
        <v>8118</v>
      </c>
      <c r="D12258" s="100">
        <v>72.959999999999994</v>
      </c>
    </row>
    <row r="12259" spans="1:4" x14ac:dyDescent="0.2">
      <c r="A12259" s="93">
        <v>38984</v>
      </c>
      <c r="B12259" s="93" t="s">
        <v>12786</v>
      </c>
      <c r="C12259" s="93" t="s">
        <v>8118</v>
      </c>
      <c r="D12259" s="100">
        <v>100.3</v>
      </c>
    </row>
    <row r="12260" spans="1:4" x14ac:dyDescent="0.2">
      <c r="A12260" s="93">
        <v>38985</v>
      </c>
      <c r="B12260" s="93" t="s">
        <v>12787</v>
      </c>
      <c r="C12260" s="93" t="s">
        <v>8118</v>
      </c>
      <c r="D12260" s="100">
        <v>172.44</v>
      </c>
    </row>
    <row r="12261" spans="1:4" x14ac:dyDescent="0.2">
      <c r="A12261" s="93">
        <v>9836</v>
      </c>
      <c r="B12261" s="93" t="s">
        <v>12788</v>
      </c>
      <c r="C12261" s="93" t="s">
        <v>8118</v>
      </c>
      <c r="D12261" s="100">
        <v>16.95</v>
      </c>
    </row>
    <row r="12262" spans="1:4" x14ac:dyDescent="0.2">
      <c r="A12262" s="93">
        <v>20065</v>
      </c>
      <c r="B12262" s="93" t="s">
        <v>12789</v>
      </c>
      <c r="C12262" s="93" t="s">
        <v>8118</v>
      </c>
      <c r="D12262" s="100">
        <v>44.31</v>
      </c>
    </row>
    <row r="12263" spans="1:4" x14ac:dyDescent="0.2">
      <c r="A12263" s="93">
        <v>9835</v>
      </c>
      <c r="B12263" s="93" t="s">
        <v>12790</v>
      </c>
      <c r="C12263" s="93" t="s">
        <v>8118</v>
      </c>
      <c r="D12263" s="100">
        <v>7.4</v>
      </c>
    </row>
    <row r="12264" spans="1:4" x14ac:dyDescent="0.2">
      <c r="A12264" s="93">
        <v>38032</v>
      </c>
      <c r="B12264" s="93" t="s">
        <v>12791</v>
      </c>
      <c r="C12264" s="93" t="s">
        <v>8118</v>
      </c>
      <c r="D12264" s="100">
        <v>66.98</v>
      </c>
    </row>
    <row r="12265" spans="1:4" x14ac:dyDescent="0.2">
      <c r="A12265" s="93">
        <v>38033</v>
      </c>
      <c r="B12265" s="93" t="s">
        <v>12792</v>
      </c>
      <c r="C12265" s="93" t="s">
        <v>8118</v>
      </c>
      <c r="D12265" s="100">
        <v>113.85</v>
      </c>
    </row>
    <row r="12266" spans="1:4" x14ac:dyDescent="0.2">
      <c r="A12266" s="93">
        <v>38034</v>
      </c>
      <c r="B12266" s="93" t="s">
        <v>12793</v>
      </c>
      <c r="C12266" s="93" t="s">
        <v>8118</v>
      </c>
      <c r="D12266" s="100">
        <v>178.35</v>
      </c>
    </row>
    <row r="12267" spans="1:4" x14ac:dyDescent="0.2">
      <c r="A12267" s="93">
        <v>38035</v>
      </c>
      <c r="B12267" s="93" t="s">
        <v>12794</v>
      </c>
      <c r="C12267" s="93" t="s">
        <v>8118</v>
      </c>
      <c r="D12267" s="100">
        <v>262.37</v>
      </c>
    </row>
    <row r="12268" spans="1:4" x14ac:dyDescent="0.2">
      <c r="A12268" s="93">
        <v>38036</v>
      </c>
      <c r="B12268" s="93" t="s">
        <v>12795</v>
      </c>
      <c r="C12268" s="93" t="s">
        <v>8118</v>
      </c>
      <c r="D12268" s="100">
        <v>353.45</v>
      </c>
    </row>
    <row r="12269" spans="1:4" x14ac:dyDescent="0.2">
      <c r="A12269" s="93">
        <v>38037</v>
      </c>
      <c r="B12269" s="93" t="s">
        <v>12796</v>
      </c>
      <c r="C12269" s="93" t="s">
        <v>8118</v>
      </c>
      <c r="D12269" s="100">
        <v>466.86</v>
      </c>
    </row>
    <row r="12270" spans="1:4" x14ac:dyDescent="0.2">
      <c r="A12270" s="93">
        <v>9850</v>
      </c>
      <c r="B12270" s="93" t="s">
        <v>12797</v>
      </c>
      <c r="C12270" s="93" t="s">
        <v>8118</v>
      </c>
      <c r="D12270" s="100">
        <v>147.75</v>
      </c>
    </row>
    <row r="12271" spans="1:4" x14ac:dyDescent="0.2">
      <c r="A12271" s="93">
        <v>9853</v>
      </c>
      <c r="B12271" s="93" t="s">
        <v>12798</v>
      </c>
      <c r="C12271" s="93" t="s">
        <v>8118</v>
      </c>
      <c r="D12271" s="100">
        <v>262.74</v>
      </c>
    </row>
    <row r="12272" spans="1:4" x14ac:dyDescent="0.2">
      <c r="A12272" s="93">
        <v>9854</v>
      </c>
      <c r="B12272" s="93" t="s">
        <v>12799</v>
      </c>
      <c r="C12272" s="93" t="s">
        <v>8118</v>
      </c>
      <c r="D12272" s="100">
        <v>115.12</v>
      </c>
    </row>
    <row r="12273" spans="1:4" x14ac:dyDescent="0.2">
      <c r="A12273" s="93">
        <v>9851</v>
      </c>
      <c r="B12273" s="93" t="s">
        <v>12800</v>
      </c>
      <c r="C12273" s="93" t="s">
        <v>8118</v>
      </c>
      <c r="D12273" s="100">
        <v>199.62</v>
      </c>
    </row>
    <row r="12274" spans="1:4" x14ac:dyDescent="0.2">
      <c r="A12274" s="93">
        <v>9825</v>
      </c>
      <c r="B12274" s="93" t="s">
        <v>12801</v>
      </c>
      <c r="C12274" s="93" t="s">
        <v>8118</v>
      </c>
      <c r="D12274" s="100">
        <v>38.409999999999997</v>
      </c>
    </row>
    <row r="12275" spans="1:4" x14ac:dyDescent="0.2">
      <c r="A12275" s="93">
        <v>9828</v>
      </c>
      <c r="B12275" s="93" t="s">
        <v>12802</v>
      </c>
      <c r="C12275" s="93" t="s">
        <v>8118</v>
      </c>
      <c r="D12275" s="100">
        <v>103.38</v>
      </c>
    </row>
    <row r="12276" spans="1:4" x14ac:dyDescent="0.2">
      <c r="A12276" s="93">
        <v>9829</v>
      </c>
      <c r="B12276" s="93" t="s">
        <v>12803</v>
      </c>
      <c r="C12276" s="93" t="s">
        <v>8118</v>
      </c>
      <c r="D12276" s="100">
        <v>175.2</v>
      </c>
    </row>
    <row r="12277" spans="1:4" x14ac:dyDescent="0.2">
      <c r="A12277" s="93">
        <v>9826</v>
      </c>
      <c r="B12277" s="93" t="s">
        <v>12804</v>
      </c>
      <c r="C12277" s="93" t="s">
        <v>8118</v>
      </c>
      <c r="D12277" s="100">
        <v>266.72000000000003</v>
      </c>
    </row>
    <row r="12278" spans="1:4" x14ac:dyDescent="0.2">
      <c r="A12278" s="93">
        <v>9827</v>
      </c>
      <c r="B12278" s="93" t="s">
        <v>12805</v>
      </c>
      <c r="C12278" s="93" t="s">
        <v>8118</v>
      </c>
      <c r="D12278" s="100">
        <v>378.75</v>
      </c>
    </row>
    <row r="12279" spans="1:4" x14ac:dyDescent="0.2">
      <c r="A12279" s="93">
        <v>36374</v>
      </c>
      <c r="B12279" s="93" t="s">
        <v>12806</v>
      </c>
      <c r="C12279" s="93" t="s">
        <v>8118</v>
      </c>
      <c r="D12279" s="100">
        <v>46.04</v>
      </c>
    </row>
    <row r="12280" spans="1:4" x14ac:dyDescent="0.2">
      <c r="A12280" s="93">
        <v>36084</v>
      </c>
      <c r="B12280" s="93" t="s">
        <v>12807</v>
      </c>
      <c r="C12280" s="93" t="s">
        <v>8118</v>
      </c>
      <c r="D12280" s="100">
        <v>13.64</v>
      </c>
    </row>
    <row r="12281" spans="1:4" x14ac:dyDescent="0.2">
      <c r="A12281" s="93">
        <v>36373</v>
      </c>
      <c r="B12281" s="93" t="s">
        <v>12808</v>
      </c>
      <c r="C12281" s="93" t="s">
        <v>8118</v>
      </c>
      <c r="D12281" s="100">
        <v>28.32</v>
      </c>
    </row>
    <row r="12282" spans="1:4" x14ac:dyDescent="0.2">
      <c r="A12282" s="93">
        <v>36377</v>
      </c>
      <c r="B12282" s="93" t="s">
        <v>12809</v>
      </c>
      <c r="C12282" s="93" t="s">
        <v>8118</v>
      </c>
      <c r="D12282" s="100">
        <v>55.23</v>
      </c>
    </row>
    <row r="12283" spans="1:4" x14ac:dyDescent="0.2">
      <c r="A12283" s="93">
        <v>36375</v>
      </c>
      <c r="B12283" s="93" t="s">
        <v>12810</v>
      </c>
      <c r="C12283" s="93" t="s">
        <v>8118</v>
      </c>
      <c r="D12283" s="100">
        <v>16.829999999999998</v>
      </c>
    </row>
    <row r="12284" spans="1:4" x14ac:dyDescent="0.2">
      <c r="A12284" s="93">
        <v>36376</v>
      </c>
      <c r="B12284" s="93" t="s">
        <v>12811</v>
      </c>
      <c r="C12284" s="93" t="s">
        <v>8118</v>
      </c>
      <c r="D12284" s="100">
        <v>33.049999999999997</v>
      </c>
    </row>
    <row r="12285" spans="1:4" x14ac:dyDescent="0.2">
      <c r="A12285" s="93">
        <v>36380</v>
      </c>
      <c r="B12285" s="93" t="s">
        <v>12812</v>
      </c>
      <c r="C12285" s="93" t="s">
        <v>8118</v>
      </c>
      <c r="D12285" s="100">
        <v>69.06</v>
      </c>
    </row>
    <row r="12286" spans="1:4" x14ac:dyDescent="0.2">
      <c r="A12286" s="93">
        <v>36378</v>
      </c>
      <c r="B12286" s="93" t="s">
        <v>12813</v>
      </c>
      <c r="C12286" s="93" t="s">
        <v>8118</v>
      </c>
      <c r="D12286" s="100">
        <v>20.69</v>
      </c>
    </row>
    <row r="12287" spans="1:4" x14ac:dyDescent="0.2">
      <c r="A12287" s="93">
        <v>36379</v>
      </c>
      <c r="B12287" s="93" t="s">
        <v>12814</v>
      </c>
      <c r="C12287" s="93" t="s">
        <v>8118</v>
      </c>
      <c r="D12287" s="100">
        <v>41.71</v>
      </c>
    </row>
    <row r="12288" spans="1:4" x14ac:dyDescent="0.2">
      <c r="A12288" s="93">
        <v>9859</v>
      </c>
      <c r="B12288" s="93" t="s">
        <v>12815</v>
      </c>
      <c r="C12288" s="93" t="s">
        <v>8118</v>
      </c>
      <c r="D12288" s="100">
        <v>12.43</v>
      </c>
    </row>
    <row r="12289" spans="1:4" x14ac:dyDescent="0.2">
      <c r="A12289" s="93">
        <v>9838</v>
      </c>
      <c r="B12289" s="93" t="s">
        <v>12816</v>
      </c>
      <c r="C12289" s="93" t="s">
        <v>8118</v>
      </c>
      <c r="D12289" s="100">
        <v>12.23</v>
      </c>
    </row>
    <row r="12290" spans="1:4" x14ac:dyDescent="0.2">
      <c r="A12290" s="93">
        <v>9837</v>
      </c>
      <c r="B12290" s="93" t="s">
        <v>12817</v>
      </c>
      <c r="C12290" s="93" t="s">
        <v>8118</v>
      </c>
      <c r="D12290" s="100">
        <v>16.05</v>
      </c>
    </row>
    <row r="12291" spans="1:4" x14ac:dyDescent="0.2">
      <c r="A12291" s="93">
        <v>44315</v>
      </c>
      <c r="B12291" s="93" t="s">
        <v>12818</v>
      </c>
      <c r="C12291" s="93" t="s">
        <v>8118</v>
      </c>
      <c r="D12291" s="100">
        <v>66.36</v>
      </c>
    </row>
    <row r="12292" spans="1:4" x14ac:dyDescent="0.2">
      <c r="A12292" s="93">
        <v>9863</v>
      </c>
      <c r="B12292" s="93" t="s">
        <v>12819</v>
      </c>
      <c r="C12292" s="93" t="s">
        <v>8118</v>
      </c>
      <c r="D12292" s="100">
        <v>75.14</v>
      </c>
    </row>
    <row r="12293" spans="1:4" x14ac:dyDescent="0.2">
      <c r="A12293" s="93">
        <v>9860</v>
      </c>
      <c r="B12293" s="93" t="s">
        <v>12820</v>
      </c>
      <c r="C12293" s="93" t="s">
        <v>8118</v>
      </c>
      <c r="D12293" s="100">
        <v>54.85</v>
      </c>
    </row>
    <row r="12294" spans="1:4" x14ac:dyDescent="0.2">
      <c r="A12294" s="93">
        <v>9862</v>
      </c>
      <c r="B12294" s="93" t="s">
        <v>12821</v>
      </c>
      <c r="C12294" s="93" t="s">
        <v>8118</v>
      </c>
      <c r="D12294" s="100">
        <v>38.33</v>
      </c>
    </row>
    <row r="12295" spans="1:4" x14ac:dyDescent="0.2">
      <c r="A12295" s="93">
        <v>9861</v>
      </c>
      <c r="B12295" s="93" t="s">
        <v>12822</v>
      </c>
      <c r="C12295" s="93" t="s">
        <v>8118</v>
      </c>
      <c r="D12295" s="100">
        <v>30.1</v>
      </c>
    </row>
    <row r="12296" spans="1:4" x14ac:dyDescent="0.2">
      <c r="A12296" s="93">
        <v>9856</v>
      </c>
      <c r="B12296" s="93" t="s">
        <v>12823</v>
      </c>
      <c r="C12296" s="93" t="s">
        <v>8118</v>
      </c>
      <c r="D12296" s="100">
        <v>9.7100000000000009</v>
      </c>
    </row>
    <row r="12297" spans="1:4" x14ac:dyDescent="0.2">
      <c r="A12297" s="93">
        <v>9866</v>
      </c>
      <c r="B12297" s="93" t="s">
        <v>12824</v>
      </c>
      <c r="C12297" s="93" t="s">
        <v>8118</v>
      </c>
      <c r="D12297" s="100">
        <v>25.98</v>
      </c>
    </row>
    <row r="12298" spans="1:4" x14ac:dyDescent="0.2">
      <c r="A12298" s="93">
        <v>9841</v>
      </c>
      <c r="B12298" s="93" t="s">
        <v>12825</v>
      </c>
      <c r="C12298" s="93" t="s">
        <v>8118</v>
      </c>
      <c r="D12298" s="100">
        <v>31.92</v>
      </c>
    </row>
    <row r="12299" spans="1:4" x14ac:dyDescent="0.2">
      <c r="A12299" s="93">
        <v>9840</v>
      </c>
      <c r="B12299" s="93" t="s">
        <v>12826</v>
      </c>
      <c r="C12299" s="93" t="s">
        <v>8118</v>
      </c>
      <c r="D12299" s="100">
        <v>67.430000000000007</v>
      </c>
    </row>
    <row r="12300" spans="1:4" x14ac:dyDescent="0.2">
      <c r="A12300" s="93">
        <v>20067</v>
      </c>
      <c r="B12300" s="93" t="s">
        <v>12827</v>
      </c>
      <c r="C12300" s="93" t="s">
        <v>8118</v>
      </c>
      <c r="D12300" s="100">
        <v>10.35</v>
      </c>
    </row>
    <row r="12301" spans="1:4" x14ac:dyDescent="0.2">
      <c r="A12301" s="93">
        <v>20068</v>
      </c>
      <c r="B12301" s="93" t="s">
        <v>12828</v>
      </c>
      <c r="C12301" s="93" t="s">
        <v>8118</v>
      </c>
      <c r="D12301" s="100">
        <v>14.58</v>
      </c>
    </row>
    <row r="12302" spans="1:4" x14ac:dyDescent="0.2">
      <c r="A12302" s="93">
        <v>9839</v>
      </c>
      <c r="B12302" s="93" t="s">
        <v>12829</v>
      </c>
      <c r="C12302" s="93" t="s">
        <v>8118</v>
      </c>
      <c r="D12302" s="100">
        <v>26.44</v>
      </c>
    </row>
    <row r="12303" spans="1:4" x14ac:dyDescent="0.2">
      <c r="A12303" s="93">
        <v>9870</v>
      </c>
      <c r="B12303" s="93" t="s">
        <v>12830</v>
      </c>
      <c r="C12303" s="93" t="s">
        <v>8118</v>
      </c>
      <c r="D12303" s="100">
        <v>112.07</v>
      </c>
    </row>
    <row r="12304" spans="1:4" x14ac:dyDescent="0.2">
      <c r="A12304" s="93">
        <v>9867</v>
      </c>
      <c r="B12304" s="93" t="s">
        <v>12831</v>
      </c>
      <c r="C12304" s="93" t="s">
        <v>8118</v>
      </c>
      <c r="D12304" s="100">
        <v>4.5</v>
      </c>
    </row>
    <row r="12305" spans="1:4" x14ac:dyDescent="0.2">
      <c r="A12305" s="93">
        <v>9868</v>
      </c>
      <c r="B12305" s="93" t="s">
        <v>12832</v>
      </c>
      <c r="C12305" s="93" t="s">
        <v>8118</v>
      </c>
      <c r="D12305" s="100">
        <v>5.08</v>
      </c>
    </row>
    <row r="12306" spans="1:4" x14ac:dyDescent="0.2">
      <c r="A12306" s="93">
        <v>9869</v>
      </c>
      <c r="B12306" s="93" t="s">
        <v>12833</v>
      </c>
      <c r="C12306" s="93" t="s">
        <v>8118</v>
      </c>
      <c r="D12306" s="100">
        <v>10.96</v>
      </c>
    </row>
    <row r="12307" spans="1:4" x14ac:dyDescent="0.2">
      <c r="A12307" s="93">
        <v>9874</v>
      </c>
      <c r="B12307" s="93" t="s">
        <v>12834</v>
      </c>
      <c r="C12307" s="93" t="s">
        <v>8118</v>
      </c>
      <c r="D12307" s="100">
        <v>17.21</v>
      </c>
    </row>
    <row r="12308" spans="1:4" x14ac:dyDescent="0.2">
      <c r="A12308" s="93">
        <v>9875</v>
      </c>
      <c r="B12308" s="93" t="s">
        <v>12835</v>
      </c>
      <c r="C12308" s="93" t="s">
        <v>8118</v>
      </c>
      <c r="D12308" s="100">
        <v>18.88</v>
      </c>
    </row>
    <row r="12309" spans="1:4" x14ac:dyDescent="0.2">
      <c r="A12309" s="93">
        <v>9873</v>
      </c>
      <c r="B12309" s="93" t="s">
        <v>12836</v>
      </c>
      <c r="C12309" s="93" t="s">
        <v>8118</v>
      </c>
      <c r="D12309" s="100">
        <v>31.07</v>
      </c>
    </row>
    <row r="12310" spans="1:4" x14ac:dyDescent="0.2">
      <c r="A12310" s="93">
        <v>9871</v>
      </c>
      <c r="B12310" s="93" t="s">
        <v>12837</v>
      </c>
      <c r="C12310" s="93" t="s">
        <v>8118</v>
      </c>
      <c r="D12310" s="100">
        <v>51.48</v>
      </c>
    </row>
    <row r="12311" spans="1:4" x14ac:dyDescent="0.2">
      <c r="A12311" s="93">
        <v>9872</v>
      </c>
      <c r="B12311" s="93" t="s">
        <v>12838</v>
      </c>
      <c r="C12311" s="93" t="s">
        <v>8118</v>
      </c>
      <c r="D12311" s="100">
        <v>71.61</v>
      </c>
    </row>
    <row r="12312" spans="1:4" x14ac:dyDescent="0.2">
      <c r="A12312" s="93">
        <v>7667</v>
      </c>
      <c r="B12312" s="93" t="s">
        <v>12839</v>
      </c>
      <c r="C12312" s="93" t="s">
        <v>8118</v>
      </c>
      <c r="D12312" s="101">
        <v>3522.9</v>
      </c>
    </row>
    <row r="12313" spans="1:4" x14ac:dyDescent="0.2">
      <c r="A12313" s="93">
        <v>7660</v>
      </c>
      <c r="B12313" s="93" t="s">
        <v>12840</v>
      </c>
      <c r="C12313" s="93" t="s">
        <v>8118</v>
      </c>
      <c r="D12313" s="101">
        <v>4490.8599999999997</v>
      </c>
    </row>
    <row r="12314" spans="1:4" x14ac:dyDescent="0.2">
      <c r="A12314" s="93">
        <v>7676</v>
      </c>
      <c r="B12314" s="93" t="s">
        <v>12841</v>
      </c>
      <c r="C12314" s="93" t="s">
        <v>8118</v>
      </c>
      <c r="D12314" s="101">
        <v>4542.18</v>
      </c>
    </row>
    <row r="12315" spans="1:4" x14ac:dyDescent="0.2">
      <c r="A12315" s="93">
        <v>12426</v>
      </c>
      <c r="B12315" s="93" t="s">
        <v>12842</v>
      </c>
      <c r="C12315" s="93" t="s">
        <v>8074</v>
      </c>
      <c r="D12315" s="100">
        <v>36.85</v>
      </c>
    </row>
    <row r="12316" spans="1:4" x14ac:dyDescent="0.2">
      <c r="A12316" s="93">
        <v>12425</v>
      </c>
      <c r="B12316" s="93" t="s">
        <v>12843</v>
      </c>
      <c r="C12316" s="93" t="s">
        <v>8074</v>
      </c>
      <c r="D12316" s="100">
        <v>50.63</v>
      </c>
    </row>
    <row r="12317" spans="1:4" x14ac:dyDescent="0.2">
      <c r="A12317" s="93">
        <v>12427</v>
      </c>
      <c r="B12317" s="93" t="s">
        <v>12844</v>
      </c>
      <c r="C12317" s="93" t="s">
        <v>8074</v>
      </c>
      <c r="D12317" s="100">
        <v>210.17</v>
      </c>
    </row>
    <row r="12318" spans="1:4" x14ac:dyDescent="0.2">
      <c r="A12318" s="93">
        <v>12428</v>
      </c>
      <c r="B12318" s="93" t="s">
        <v>12845</v>
      </c>
      <c r="C12318" s="93" t="s">
        <v>8074</v>
      </c>
      <c r="D12318" s="100">
        <v>134.9</v>
      </c>
    </row>
    <row r="12319" spans="1:4" x14ac:dyDescent="0.2">
      <c r="A12319" s="93">
        <v>12430</v>
      </c>
      <c r="B12319" s="93" t="s">
        <v>12846</v>
      </c>
      <c r="C12319" s="93" t="s">
        <v>8074</v>
      </c>
      <c r="D12319" s="100">
        <v>45.18</v>
      </c>
    </row>
    <row r="12320" spans="1:4" x14ac:dyDescent="0.2">
      <c r="A12320" s="93">
        <v>12429</v>
      </c>
      <c r="B12320" s="93" t="s">
        <v>12847</v>
      </c>
      <c r="C12320" s="93" t="s">
        <v>8074</v>
      </c>
      <c r="D12320" s="100">
        <v>339.85</v>
      </c>
    </row>
    <row r="12321" spans="1:4" x14ac:dyDescent="0.2">
      <c r="A12321" s="93">
        <v>12431</v>
      </c>
      <c r="B12321" s="93" t="s">
        <v>12848</v>
      </c>
      <c r="C12321" s="93" t="s">
        <v>8074</v>
      </c>
      <c r="D12321" s="100">
        <v>578.36</v>
      </c>
    </row>
    <row r="12322" spans="1:4" x14ac:dyDescent="0.2">
      <c r="A12322" s="93">
        <v>12432</v>
      </c>
      <c r="B12322" s="93" t="s">
        <v>12849</v>
      </c>
      <c r="C12322" s="93" t="s">
        <v>8074</v>
      </c>
      <c r="D12322" s="100">
        <v>118.95</v>
      </c>
    </row>
    <row r="12323" spans="1:4" x14ac:dyDescent="0.2">
      <c r="A12323" s="93">
        <v>12434</v>
      </c>
      <c r="B12323" s="93" t="s">
        <v>12850</v>
      </c>
      <c r="C12323" s="93" t="s">
        <v>8074</v>
      </c>
      <c r="D12323" s="100">
        <v>38.76</v>
      </c>
    </row>
    <row r="12324" spans="1:4" x14ac:dyDescent="0.2">
      <c r="A12324" s="93">
        <v>12433</v>
      </c>
      <c r="B12324" s="93" t="s">
        <v>12851</v>
      </c>
      <c r="C12324" s="93" t="s">
        <v>8074</v>
      </c>
      <c r="D12324" s="100">
        <v>75.72</v>
      </c>
    </row>
    <row r="12325" spans="1:4" x14ac:dyDescent="0.2">
      <c r="A12325" s="93">
        <v>12435</v>
      </c>
      <c r="B12325" s="93" t="s">
        <v>12852</v>
      </c>
      <c r="C12325" s="93" t="s">
        <v>8074</v>
      </c>
      <c r="D12325" s="100">
        <v>234.35</v>
      </c>
    </row>
    <row r="12326" spans="1:4" x14ac:dyDescent="0.2">
      <c r="A12326" s="93">
        <v>12437</v>
      </c>
      <c r="B12326" s="93" t="s">
        <v>12853</v>
      </c>
      <c r="C12326" s="93" t="s">
        <v>8074</v>
      </c>
      <c r="D12326" s="100">
        <v>189.27</v>
      </c>
    </row>
    <row r="12327" spans="1:4" x14ac:dyDescent="0.2">
      <c r="A12327" s="93">
        <v>12439</v>
      </c>
      <c r="B12327" s="93" t="s">
        <v>12854</v>
      </c>
      <c r="C12327" s="93" t="s">
        <v>8074</v>
      </c>
      <c r="D12327" s="100">
        <v>60.74</v>
      </c>
    </row>
    <row r="12328" spans="1:4" x14ac:dyDescent="0.2">
      <c r="A12328" s="93">
        <v>12438</v>
      </c>
      <c r="B12328" s="93" t="s">
        <v>12855</v>
      </c>
      <c r="C12328" s="93" t="s">
        <v>8074</v>
      </c>
      <c r="D12328" s="100">
        <v>342.52</v>
      </c>
    </row>
    <row r="12329" spans="1:4" x14ac:dyDescent="0.2">
      <c r="A12329" s="93">
        <v>12436</v>
      </c>
      <c r="B12329" s="93" t="s">
        <v>12856</v>
      </c>
      <c r="C12329" s="93" t="s">
        <v>8074</v>
      </c>
      <c r="D12329" s="100">
        <v>432.67</v>
      </c>
    </row>
    <row r="12330" spans="1:4" x14ac:dyDescent="0.2">
      <c r="A12330" s="93">
        <v>36357</v>
      </c>
      <c r="B12330" s="93" t="s">
        <v>12857</v>
      </c>
      <c r="C12330" s="93" t="s">
        <v>8074</v>
      </c>
      <c r="D12330" s="100">
        <v>132.33000000000001</v>
      </c>
    </row>
    <row r="12331" spans="1:4" x14ac:dyDescent="0.2">
      <c r="A12331" s="93">
        <v>12424</v>
      </c>
      <c r="B12331" s="93" t="s">
        <v>12858</v>
      </c>
      <c r="C12331" s="93" t="s">
        <v>8074</v>
      </c>
      <c r="D12331" s="100">
        <v>77.959999999999994</v>
      </c>
    </row>
    <row r="12332" spans="1:4" x14ac:dyDescent="0.2">
      <c r="A12332" s="93">
        <v>12440</v>
      </c>
      <c r="B12332" s="93" t="s">
        <v>12859</v>
      </c>
      <c r="C12332" s="93" t="s">
        <v>8074</v>
      </c>
      <c r="D12332" s="100">
        <v>75.36</v>
      </c>
    </row>
    <row r="12333" spans="1:4" x14ac:dyDescent="0.2">
      <c r="A12333" s="93">
        <v>9884</v>
      </c>
      <c r="B12333" s="93" t="s">
        <v>12860</v>
      </c>
      <c r="C12333" s="93" t="s">
        <v>8074</v>
      </c>
      <c r="D12333" s="100">
        <v>56.21</v>
      </c>
    </row>
    <row r="12334" spans="1:4" x14ac:dyDescent="0.2">
      <c r="A12334" s="93">
        <v>9888</v>
      </c>
      <c r="B12334" s="93" t="s">
        <v>12861</v>
      </c>
      <c r="C12334" s="93" t="s">
        <v>8074</v>
      </c>
      <c r="D12334" s="100">
        <v>45.16</v>
      </c>
    </row>
    <row r="12335" spans="1:4" x14ac:dyDescent="0.2">
      <c r="A12335" s="93">
        <v>9883</v>
      </c>
      <c r="B12335" s="93" t="s">
        <v>12862</v>
      </c>
      <c r="C12335" s="93" t="s">
        <v>8074</v>
      </c>
      <c r="D12335" s="100">
        <v>19.71</v>
      </c>
    </row>
    <row r="12336" spans="1:4" x14ac:dyDescent="0.2">
      <c r="A12336" s="93">
        <v>9886</v>
      </c>
      <c r="B12336" s="93" t="s">
        <v>12863</v>
      </c>
      <c r="C12336" s="93" t="s">
        <v>8074</v>
      </c>
      <c r="D12336" s="100">
        <v>26.99</v>
      </c>
    </row>
    <row r="12337" spans="1:4" x14ac:dyDescent="0.2">
      <c r="A12337" s="93">
        <v>9889</v>
      </c>
      <c r="B12337" s="93" t="s">
        <v>12864</v>
      </c>
      <c r="C12337" s="93" t="s">
        <v>8074</v>
      </c>
      <c r="D12337" s="100">
        <v>136.75</v>
      </c>
    </row>
    <row r="12338" spans="1:4" x14ac:dyDescent="0.2">
      <c r="A12338" s="93">
        <v>9887</v>
      </c>
      <c r="B12338" s="93" t="s">
        <v>12865</v>
      </c>
      <c r="C12338" s="93" t="s">
        <v>8074</v>
      </c>
      <c r="D12338" s="100">
        <v>82.65</v>
      </c>
    </row>
    <row r="12339" spans="1:4" x14ac:dyDescent="0.2">
      <c r="A12339" s="93">
        <v>9885</v>
      </c>
      <c r="B12339" s="93" t="s">
        <v>12866</v>
      </c>
      <c r="C12339" s="93" t="s">
        <v>8074</v>
      </c>
      <c r="D12339" s="100">
        <v>26.1</v>
      </c>
    </row>
    <row r="12340" spans="1:4" x14ac:dyDescent="0.2">
      <c r="A12340" s="93">
        <v>9890</v>
      </c>
      <c r="B12340" s="93" t="s">
        <v>12867</v>
      </c>
      <c r="C12340" s="93" t="s">
        <v>8074</v>
      </c>
      <c r="D12340" s="100">
        <v>211.87</v>
      </c>
    </row>
    <row r="12341" spans="1:4" x14ac:dyDescent="0.2">
      <c r="A12341" s="93">
        <v>9891</v>
      </c>
      <c r="B12341" s="93" t="s">
        <v>12868</v>
      </c>
      <c r="C12341" s="93" t="s">
        <v>8074</v>
      </c>
      <c r="D12341" s="100">
        <v>297.42</v>
      </c>
    </row>
    <row r="12342" spans="1:4" x14ac:dyDescent="0.2">
      <c r="A12342" s="93">
        <v>36313</v>
      </c>
      <c r="B12342" s="93" t="s">
        <v>12869</v>
      </c>
      <c r="C12342" s="93" t="s">
        <v>8074</v>
      </c>
      <c r="D12342" s="100">
        <v>13.85</v>
      </c>
    </row>
    <row r="12343" spans="1:4" x14ac:dyDescent="0.2">
      <c r="A12343" s="93">
        <v>36316</v>
      </c>
      <c r="B12343" s="93" t="s">
        <v>12870</v>
      </c>
      <c r="C12343" s="93" t="s">
        <v>8074</v>
      </c>
      <c r="D12343" s="100">
        <v>21.57</v>
      </c>
    </row>
    <row r="12344" spans="1:4" x14ac:dyDescent="0.2">
      <c r="A12344" s="93">
        <v>64</v>
      </c>
      <c r="B12344" s="93" t="s">
        <v>12871</v>
      </c>
      <c r="C12344" s="93" t="s">
        <v>8074</v>
      </c>
      <c r="D12344" s="100">
        <v>4.57</v>
      </c>
    </row>
    <row r="12345" spans="1:4" x14ac:dyDescent="0.2">
      <c r="A12345" s="93">
        <v>37423</v>
      </c>
      <c r="B12345" s="93" t="s">
        <v>12872</v>
      </c>
      <c r="C12345" s="93" t="s">
        <v>8074</v>
      </c>
      <c r="D12345" s="100">
        <v>11.28</v>
      </c>
    </row>
    <row r="12346" spans="1:4" x14ac:dyDescent="0.2">
      <c r="A12346" s="93">
        <v>9892</v>
      </c>
      <c r="B12346" s="93" t="s">
        <v>12873</v>
      </c>
      <c r="C12346" s="93" t="s">
        <v>8074</v>
      </c>
      <c r="D12346" s="100">
        <v>8.24</v>
      </c>
    </row>
    <row r="12347" spans="1:4" x14ac:dyDescent="0.2">
      <c r="A12347" s="93">
        <v>9901</v>
      </c>
      <c r="B12347" s="93" t="s">
        <v>12874</v>
      </c>
      <c r="C12347" s="93" t="s">
        <v>8074</v>
      </c>
      <c r="D12347" s="100">
        <v>39.89</v>
      </c>
    </row>
    <row r="12348" spans="1:4" x14ac:dyDescent="0.2">
      <c r="A12348" s="93">
        <v>9900</v>
      </c>
      <c r="B12348" s="93" t="s">
        <v>12875</v>
      </c>
      <c r="C12348" s="93" t="s">
        <v>8074</v>
      </c>
      <c r="D12348" s="100">
        <v>23.11</v>
      </c>
    </row>
    <row r="12349" spans="1:4" x14ac:dyDescent="0.2">
      <c r="A12349" s="93">
        <v>9899</v>
      </c>
      <c r="B12349" s="93" t="s">
        <v>12876</v>
      </c>
      <c r="C12349" s="93" t="s">
        <v>8074</v>
      </c>
      <c r="D12349" s="100">
        <v>10.36</v>
      </c>
    </row>
    <row r="12350" spans="1:4" x14ac:dyDescent="0.2">
      <c r="A12350" s="93">
        <v>9908</v>
      </c>
      <c r="B12350" s="93" t="s">
        <v>12877</v>
      </c>
      <c r="C12350" s="93" t="s">
        <v>8074</v>
      </c>
      <c r="D12350" s="100">
        <v>465.91</v>
      </c>
    </row>
    <row r="12351" spans="1:4" x14ac:dyDescent="0.2">
      <c r="A12351" s="93">
        <v>9905</v>
      </c>
      <c r="B12351" s="93" t="s">
        <v>12878</v>
      </c>
      <c r="C12351" s="93" t="s">
        <v>8074</v>
      </c>
      <c r="D12351" s="100">
        <v>8.11</v>
      </c>
    </row>
    <row r="12352" spans="1:4" x14ac:dyDescent="0.2">
      <c r="A12352" s="93">
        <v>9906</v>
      </c>
      <c r="B12352" s="93" t="s">
        <v>12879</v>
      </c>
      <c r="C12352" s="93" t="s">
        <v>8074</v>
      </c>
      <c r="D12352" s="100">
        <v>9.77</v>
      </c>
    </row>
    <row r="12353" spans="1:4" x14ac:dyDescent="0.2">
      <c r="A12353" s="93">
        <v>9895</v>
      </c>
      <c r="B12353" s="93" t="s">
        <v>12880</v>
      </c>
      <c r="C12353" s="93" t="s">
        <v>8074</v>
      </c>
      <c r="D12353" s="100">
        <v>16.46</v>
      </c>
    </row>
    <row r="12354" spans="1:4" x14ac:dyDescent="0.2">
      <c r="A12354" s="93">
        <v>9894</v>
      </c>
      <c r="B12354" s="93" t="s">
        <v>12881</v>
      </c>
      <c r="C12354" s="93" t="s">
        <v>8074</v>
      </c>
      <c r="D12354" s="100">
        <v>31.66</v>
      </c>
    </row>
    <row r="12355" spans="1:4" x14ac:dyDescent="0.2">
      <c r="A12355" s="93">
        <v>9897</v>
      </c>
      <c r="B12355" s="93" t="s">
        <v>12882</v>
      </c>
      <c r="C12355" s="93" t="s">
        <v>8074</v>
      </c>
      <c r="D12355" s="100">
        <v>33.799999999999997</v>
      </c>
    </row>
    <row r="12356" spans="1:4" x14ac:dyDescent="0.2">
      <c r="A12356" s="93">
        <v>9910</v>
      </c>
      <c r="B12356" s="93" t="s">
        <v>12883</v>
      </c>
      <c r="C12356" s="93" t="s">
        <v>8074</v>
      </c>
      <c r="D12356" s="100">
        <v>87.94</v>
      </c>
    </row>
    <row r="12357" spans="1:4" x14ac:dyDescent="0.2">
      <c r="A12357" s="93">
        <v>9909</v>
      </c>
      <c r="B12357" s="93" t="s">
        <v>12884</v>
      </c>
      <c r="C12357" s="93" t="s">
        <v>8074</v>
      </c>
      <c r="D12357" s="100">
        <v>179.11</v>
      </c>
    </row>
    <row r="12358" spans="1:4" x14ac:dyDescent="0.2">
      <c r="A12358" s="93">
        <v>9907</v>
      </c>
      <c r="B12358" s="93" t="s">
        <v>12885</v>
      </c>
      <c r="C12358" s="93" t="s">
        <v>8074</v>
      </c>
      <c r="D12358" s="100">
        <v>211.47</v>
      </c>
    </row>
    <row r="12359" spans="1:4" x14ac:dyDescent="0.2">
      <c r="A12359" s="93">
        <v>20973</v>
      </c>
      <c r="B12359" s="93" t="s">
        <v>12886</v>
      </c>
      <c r="C12359" s="93" t="s">
        <v>8074</v>
      </c>
      <c r="D12359" s="100">
        <v>113.29</v>
      </c>
    </row>
    <row r="12360" spans="1:4" x14ac:dyDescent="0.2">
      <c r="A12360" s="93">
        <v>20974</v>
      </c>
      <c r="B12360" s="93" t="s">
        <v>12887</v>
      </c>
      <c r="C12360" s="93" t="s">
        <v>8074</v>
      </c>
      <c r="D12360" s="100">
        <v>162.09</v>
      </c>
    </row>
    <row r="12361" spans="1:4" x14ac:dyDescent="0.2">
      <c r="A12361" s="93">
        <v>37989</v>
      </c>
      <c r="B12361" s="93" t="s">
        <v>12888</v>
      </c>
      <c r="C12361" s="93" t="s">
        <v>8074</v>
      </c>
      <c r="D12361" s="100">
        <v>12.06</v>
      </c>
    </row>
    <row r="12362" spans="1:4" x14ac:dyDescent="0.2">
      <c r="A12362" s="93">
        <v>37990</v>
      </c>
      <c r="B12362" s="93" t="s">
        <v>12889</v>
      </c>
      <c r="C12362" s="93" t="s">
        <v>8074</v>
      </c>
      <c r="D12362" s="100">
        <v>13.3</v>
      </c>
    </row>
    <row r="12363" spans="1:4" x14ac:dyDescent="0.2">
      <c r="A12363" s="93">
        <v>37991</v>
      </c>
      <c r="B12363" s="93" t="s">
        <v>12890</v>
      </c>
      <c r="C12363" s="93" t="s">
        <v>8074</v>
      </c>
      <c r="D12363" s="100">
        <v>17.7</v>
      </c>
    </row>
    <row r="12364" spans="1:4" x14ac:dyDescent="0.2">
      <c r="A12364" s="93">
        <v>37992</v>
      </c>
      <c r="B12364" s="93" t="s">
        <v>12891</v>
      </c>
      <c r="C12364" s="93" t="s">
        <v>8074</v>
      </c>
      <c r="D12364" s="100">
        <v>27.47</v>
      </c>
    </row>
    <row r="12365" spans="1:4" x14ac:dyDescent="0.2">
      <c r="A12365" s="93">
        <v>37993</v>
      </c>
      <c r="B12365" s="93" t="s">
        <v>12892</v>
      </c>
      <c r="C12365" s="93" t="s">
        <v>8074</v>
      </c>
      <c r="D12365" s="100">
        <v>41.68</v>
      </c>
    </row>
    <row r="12366" spans="1:4" x14ac:dyDescent="0.2">
      <c r="A12366" s="93">
        <v>37994</v>
      </c>
      <c r="B12366" s="93" t="s">
        <v>12893</v>
      </c>
      <c r="C12366" s="93" t="s">
        <v>8074</v>
      </c>
      <c r="D12366" s="100">
        <v>99.25</v>
      </c>
    </row>
    <row r="12367" spans="1:4" x14ac:dyDescent="0.2">
      <c r="A12367" s="93">
        <v>37995</v>
      </c>
      <c r="B12367" s="93" t="s">
        <v>12894</v>
      </c>
      <c r="C12367" s="93" t="s">
        <v>8074</v>
      </c>
      <c r="D12367" s="100">
        <v>129.37</v>
      </c>
    </row>
    <row r="12368" spans="1:4" x14ac:dyDescent="0.2">
      <c r="A12368" s="93">
        <v>37996</v>
      </c>
      <c r="B12368" s="93" t="s">
        <v>12895</v>
      </c>
      <c r="C12368" s="93" t="s">
        <v>8074</v>
      </c>
      <c r="D12368" s="100">
        <v>197</v>
      </c>
    </row>
    <row r="12369" spans="1:4" x14ac:dyDescent="0.2">
      <c r="A12369" s="93">
        <v>13883</v>
      </c>
      <c r="B12369" s="93" t="s">
        <v>12896</v>
      </c>
      <c r="C12369" s="93" t="s">
        <v>8074</v>
      </c>
      <c r="D12369" s="101">
        <v>116611.15</v>
      </c>
    </row>
    <row r="12370" spans="1:4" x14ac:dyDescent="0.2">
      <c r="A12370" s="93">
        <v>38604</v>
      </c>
      <c r="B12370" s="93" t="s">
        <v>12897</v>
      </c>
      <c r="C12370" s="93" t="s">
        <v>8074</v>
      </c>
      <c r="D12370" s="101">
        <v>145237.64000000001</v>
      </c>
    </row>
    <row r="12371" spans="1:4" x14ac:dyDescent="0.2">
      <c r="A12371" s="93">
        <v>10601</v>
      </c>
      <c r="B12371" s="93" t="s">
        <v>12898</v>
      </c>
      <c r="C12371" s="93" t="s">
        <v>8074</v>
      </c>
      <c r="D12371" s="101">
        <v>2825161.76</v>
      </c>
    </row>
    <row r="12372" spans="1:4" x14ac:dyDescent="0.2">
      <c r="A12372" s="93">
        <v>44469</v>
      </c>
      <c r="B12372" s="93" t="s">
        <v>12899</v>
      </c>
      <c r="C12372" s="93" t="s">
        <v>8074</v>
      </c>
      <c r="D12372" s="101">
        <v>7438551.21</v>
      </c>
    </row>
    <row r="12373" spans="1:4" x14ac:dyDescent="0.2">
      <c r="A12373" s="93">
        <v>13894</v>
      </c>
      <c r="B12373" s="93" t="s">
        <v>12900</v>
      </c>
      <c r="C12373" s="93" t="s">
        <v>8074</v>
      </c>
      <c r="D12373" s="101">
        <v>399604.75</v>
      </c>
    </row>
    <row r="12374" spans="1:4" x14ac:dyDescent="0.2">
      <c r="A12374" s="93">
        <v>13895</v>
      </c>
      <c r="B12374" s="93" t="s">
        <v>12901</v>
      </c>
      <c r="C12374" s="93" t="s">
        <v>8074</v>
      </c>
      <c r="D12374" s="101">
        <v>537335.18000000005</v>
      </c>
    </row>
    <row r="12375" spans="1:4" x14ac:dyDescent="0.2">
      <c r="A12375" s="93">
        <v>13892</v>
      </c>
      <c r="B12375" s="93" t="s">
        <v>12902</v>
      </c>
      <c r="C12375" s="93" t="s">
        <v>8074</v>
      </c>
      <c r="D12375" s="101">
        <v>658491.12</v>
      </c>
    </row>
    <row r="12376" spans="1:4" x14ac:dyDescent="0.2">
      <c r="A12376" s="93">
        <v>9914</v>
      </c>
      <c r="B12376" s="93" t="s">
        <v>12903</v>
      </c>
      <c r="C12376" s="93" t="s">
        <v>8074</v>
      </c>
      <c r="D12376" s="101">
        <v>712400</v>
      </c>
    </row>
    <row r="12377" spans="1:4" x14ac:dyDescent="0.2">
      <c r="A12377" s="93">
        <v>36485</v>
      </c>
      <c r="B12377" s="93" t="s">
        <v>12904</v>
      </c>
      <c r="C12377" s="93" t="s">
        <v>8074</v>
      </c>
      <c r="D12377" s="101">
        <v>665336.65</v>
      </c>
    </row>
    <row r="12378" spans="1:4" x14ac:dyDescent="0.2">
      <c r="A12378" s="93">
        <v>9912</v>
      </c>
      <c r="B12378" s="93" t="s">
        <v>12905</v>
      </c>
      <c r="C12378" s="93" t="s">
        <v>8074</v>
      </c>
      <c r="D12378" s="101">
        <v>2300000</v>
      </c>
    </row>
    <row r="12379" spans="1:4" x14ac:dyDescent="0.2">
      <c r="A12379" s="93">
        <v>9921</v>
      </c>
      <c r="B12379" s="93" t="s">
        <v>12906</v>
      </c>
      <c r="C12379" s="93" t="s">
        <v>8074</v>
      </c>
      <c r="D12379" s="101">
        <v>1186448.79</v>
      </c>
    </row>
    <row r="12380" spans="1:4" x14ac:dyDescent="0.2">
      <c r="A12380" s="93">
        <v>21112</v>
      </c>
      <c r="B12380" s="93" t="s">
        <v>12907</v>
      </c>
      <c r="C12380" s="93" t="s">
        <v>8074</v>
      </c>
      <c r="D12380" s="100">
        <v>208.36</v>
      </c>
    </row>
    <row r="12381" spans="1:4" x14ac:dyDescent="0.2">
      <c r="A12381" s="93">
        <v>10228</v>
      </c>
      <c r="B12381" s="93" t="s">
        <v>12908</v>
      </c>
      <c r="C12381" s="93" t="s">
        <v>8074</v>
      </c>
      <c r="D12381" s="100">
        <v>242.06</v>
      </c>
    </row>
    <row r="12382" spans="1:4" x14ac:dyDescent="0.2">
      <c r="A12382" s="93">
        <v>11781</v>
      </c>
      <c r="B12382" s="93" t="s">
        <v>12909</v>
      </c>
      <c r="C12382" s="93" t="s">
        <v>8074</v>
      </c>
      <c r="D12382" s="100">
        <v>196.1</v>
      </c>
    </row>
    <row r="12383" spans="1:4" x14ac:dyDescent="0.2">
      <c r="A12383" s="93">
        <v>37588</v>
      </c>
      <c r="B12383" s="93" t="s">
        <v>12910</v>
      </c>
      <c r="C12383" s="93" t="s">
        <v>8074</v>
      </c>
      <c r="D12383" s="100">
        <v>106.61</v>
      </c>
    </row>
    <row r="12384" spans="1:4" x14ac:dyDescent="0.2">
      <c r="A12384" s="93">
        <v>11746</v>
      </c>
      <c r="B12384" s="93" t="s">
        <v>12911</v>
      </c>
      <c r="C12384" s="93" t="s">
        <v>8074</v>
      </c>
      <c r="D12384" s="100">
        <v>76.89</v>
      </c>
    </row>
    <row r="12385" spans="1:4" x14ac:dyDescent="0.2">
      <c r="A12385" s="93">
        <v>11751</v>
      </c>
      <c r="B12385" s="93" t="s">
        <v>12912</v>
      </c>
      <c r="C12385" s="93" t="s">
        <v>8074</v>
      </c>
      <c r="D12385" s="100">
        <v>138.09</v>
      </c>
    </row>
    <row r="12386" spans="1:4" x14ac:dyDescent="0.2">
      <c r="A12386" s="93">
        <v>11750</v>
      </c>
      <c r="B12386" s="93" t="s">
        <v>12913</v>
      </c>
      <c r="C12386" s="93" t="s">
        <v>8074</v>
      </c>
      <c r="D12386" s="100">
        <v>114.6</v>
      </c>
    </row>
    <row r="12387" spans="1:4" x14ac:dyDescent="0.2">
      <c r="A12387" s="93">
        <v>11748</v>
      </c>
      <c r="B12387" s="93" t="s">
        <v>12914</v>
      </c>
      <c r="C12387" s="93" t="s">
        <v>8074</v>
      </c>
      <c r="D12387" s="100">
        <v>49.34</v>
      </c>
    </row>
    <row r="12388" spans="1:4" x14ac:dyDescent="0.2">
      <c r="A12388" s="93">
        <v>11747</v>
      </c>
      <c r="B12388" s="93" t="s">
        <v>12915</v>
      </c>
      <c r="C12388" s="93" t="s">
        <v>8074</v>
      </c>
      <c r="D12388" s="100">
        <v>212.94</v>
      </c>
    </row>
    <row r="12389" spans="1:4" x14ac:dyDescent="0.2">
      <c r="A12389" s="93">
        <v>11749</v>
      </c>
      <c r="B12389" s="93" t="s">
        <v>12916</v>
      </c>
      <c r="C12389" s="93" t="s">
        <v>8074</v>
      </c>
      <c r="D12389" s="100">
        <v>56.95</v>
      </c>
    </row>
    <row r="12390" spans="1:4" x14ac:dyDescent="0.2">
      <c r="A12390" s="93">
        <v>10236</v>
      </c>
      <c r="B12390" s="93" t="s">
        <v>12917</v>
      </c>
      <c r="C12390" s="93" t="s">
        <v>8074</v>
      </c>
      <c r="D12390" s="100">
        <v>112.2</v>
      </c>
    </row>
    <row r="12391" spans="1:4" x14ac:dyDescent="0.2">
      <c r="A12391" s="93">
        <v>10233</v>
      </c>
      <c r="B12391" s="93" t="s">
        <v>12918</v>
      </c>
      <c r="C12391" s="93" t="s">
        <v>8074</v>
      </c>
      <c r="D12391" s="100">
        <v>105.14</v>
      </c>
    </row>
    <row r="12392" spans="1:4" x14ac:dyDescent="0.2">
      <c r="A12392" s="93">
        <v>10234</v>
      </c>
      <c r="B12392" s="93" t="s">
        <v>12919</v>
      </c>
      <c r="C12392" s="93" t="s">
        <v>8074</v>
      </c>
      <c r="D12392" s="100">
        <v>66.23</v>
      </c>
    </row>
    <row r="12393" spans="1:4" x14ac:dyDescent="0.2">
      <c r="A12393" s="93">
        <v>10231</v>
      </c>
      <c r="B12393" s="93" t="s">
        <v>12920</v>
      </c>
      <c r="C12393" s="93" t="s">
        <v>8074</v>
      </c>
      <c r="D12393" s="100">
        <v>303.73</v>
      </c>
    </row>
    <row r="12394" spans="1:4" x14ac:dyDescent="0.2">
      <c r="A12394" s="93">
        <v>10232</v>
      </c>
      <c r="B12394" s="93" t="s">
        <v>12921</v>
      </c>
      <c r="C12394" s="93" t="s">
        <v>8074</v>
      </c>
      <c r="D12394" s="100">
        <v>169.96</v>
      </c>
    </row>
    <row r="12395" spans="1:4" x14ac:dyDescent="0.2">
      <c r="A12395" s="93">
        <v>10229</v>
      </c>
      <c r="B12395" s="93" t="s">
        <v>12922</v>
      </c>
      <c r="C12395" s="93" t="s">
        <v>8074</v>
      </c>
      <c r="D12395" s="100">
        <v>59.9</v>
      </c>
    </row>
    <row r="12396" spans="1:4" x14ac:dyDescent="0.2">
      <c r="A12396" s="93">
        <v>10235</v>
      </c>
      <c r="B12396" s="93" t="s">
        <v>12923</v>
      </c>
      <c r="C12396" s="93" t="s">
        <v>8074</v>
      </c>
      <c r="D12396" s="100">
        <v>416.38</v>
      </c>
    </row>
    <row r="12397" spans="1:4" x14ac:dyDescent="0.2">
      <c r="A12397" s="93">
        <v>10230</v>
      </c>
      <c r="B12397" s="93" t="s">
        <v>12924</v>
      </c>
      <c r="C12397" s="93" t="s">
        <v>8074</v>
      </c>
      <c r="D12397" s="100">
        <v>732.78</v>
      </c>
    </row>
    <row r="12398" spans="1:4" x14ac:dyDescent="0.2">
      <c r="A12398" s="93">
        <v>10409</v>
      </c>
      <c r="B12398" s="93" t="s">
        <v>12925</v>
      </c>
      <c r="C12398" s="93" t="s">
        <v>8074</v>
      </c>
      <c r="D12398" s="100">
        <v>217.7</v>
      </c>
    </row>
    <row r="12399" spans="1:4" x14ac:dyDescent="0.2">
      <c r="A12399" s="93">
        <v>10411</v>
      </c>
      <c r="B12399" s="93" t="s">
        <v>12926</v>
      </c>
      <c r="C12399" s="93" t="s">
        <v>8074</v>
      </c>
      <c r="D12399" s="100">
        <v>194.8</v>
      </c>
    </row>
    <row r="12400" spans="1:4" x14ac:dyDescent="0.2">
      <c r="A12400" s="93">
        <v>10404</v>
      </c>
      <c r="B12400" s="93" t="s">
        <v>12927</v>
      </c>
      <c r="C12400" s="93" t="s">
        <v>8074</v>
      </c>
      <c r="D12400" s="100">
        <v>79</v>
      </c>
    </row>
    <row r="12401" spans="1:4" x14ac:dyDescent="0.2">
      <c r="A12401" s="93">
        <v>10410</v>
      </c>
      <c r="B12401" s="93" t="s">
        <v>12928</v>
      </c>
      <c r="C12401" s="93" t="s">
        <v>8074</v>
      </c>
      <c r="D12401" s="100">
        <v>130.12</v>
      </c>
    </row>
    <row r="12402" spans="1:4" x14ac:dyDescent="0.2">
      <c r="A12402" s="93">
        <v>10405</v>
      </c>
      <c r="B12402" s="93" t="s">
        <v>12929</v>
      </c>
      <c r="C12402" s="93" t="s">
        <v>8074</v>
      </c>
      <c r="D12402" s="100">
        <v>436.16</v>
      </c>
    </row>
    <row r="12403" spans="1:4" x14ac:dyDescent="0.2">
      <c r="A12403" s="93">
        <v>10408</v>
      </c>
      <c r="B12403" s="93" t="s">
        <v>12930</v>
      </c>
      <c r="C12403" s="93" t="s">
        <v>8074</v>
      </c>
      <c r="D12403" s="100">
        <v>305</v>
      </c>
    </row>
    <row r="12404" spans="1:4" x14ac:dyDescent="0.2">
      <c r="A12404" s="93">
        <v>10412</v>
      </c>
      <c r="B12404" s="93" t="s">
        <v>12931</v>
      </c>
      <c r="C12404" s="93" t="s">
        <v>8074</v>
      </c>
      <c r="D12404" s="100">
        <v>95.74</v>
      </c>
    </row>
    <row r="12405" spans="1:4" x14ac:dyDescent="0.2">
      <c r="A12405" s="93">
        <v>10406</v>
      </c>
      <c r="B12405" s="93" t="s">
        <v>12932</v>
      </c>
      <c r="C12405" s="93" t="s">
        <v>8074</v>
      </c>
      <c r="D12405" s="100">
        <v>602.42999999999995</v>
      </c>
    </row>
    <row r="12406" spans="1:4" x14ac:dyDescent="0.2">
      <c r="A12406" s="93">
        <v>10407</v>
      </c>
      <c r="B12406" s="93" t="s">
        <v>12933</v>
      </c>
      <c r="C12406" s="93" t="s">
        <v>8074</v>
      </c>
      <c r="D12406" s="100">
        <v>934.38</v>
      </c>
    </row>
    <row r="12407" spans="1:4" x14ac:dyDescent="0.2">
      <c r="A12407" s="93">
        <v>10416</v>
      </c>
      <c r="B12407" s="93" t="s">
        <v>12934</v>
      </c>
      <c r="C12407" s="93" t="s">
        <v>8074</v>
      </c>
      <c r="D12407" s="100">
        <v>115.9</v>
      </c>
    </row>
    <row r="12408" spans="1:4" x14ac:dyDescent="0.2">
      <c r="A12408" s="93">
        <v>10419</v>
      </c>
      <c r="B12408" s="93" t="s">
        <v>12935</v>
      </c>
      <c r="C12408" s="93" t="s">
        <v>8074</v>
      </c>
      <c r="D12408" s="100">
        <v>100.6</v>
      </c>
    </row>
    <row r="12409" spans="1:4" x14ac:dyDescent="0.2">
      <c r="A12409" s="93">
        <v>21092</v>
      </c>
      <c r="B12409" s="93" t="s">
        <v>12936</v>
      </c>
      <c r="C12409" s="93" t="s">
        <v>8074</v>
      </c>
      <c r="D12409" s="100">
        <v>57.51</v>
      </c>
    </row>
    <row r="12410" spans="1:4" x14ac:dyDescent="0.2">
      <c r="A12410" s="93">
        <v>10418</v>
      </c>
      <c r="B12410" s="93" t="s">
        <v>12937</v>
      </c>
      <c r="C12410" s="93" t="s">
        <v>8074</v>
      </c>
      <c r="D12410" s="100">
        <v>67.05</v>
      </c>
    </row>
    <row r="12411" spans="1:4" x14ac:dyDescent="0.2">
      <c r="A12411" s="93">
        <v>12657</v>
      </c>
      <c r="B12411" s="93" t="s">
        <v>12938</v>
      </c>
      <c r="C12411" s="93" t="s">
        <v>8074</v>
      </c>
      <c r="D12411" s="100">
        <v>270.60000000000002</v>
      </c>
    </row>
    <row r="12412" spans="1:4" x14ac:dyDescent="0.2">
      <c r="A12412" s="93">
        <v>10417</v>
      </c>
      <c r="B12412" s="93" t="s">
        <v>12939</v>
      </c>
      <c r="C12412" s="93" t="s">
        <v>8074</v>
      </c>
      <c r="D12412" s="100">
        <v>168.87</v>
      </c>
    </row>
    <row r="12413" spans="1:4" x14ac:dyDescent="0.2">
      <c r="A12413" s="93">
        <v>10413</v>
      </c>
      <c r="B12413" s="93" t="s">
        <v>12940</v>
      </c>
      <c r="C12413" s="93" t="s">
        <v>8074</v>
      </c>
      <c r="D12413" s="100">
        <v>61.37</v>
      </c>
    </row>
    <row r="12414" spans="1:4" x14ac:dyDescent="0.2">
      <c r="A12414" s="93">
        <v>10414</v>
      </c>
      <c r="B12414" s="93" t="s">
        <v>12941</v>
      </c>
      <c r="C12414" s="93" t="s">
        <v>8074</v>
      </c>
      <c r="D12414" s="100">
        <v>369.52</v>
      </c>
    </row>
    <row r="12415" spans="1:4" x14ac:dyDescent="0.2">
      <c r="A12415" s="93">
        <v>10415</v>
      </c>
      <c r="B12415" s="93" t="s">
        <v>12942</v>
      </c>
      <c r="C12415" s="93" t="s">
        <v>8074</v>
      </c>
      <c r="D12415" s="100">
        <v>641.32000000000005</v>
      </c>
    </row>
    <row r="12416" spans="1:4" x14ac:dyDescent="0.2">
      <c r="A12416" s="93">
        <v>38643</v>
      </c>
      <c r="B12416" s="93" t="s">
        <v>12943</v>
      </c>
      <c r="C12416" s="93" t="s">
        <v>8074</v>
      </c>
      <c r="D12416" s="100">
        <v>84.72</v>
      </c>
    </row>
    <row r="12417" spans="1:4" x14ac:dyDescent="0.2">
      <c r="A12417" s="93">
        <v>6157</v>
      </c>
      <c r="B12417" s="93" t="s">
        <v>12944</v>
      </c>
      <c r="C12417" s="93" t="s">
        <v>8074</v>
      </c>
      <c r="D12417" s="100">
        <v>115.74</v>
      </c>
    </row>
    <row r="12418" spans="1:4" x14ac:dyDescent="0.2">
      <c r="A12418" s="93">
        <v>6158</v>
      </c>
      <c r="B12418" s="93" t="s">
        <v>12945</v>
      </c>
      <c r="C12418" s="93" t="s">
        <v>8074</v>
      </c>
      <c r="D12418" s="100">
        <v>8.4600000000000009</v>
      </c>
    </row>
    <row r="12419" spans="1:4" x14ac:dyDescent="0.2">
      <c r="A12419" s="93">
        <v>6153</v>
      </c>
      <c r="B12419" s="93" t="s">
        <v>12946</v>
      </c>
      <c r="C12419" s="93" t="s">
        <v>8074</v>
      </c>
      <c r="D12419" s="100">
        <v>5.82</v>
      </c>
    </row>
    <row r="12420" spans="1:4" x14ac:dyDescent="0.2">
      <c r="A12420" s="93">
        <v>6156</v>
      </c>
      <c r="B12420" s="93" t="s">
        <v>12947</v>
      </c>
      <c r="C12420" s="93" t="s">
        <v>8074</v>
      </c>
      <c r="D12420" s="100">
        <v>7.25</v>
      </c>
    </row>
    <row r="12421" spans="1:4" x14ac:dyDescent="0.2">
      <c r="A12421" s="93">
        <v>6154</v>
      </c>
      <c r="B12421" s="93" t="s">
        <v>12948</v>
      </c>
      <c r="C12421" s="93" t="s">
        <v>8074</v>
      </c>
      <c r="D12421" s="100">
        <v>10.34</v>
      </c>
    </row>
    <row r="12422" spans="1:4" x14ac:dyDescent="0.2">
      <c r="A12422" s="93">
        <v>6155</v>
      </c>
      <c r="B12422" s="93" t="s">
        <v>12949</v>
      </c>
      <c r="C12422" s="93" t="s">
        <v>8074</v>
      </c>
      <c r="D12422" s="100">
        <v>23.81</v>
      </c>
    </row>
    <row r="12423" spans="1:4" x14ac:dyDescent="0.2">
      <c r="A12423" s="93">
        <v>43595</v>
      </c>
      <c r="B12423" s="93" t="s">
        <v>12950</v>
      </c>
      <c r="C12423" s="93" t="s">
        <v>8074</v>
      </c>
      <c r="D12423" s="100">
        <v>20.38</v>
      </c>
    </row>
    <row r="12424" spans="1:4" x14ac:dyDescent="0.2">
      <c r="A12424" s="93">
        <v>43596</v>
      </c>
      <c r="B12424" s="93" t="s">
        <v>12951</v>
      </c>
      <c r="C12424" s="93" t="s">
        <v>8074</v>
      </c>
      <c r="D12424" s="100">
        <v>23.56</v>
      </c>
    </row>
    <row r="12425" spans="1:4" x14ac:dyDescent="0.2">
      <c r="A12425" s="93">
        <v>38108</v>
      </c>
      <c r="B12425" s="93" t="s">
        <v>12952</v>
      </c>
      <c r="C12425" s="93" t="s">
        <v>8074</v>
      </c>
      <c r="D12425" s="100">
        <v>41.56</v>
      </c>
    </row>
    <row r="12426" spans="1:4" x14ac:dyDescent="0.2">
      <c r="A12426" s="93">
        <v>38087</v>
      </c>
      <c r="B12426" s="93" t="s">
        <v>12953</v>
      </c>
      <c r="C12426" s="93" t="s">
        <v>8074</v>
      </c>
      <c r="D12426" s="100">
        <v>53.45</v>
      </c>
    </row>
    <row r="12427" spans="1:4" x14ac:dyDescent="0.2">
      <c r="A12427" s="93">
        <v>38109</v>
      </c>
      <c r="B12427" s="93" t="s">
        <v>12954</v>
      </c>
      <c r="C12427" s="93" t="s">
        <v>8074</v>
      </c>
      <c r="D12427" s="100">
        <v>66.42</v>
      </c>
    </row>
    <row r="12428" spans="1:4" x14ac:dyDescent="0.2">
      <c r="A12428" s="93">
        <v>38088</v>
      </c>
      <c r="B12428" s="93" t="s">
        <v>12955</v>
      </c>
      <c r="C12428" s="93" t="s">
        <v>8074</v>
      </c>
      <c r="D12428" s="100">
        <v>69.84</v>
      </c>
    </row>
    <row r="12429" spans="1:4" x14ac:dyDescent="0.2">
      <c r="A12429" s="93">
        <v>38110</v>
      </c>
      <c r="B12429" s="93" t="s">
        <v>12956</v>
      </c>
      <c r="C12429" s="93" t="s">
        <v>8074</v>
      </c>
      <c r="D12429" s="100">
        <v>25.55</v>
      </c>
    </row>
    <row r="12430" spans="1:4" x14ac:dyDescent="0.2">
      <c r="A12430" s="93">
        <v>38089</v>
      </c>
      <c r="B12430" s="93" t="s">
        <v>12957</v>
      </c>
      <c r="C12430" s="93" t="s">
        <v>8074</v>
      </c>
      <c r="D12430" s="100">
        <v>44.52</v>
      </c>
    </row>
    <row r="12431" spans="1:4" x14ac:dyDescent="0.2">
      <c r="A12431" s="93">
        <v>38111</v>
      </c>
      <c r="B12431" s="93" t="s">
        <v>12958</v>
      </c>
      <c r="C12431" s="93" t="s">
        <v>8074</v>
      </c>
      <c r="D12431" s="100">
        <v>28.57</v>
      </c>
    </row>
    <row r="12432" spans="1:4" x14ac:dyDescent="0.2">
      <c r="A12432" s="93">
        <v>38090</v>
      </c>
      <c r="B12432" s="93" t="s">
        <v>12959</v>
      </c>
      <c r="C12432" s="93" t="s">
        <v>8074</v>
      </c>
      <c r="D12432" s="100">
        <v>46.02</v>
      </c>
    </row>
    <row r="12433" spans="1:4" x14ac:dyDescent="0.2">
      <c r="A12433" s="93">
        <v>13726</v>
      </c>
      <c r="B12433" s="93" t="s">
        <v>12960</v>
      </c>
      <c r="C12433" s="93" t="s">
        <v>8074</v>
      </c>
      <c r="D12433" s="101">
        <v>73280.61</v>
      </c>
    </row>
    <row r="12434" spans="1:4" x14ac:dyDescent="0.2">
      <c r="A12434" s="93">
        <v>38400</v>
      </c>
      <c r="B12434" s="93" t="s">
        <v>12961</v>
      </c>
      <c r="C12434" s="93" t="s">
        <v>8074</v>
      </c>
      <c r="D12434" s="100">
        <v>22.09</v>
      </c>
    </row>
    <row r="12435" spans="1:4" x14ac:dyDescent="0.2">
      <c r="A12435" s="93">
        <v>12627</v>
      </c>
      <c r="B12435" s="93" t="s">
        <v>12962</v>
      </c>
      <c r="C12435" s="93" t="s">
        <v>8074</v>
      </c>
      <c r="D12435" s="100">
        <v>1.46</v>
      </c>
    </row>
    <row r="12436" spans="1:4" x14ac:dyDescent="0.2">
      <c r="A12436" s="93">
        <v>39996</v>
      </c>
      <c r="B12436" s="93" t="s">
        <v>12963</v>
      </c>
      <c r="C12436" s="93" t="s">
        <v>8118</v>
      </c>
      <c r="D12436" s="100">
        <v>3.78</v>
      </c>
    </row>
    <row r="12437" spans="1:4" x14ac:dyDescent="0.2">
      <c r="A12437" s="93">
        <v>10478</v>
      </c>
      <c r="B12437" s="93" t="s">
        <v>12964</v>
      </c>
      <c r="C12437" s="93" t="s">
        <v>8123</v>
      </c>
      <c r="D12437" s="100">
        <v>40.01</v>
      </c>
    </row>
    <row r="12438" spans="1:4" x14ac:dyDescent="0.2">
      <c r="A12438" s="93">
        <v>10481</v>
      </c>
      <c r="B12438" s="93" t="s">
        <v>12965</v>
      </c>
      <c r="C12438" s="93" t="s">
        <v>8123</v>
      </c>
      <c r="D12438" s="100">
        <v>35.58</v>
      </c>
    </row>
    <row r="12439" spans="1:4" x14ac:dyDescent="0.2">
      <c r="A12439" s="93">
        <v>10475</v>
      </c>
      <c r="B12439" s="93" t="s">
        <v>12966</v>
      </c>
      <c r="C12439" s="93" t="s">
        <v>8123</v>
      </c>
      <c r="D12439" s="100">
        <v>34.43</v>
      </c>
    </row>
    <row r="12440" spans="1:4" x14ac:dyDescent="0.2">
      <c r="A12440" s="93">
        <v>4030</v>
      </c>
      <c r="B12440" s="93" t="s">
        <v>12967</v>
      </c>
      <c r="C12440" s="93" t="s">
        <v>8480</v>
      </c>
      <c r="D12440" s="100">
        <v>11.44</v>
      </c>
    </row>
    <row r="12441" spans="1:4" x14ac:dyDescent="0.2">
      <c r="A12441" s="93">
        <v>4031</v>
      </c>
      <c r="B12441" s="93" t="s">
        <v>12968</v>
      </c>
      <c r="C12441" s="93" t="s">
        <v>8480</v>
      </c>
      <c r="D12441" s="100">
        <v>53.8</v>
      </c>
    </row>
    <row r="12442" spans="1:4" x14ac:dyDescent="0.2">
      <c r="A12442" s="93">
        <v>39399</v>
      </c>
      <c r="B12442" s="93" t="s">
        <v>12969</v>
      </c>
      <c r="C12442" s="93" t="s">
        <v>8074</v>
      </c>
      <c r="D12442" s="101">
        <v>1360.93</v>
      </c>
    </row>
    <row r="12443" spans="1:4" x14ac:dyDescent="0.2">
      <c r="A12443" s="93">
        <v>39400</v>
      </c>
      <c r="B12443" s="93" t="s">
        <v>12970</v>
      </c>
      <c r="C12443" s="93" t="s">
        <v>8074</v>
      </c>
      <c r="D12443" s="101">
        <v>1479.28</v>
      </c>
    </row>
    <row r="12444" spans="1:4" x14ac:dyDescent="0.2">
      <c r="A12444" s="93">
        <v>39401</v>
      </c>
      <c r="B12444" s="93" t="s">
        <v>12971</v>
      </c>
      <c r="C12444" s="93" t="s">
        <v>8074</v>
      </c>
      <c r="D12444" s="101">
        <v>1659.39</v>
      </c>
    </row>
    <row r="12445" spans="1:4" x14ac:dyDescent="0.2">
      <c r="A12445" s="93">
        <v>11652</v>
      </c>
      <c r="B12445" s="93" t="s">
        <v>12972</v>
      </c>
      <c r="C12445" s="93" t="s">
        <v>8074</v>
      </c>
      <c r="D12445" s="101">
        <v>3570</v>
      </c>
    </row>
    <row r="12446" spans="1:4" x14ac:dyDescent="0.2">
      <c r="A12446" s="93">
        <v>13896</v>
      </c>
      <c r="B12446" s="93" t="s">
        <v>12973</v>
      </c>
      <c r="C12446" s="93" t="s">
        <v>8074</v>
      </c>
      <c r="D12446" s="101">
        <v>3202.6</v>
      </c>
    </row>
    <row r="12447" spans="1:4" x14ac:dyDescent="0.2">
      <c r="A12447" s="93">
        <v>13475</v>
      </c>
      <c r="B12447" s="93" t="s">
        <v>12974</v>
      </c>
      <c r="C12447" s="93" t="s">
        <v>8074</v>
      </c>
      <c r="D12447" s="101">
        <v>3901.15</v>
      </c>
    </row>
    <row r="12448" spans="1:4" x14ac:dyDescent="0.2">
      <c r="A12448" s="93">
        <v>44491</v>
      </c>
      <c r="B12448" s="93" t="s">
        <v>12975</v>
      </c>
      <c r="C12448" s="93" t="s">
        <v>8074</v>
      </c>
      <c r="D12448" s="101">
        <v>4602516.8600000003</v>
      </c>
    </row>
    <row r="12449" spans="1:4" x14ac:dyDescent="0.2">
      <c r="A12449" s="93">
        <v>44470</v>
      </c>
      <c r="B12449" s="93" t="s">
        <v>12976</v>
      </c>
      <c r="C12449" s="93" t="s">
        <v>8074</v>
      </c>
      <c r="D12449" s="101">
        <v>1937606.18</v>
      </c>
    </row>
    <row r="12450" spans="1:4" x14ac:dyDescent="0.2">
      <c r="A12450" s="93">
        <v>13476</v>
      </c>
      <c r="B12450" s="93" t="s">
        <v>12977</v>
      </c>
      <c r="C12450" s="93" t="s">
        <v>8074</v>
      </c>
      <c r="D12450" s="101">
        <v>1951646.94</v>
      </c>
    </row>
    <row r="12451" spans="1:4" x14ac:dyDescent="0.2">
      <c r="A12451" s="93">
        <v>10488</v>
      </c>
      <c r="B12451" s="93" t="s">
        <v>12978</v>
      </c>
      <c r="C12451" s="93" t="s">
        <v>8074</v>
      </c>
      <c r="D12451" s="101">
        <v>2364441.27</v>
      </c>
    </row>
    <row r="12452" spans="1:4" x14ac:dyDescent="0.2">
      <c r="A12452" s="93">
        <v>13606</v>
      </c>
      <c r="B12452" s="93" t="s">
        <v>12979</v>
      </c>
      <c r="C12452" s="93" t="s">
        <v>8074</v>
      </c>
      <c r="D12452" s="101">
        <v>2094861.15</v>
      </c>
    </row>
    <row r="12453" spans="1:4" x14ac:dyDescent="0.2">
      <c r="A12453" s="93">
        <v>10489</v>
      </c>
      <c r="B12453" s="93" t="s">
        <v>12980</v>
      </c>
      <c r="C12453" s="93" t="s">
        <v>8221</v>
      </c>
      <c r="D12453" s="100">
        <v>13.89</v>
      </c>
    </row>
    <row r="12454" spans="1:4" x14ac:dyDescent="0.2">
      <c r="A12454" s="93">
        <v>41073</v>
      </c>
      <c r="B12454" s="93" t="s">
        <v>12981</v>
      </c>
      <c r="C12454" s="93" t="s">
        <v>8223</v>
      </c>
      <c r="D12454" s="101">
        <v>2429.88</v>
      </c>
    </row>
    <row r="12455" spans="1:4" x14ac:dyDescent="0.2">
      <c r="A12455" s="93">
        <v>34391</v>
      </c>
      <c r="B12455" s="93" t="s">
        <v>12982</v>
      </c>
      <c r="C12455" s="93" t="s">
        <v>8480</v>
      </c>
      <c r="D12455" s="100">
        <v>670.25</v>
      </c>
    </row>
    <row r="12456" spans="1:4" x14ac:dyDescent="0.2">
      <c r="A12456" s="93">
        <v>10496</v>
      </c>
      <c r="B12456" s="93" t="s">
        <v>12983</v>
      </c>
      <c r="C12456" s="93" t="s">
        <v>8480</v>
      </c>
      <c r="D12456" s="100">
        <v>583.33000000000004</v>
      </c>
    </row>
    <row r="12457" spans="1:4" x14ac:dyDescent="0.2">
      <c r="A12457" s="93">
        <v>10497</v>
      </c>
      <c r="B12457" s="93" t="s">
        <v>12984</v>
      </c>
      <c r="C12457" s="93" t="s">
        <v>8480</v>
      </c>
      <c r="D12457" s="101">
        <v>1516.66</v>
      </c>
    </row>
    <row r="12458" spans="1:4" x14ac:dyDescent="0.2">
      <c r="A12458" s="93">
        <v>10504</v>
      </c>
      <c r="B12458" s="93" t="s">
        <v>12985</v>
      </c>
      <c r="C12458" s="93" t="s">
        <v>8480</v>
      </c>
      <c r="D12458" s="101">
        <v>1773.33</v>
      </c>
    </row>
    <row r="12459" spans="1:4" x14ac:dyDescent="0.2">
      <c r="A12459" s="93">
        <v>34390</v>
      </c>
      <c r="B12459" s="93" t="s">
        <v>12986</v>
      </c>
      <c r="C12459" s="93" t="s">
        <v>8480</v>
      </c>
      <c r="D12459" s="100">
        <v>522.66</v>
      </c>
    </row>
    <row r="12460" spans="1:4" x14ac:dyDescent="0.2">
      <c r="A12460" s="93">
        <v>34389</v>
      </c>
      <c r="B12460" s="93" t="s">
        <v>12987</v>
      </c>
      <c r="C12460" s="93" t="s">
        <v>8480</v>
      </c>
      <c r="D12460" s="100">
        <v>163.33000000000001</v>
      </c>
    </row>
    <row r="12461" spans="1:4" x14ac:dyDescent="0.2">
      <c r="A12461" s="93">
        <v>34388</v>
      </c>
      <c r="B12461" s="93" t="s">
        <v>12988</v>
      </c>
      <c r="C12461" s="93" t="s">
        <v>8480</v>
      </c>
      <c r="D12461" s="100">
        <v>232.14</v>
      </c>
    </row>
    <row r="12462" spans="1:4" x14ac:dyDescent="0.2">
      <c r="A12462" s="93">
        <v>34387</v>
      </c>
      <c r="B12462" s="93" t="s">
        <v>12989</v>
      </c>
      <c r="C12462" s="93" t="s">
        <v>8480</v>
      </c>
      <c r="D12462" s="100">
        <v>376.83</v>
      </c>
    </row>
    <row r="12463" spans="1:4" x14ac:dyDescent="0.2">
      <c r="A12463" s="93">
        <v>11188</v>
      </c>
      <c r="B12463" s="93" t="s">
        <v>12990</v>
      </c>
      <c r="C12463" s="93" t="s">
        <v>8480</v>
      </c>
      <c r="D12463" s="100">
        <v>186.66</v>
      </c>
    </row>
    <row r="12464" spans="1:4" x14ac:dyDescent="0.2">
      <c r="A12464" s="93">
        <v>11189</v>
      </c>
      <c r="B12464" s="93" t="s">
        <v>12991</v>
      </c>
      <c r="C12464" s="93" t="s">
        <v>8480</v>
      </c>
      <c r="D12464" s="100">
        <v>280</v>
      </c>
    </row>
    <row r="12465" spans="1:4" x14ac:dyDescent="0.2">
      <c r="A12465" s="93">
        <v>21107</v>
      </c>
      <c r="B12465" s="93" t="s">
        <v>12992</v>
      </c>
      <c r="C12465" s="93" t="s">
        <v>8480</v>
      </c>
      <c r="D12465" s="100">
        <v>201.5</v>
      </c>
    </row>
    <row r="12466" spans="1:4" x14ac:dyDescent="0.2">
      <c r="A12466" s="93">
        <v>34386</v>
      </c>
      <c r="B12466" s="93" t="s">
        <v>12993</v>
      </c>
      <c r="C12466" s="93" t="s">
        <v>8480</v>
      </c>
      <c r="D12466" s="100">
        <v>350</v>
      </c>
    </row>
    <row r="12467" spans="1:4" x14ac:dyDescent="0.2">
      <c r="A12467" s="93">
        <v>10490</v>
      </c>
      <c r="B12467" s="93" t="s">
        <v>12994</v>
      </c>
      <c r="C12467" s="93" t="s">
        <v>8480</v>
      </c>
      <c r="D12467" s="100">
        <v>122.5</v>
      </c>
    </row>
    <row r="12468" spans="1:4" x14ac:dyDescent="0.2">
      <c r="A12468" s="93">
        <v>10492</v>
      </c>
      <c r="B12468" s="93" t="s">
        <v>12995</v>
      </c>
      <c r="C12468" s="93" t="s">
        <v>8480</v>
      </c>
      <c r="D12468" s="100">
        <v>140</v>
      </c>
    </row>
    <row r="12469" spans="1:4" x14ac:dyDescent="0.2">
      <c r="A12469" s="93">
        <v>10493</v>
      </c>
      <c r="B12469" s="93" t="s">
        <v>12996</v>
      </c>
      <c r="C12469" s="93" t="s">
        <v>8480</v>
      </c>
      <c r="D12469" s="100">
        <v>163.33000000000001</v>
      </c>
    </row>
    <row r="12470" spans="1:4" x14ac:dyDescent="0.2">
      <c r="A12470" s="93">
        <v>10491</v>
      </c>
      <c r="B12470" s="93" t="s">
        <v>12997</v>
      </c>
      <c r="C12470" s="93" t="s">
        <v>8480</v>
      </c>
      <c r="D12470" s="100">
        <v>198.33</v>
      </c>
    </row>
    <row r="12471" spans="1:4" x14ac:dyDescent="0.2">
      <c r="A12471" s="93">
        <v>34385</v>
      </c>
      <c r="B12471" s="93" t="s">
        <v>12998</v>
      </c>
      <c r="C12471" s="93" t="s">
        <v>8480</v>
      </c>
      <c r="D12471" s="100">
        <v>289.33</v>
      </c>
    </row>
    <row r="12472" spans="1:4" x14ac:dyDescent="0.2">
      <c r="A12472" s="93">
        <v>10499</v>
      </c>
      <c r="B12472" s="93" t="s">
        <v>12999</v>
      </c>
      <c r="C12472" s="93" t="s">
        <v>8480</v>
      </c>
      <c r="D12472" s="100">
        <v>116.66</v>
      </c>
    </row>
    <row r="12473" spans="1:4" x14ac:dyDescent="0.2">
      <c r="A12473" s="93">
        <v>34384</v>
      </c>
      <c r="B12473" s="93" t="s">
        <v>13000</v>
      </c>
      <c r="C12473" s="93" t="s">
        <v>8480</v>
      </c>
      <c r="D12473" s="100">
        <v>350</v>
      </c>
    </row>
    <row r="12474" spans="1:4" x14ac:dyDescent="0.2">
      <c r="A12474" s="93">
        <v>11185</v>
      </c>
      <c r="B12474" s="93" t="s">
        <v>13001</v>
      </c>
      <c r="C12474" s="93" t="s">
        <v>8480</v>
      </c>
      <c r="D12474" s="100">
        <v>361.66</v>
      </c>
    </row>
    <row r="12475" spans="1:4" x14ac:dyDescent="0.2">
      <c r="A12475" s="93">
        <v>10507</v>
      </c>
      <c r="B12475" s="93" t="s">
        <v>13002</v>
      </c>
      <c r="C12475" s="93" t="s">
        <v>8480</v>
      </c>
      <c r="D12475" s="100">
        <v>369.82</v>
      </c>
    </row>
    <row r="12476" spans="1:4" x14ac:dyDescent="0.2">
      <c r="A12476" s="93">
        <v>10505</v>
      </c>
      <c r="B12476" s="93" t="s">
        <v>13003</v>
      </c>
      <c r="C12476" s="93" t="s">
        <v>8480</v>
      </c>
      <c r="D12476" s="100">
        <v>218.22</v>
      </c>
    </row>
    <row r="12477" spans="1:4" x14ac:dyDescent="0.2">
      <c r="A12477" s="93">
        <v>10506</v>
      </c>
      <c r="B12477" s="93" t="s">
        <v>13004</v>
      </c>
      <c r="C12477" s="93" t="s">
        <v>8480</v>
      </c>
      <c r="D12477" s="100">
        <v>284.87</v>
      </c>
    </row>
    <row r="12478" spans="1:4" x14ac:dyDescent="0.2">
      <c r="A12478" s="93">
        <v>5031</v>
      </c>
      <c r="B12478" s="93" t="s">
        <v>13005</v>
      </c>
      <c r="C12478" s="93" t="s">
        <v>8480</v>
      </c>
      <c r="D12478" s="100">
        <v>400</v>
      </c>
    </row>
    <row r="12479" spans="1:4" x14ac:dyDescent="0.2">
      <c r="A12479" s="93">
        <v>10502</v>
      </c>
      <c r="B12479" s="93" t="s">
        <v>13006</v>
      </c>
      <c r="C12479" s="93" t="s">
        <v>8480</v>
      </c>
      <c r="D12479" s="100">
        <v>466.09</v>
      </c>
    </row>
    <row r="12480" spans="1:4" x14ac:dyDescent="0.2">
      <c r="A12480" s="93">
        <v>10501</v>
      </c>
      <c r="B12480" s="93" t="s">
        <v>13007</v>
      </c>
      <c r="C12480" s="93" t="s">
        <v>8480</v>
      </c>
      <c r="D12480" s="100">
        <v>263.33</v>
      </c>
    </row>
    <row r="12481" spans="1:4" x14ac:dyDescent="0.2">
      <c r="A12481" s="93">
        <v>10503</v>
      </c>
      <c r="B12481" s="93" t="s">
        <v>13008</v>
      </c>
      <c r="C12481" s="93" t="s">
        <v>8480</v>
      </c>
      <c r="D12481" s="100">
        <v>355.76</v>
      </c>
    </row>
    <row r="12482" spans="1:4" x14ac:dyDescent="0.2">
      <c r="A12482" s="93">
        <v>4500</v>
      </c>
      <c r="B12482" s="93" t="s">
        <v>13009</v>
      </c>
      <c r="C12482" s="93" t="s">
        <v>8118</v>
      </c>
      <c r="D12482" s="100">
        <v>14.91</v>
      </c>
    </row>
    <row r="12483" spans="1:4" x14ac:dyDescent="0.2">
      <c r="A12483" s="93">
        <v>4448</v>
      </c>
      <c r="B12483" s="93" t="s">
        <v>13010</v>
      </c>
      <c r="C12483" s="93" t="s">
        <v>8118</v>
      </c>
      <c r="D12483" s="100">
        <v>20.49</v>
      </c>
    </row>
    <row r="12484" spans="1:4" x14ac:dyDescent="0.2">
      <c r="A12484" s="93">
        <v>20213</v>
      </c>
      <c r="B12484" s="93" t="s">
        <v>13011</v>
      </c>
      <c r="C12484" s="93" t="s">
        <v>8118</v>
      </c>
      <c r="D12484" s="100">
        <v>28.99</v>
      </c>
    </row>
    <row r="12485" spans="1:4" x14ac:dyDescent="0.2">
      <c r="A12485" s="93">
        <v>20211</v>
      </c>
      <c r="B12485" s="93" t="s">
        <v>13012</v>
      </c>
      <c r="C12485" s="93" t="s">
        <v>8118</v>
      </c>
      <c r="D12485" s="100">
        <v>38.380000000000003</v>
      </c>
    </row>
    <row r="12486" spans="1:4" x14ac:dyDescent="0.2">
      <c r="A12486" s="93">
        <v>40270</v>
      </c>
      <c r="B12486" s="93" t="s">
        <v>13013</v>
      </c>
      <c r="C12486" s="93" t="s">
        <v>8118</v>
      </c>
      <c r="D12486" s="100">
        <v>126.05</v>
      </c>
    </row>
    <row r="12487" spans="1:4" x14ac:dyDescent="0.2">
      <c r="A12487" s="93">
        <v>4425</v>
      </c>
      <c r="B12487" s="93" t="s">
        <v>13014</v>
      </c>
      <c r="C12487" s="93" t="s">
        <v>8118</v>
      </c>
      <c r="D12487" s="100">
        <v>31.73</v>
      </c>
    </row>
    <row r="12488" spans="1:4" x14ac:dyDescent="0.2">
      <c r="A12488" s="93">
        <v>4472</v>
      </c>
      <c r="B12488" s="93" t="s">
        <v>13015</v>
      </c>
      <c r="C12488" s="93" t="s">
        <v>8118</v>
      </c>
      <c r="D12488" s="100">
        <v>39.630000000000003</v>
      </c>
    </row>
    <row r="12489" spans="1:4" x14ac:dyDescent="0.2">
      <c r="A12489" s="93">
        <v>35272</v>
      </c>
      <c r="B12489" s="93" t="s">
        <v>13016</v>
      </c>
      <c r="C12489" s="93" t="s">
        <v>8118</v>
      </c>
      <c r="D12489" s="100">
        <v>57.29</v>
      </c>
    </row>
    <row r="12490" spans="1:4" x14ac:dyDescent="0.2">
      <c r="A12490" s="93">
        <v>4481</v>
      </c>
      <c r="B12490" s="93" t="s">
        <v>13017</v>
      </c>
      <c r="C12490" s="93" t="s">
        <v>8118</v>
      </c>
      <c r="D12490" s="100">
        <v>61.32</v>
      </c>
    </row>
    <row r="12491" spans="1:4" x14ac:dyDescent="0.2">
      <c r="A12491" s="93">
        <v>34345</v>
      </c>
      <c r="B12491" s="93" t="s">
        <v>13018</v>
      </c>
      <c r="C12491" s="93" t="s">
        <v>8221</v>
      </c>
      <c r="D12491" s="100">
        <v>12.02</v>
      </c>
    </row>
    <row r="12492" spans="1:4" x14ac:dyDescent="0.2">
      <c r="A12492" s="93">
        <v>41096</v>
      </c>
      <c r="B12492" s="93" t="s">
        <v>13019</v>
      </c>
      <c r="C12492" s="93" t="s">
        <v>8223</v>
      </c>
      <c r="D12492" s="101">
        <v>2102.14</v>
      </c>
    </row>
    <row r="12493" spans="1:4" x14ac:dyDescent="0.2">
      <c r="A12493" s="93">
        <v>41776</v>
      </c>
      <c r="B12493" s="93" t="s">
        <v>13020</v>
      </c>
      <c r="C12493" s="93" t="s">
        <v>8221</v>
      </c>
      <c r="D12493" s="100">
        <v>16.48</v>
      </c>
    </row>
    <row r="12494" spans="1:4" x14ac:dyDescent="0.2">
      <c r="A12494" s="93" t="s">
        <v>13021</v>
      </c>
    </row>
    <row r="12495" spans="1:4" x14ac:dyDescent="0.2">
      <c r="A12495" s="93" t="s">
        <v>13022</v>
      </c>
    </row>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E8CAB-9CE2-4BC7-BB7A-C19F1C86FF0F}">
  <dimension ref="A1"/>
  <sheetViews>
    <sheetView topLeftCell="A16" workbookViewId="0"/>
  </sheetViews>
  <sheetFormatPr defaultRowHeight="12.75" x14ac:dyDescent="0.2"/>
  <sheetData/>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7A522-8B40-4F97-A96D-D46B3C125FBC}">
  <dimension ref="A1:S132"/>
  <sheetViews>
    <sheetView zoomScaleNormal="100" workbookViewId="0">
      <selection activeCell="D1" sqref="D1:J2"/>
    </sheetView>
  </sheetViews>
  <sheetFormatPr defaultRowHeight="14.25" x14ac:dyDescent="0.2"/>
  <cols>
    <col min="1" max="1" width="13.6640625" style="151" bestFit="1" customWidth="1"/>
    <col min="2" max="2" width="16.6640625" style="151" bestFit="1" customWidth="1"/>
    <col min="3" max="3" width="17.6640625" style="161" bestFit="1" customWidth="1"/>
    <col min="4" max="4" width="80" style="107" bestFit="1" customWidth="1"/>
    <col min="5" max="5" width="9.33203125" style="107"/>
    <col min="6" max="6" width="17.6640625" style="114" customWidth="1"/>
    <col min="7" max="9" width="17.6640625" style="107" customWidth="1"/>
    <col min="10" max="13" width="27.83203125" style="107" customWidth="1"/>
    <col min="14" max="14" width="23.1640625" style="96" customWidth="1"/>
    <col min="15" max="16" width="9.33203125" style="107"/>
    <col min="17" max="17" width="17.6640625" bestFit="1" customWidth="1"/>
    <col min="18" max="18" width="9.33203125" style="107"/>
    <col min="19" max="19" width="13.83203125" style="107" bestFit="1" customWidth="1"/>
    <col min="20" max="16384" width="9.33203125" style="107"/>
  </cols>
  <sheetData>
    <row r="1" spans="1:14" x14ac:dyDescent="0.2">
      <c r="A1" s="143"/>
      <c r="B1" s="143"/>
      <c r="C1" s="153"/>
      <c r="D1" s="106" t="s">
        <v>394</v>
      </c>
      <c r="E1" s="281" t="s">
        <v>395</v>
      </c>
      <c r="F1" s="281"/>
      <c r="G1" s="281" t="s">
        <v>396</v>
      </c>
      <c r="H1" s="281"/>
      <c r="I1" s="281"/>
      <c r="J1" s="106" t="s">
        <v>397</v>
      </c>
      <c r="K1" s="106"/>
      <c r="L1" s="106"/>
      <c r="M1" s="106"/>
      <c r="N1" s="106" t="s">
        <v>396</v>
      </c>
    </row>
    <row r="2" spans="1:14" ht="28.5" x14ac:dyDescent="0.2">
      <c r="A2" s="143"/>
      <c r="B2" s="143"/>
      <c r="C2" s="153"/>
      <c r="D2" s="106" t="s">
        <v>398</v>
      </c>
      <c r="E2" s="281" t="s">
        <v>399</v>
      </c>
      <c r="F2" s="281"/>
      <c r="G2" s="108">
        <v>0.2223</v>
      </c>
      <c r="H2" s="108"/>
      <c r="I2" s="109"/>
      <c r="J2" s="106" t="s">
        <v>400</v>
      </c>
      <c r="K2" s="106"/>
      <c r="L2" s="106"/>
      <c r="M2" s="106"/>
      <c r="N2" s="106" t="s">
        <v>401</v>
      </c>
    </row>
    <row r="3" spans="1:14" x14ac:dyDescent="0.2">
      <c r="A3" s="282" t="s">
        <v>402</v>
      </c>
      <c r="B3" s="283"/>
      <c r="C3" s="283"/>
      <c r="D3" s="283"/>
      <c r="E3" s="283"/>
      <c r="F3" s="283"/>
      <c r="G3" s="283"/>
      <c r="H3" s="283"/>
      <c r="I3" s="283"/>
      <c r="J3" s="283"/>
      <c r="N3" s="107"/>
    </row>
    <row r="4" spans="1:14" ht="42.75" x14ac:dyDescent="0.2">
      <c r="A4" s="144" t="s">
        <v>2</v>
      </c>
      <c r="B4" s="144" t="s">
        <v>403</v>
      </c>
      <c r="C4" s="154" t="s">
        <v>404</v>
      </c>
      <c r="D4" s="154" t="s">
        <v>3</v>
      </c>
      <c r="E4" s="144" t="s">
        <v>4</v>
      </c>
      <c r="F4" s="162" t="s">
        <v>5</v>
      </c>
      <c r="G4" s="163" t="s">
        <v>405</v>
      </c>
      <c r="H4" s="164" t="s">
        <v>532</v>
      </c>
      <c r="I4" s="163" t="s">
        <v>406</v>
      </c>
      <c r="J4" s="163" t="s">
        <v>407</v>
      </c>
      <c r="K4" s="208" t="s">
        <v>13108</v>
      </c>
      <c r="L4" s="208" t="s">
        <v>13109</v>
      </c>
      <c r="M4" s="208"/>
      <c r="N4" s="182" t="s">
        <v>13104</v>
      </c>
    </row>
    <row r="5" spans="1:14" x14ac:dyDescent="0.2">
      <c r="A5" s="145">
        <v>1</v>
      </c>
      <c r="B5" s="145"/>
      <c r="C5" s="155"/>
      <c r="D5" s="155" t="s">
        <v>6</v>
      </c>
      <c r="E5" s="155"/>
      <c r="F5" s="165"/>
      <c r="G5" s="155"/>
      <c r="H5" s="183"/>
      <c r="I5" s="155"/>
      <c r="J5" s="166">
        <f>SUM(J6:J8)</f>
        <v>5108.32</v>
      </c>
      <c r="K5" s="209"/>
      <c r="L5" s="209"/>
      <c r="M5" s="209"/>
      <c r="N5" s="189">
        <f>SUM(N6:N8)</f>
        <v>5108.32</v>
      </c>
    </row>
    <row r="6" spans="1:14" ht="42.75" x14ac:dyDescent="0.2">
      <c r="A6" s="146" t="s">
        <v>408</v>
      </c>
      <c r="B6" s="146">
        <v>103689</v>
      </c>
      <c r="C6" s="137" t="s">
        <v>409</v>
      </c>
      <c r="D6" s="137" t="s">
        <v>410</v>
      </c>
      <c r="E6" s="146" t="s">
        <v>9</v>
      </c>
      <c r="F6" s="167">
        <v>8</v>
      </c>
      <c r="G6" s="168">
        <v>253.71999999999997</v>
      </c>
      <c r="H6" s="184">
        <f>'MEMÓRIA '!F9</f>
        <v>8</v>
      </c>
      <c r="I6" s="169">
        <f>TRUNC((1+$G$2)*G6,2)</f>
        <v>310.12</v>
      </c>
      <c r="J6" s="169">
        <f>TRUNC(I6*F6,2)</f>
        <v>2480.96</v>
      </c>
      <c r="K6" s="169"/>
      <c r="L6" s="169"/>
      <c r="M6" s="169"/>
      <c r="N6" s="169">
        <f>TRUNC(H6*I6,2)</f>
        <v>2480.96</v>
      </c>
    </row>
    <row r="7" spans="1:14" x14ac:dyDescent="0.2">
      <c r="A7" s="147" t="s">
        <v>411</v>
      </c>
      <c r="B7" s="147" t="s">
        <v>412</v>
      </c>
      <c r="C7" s="156" t="s">
        <v>413</v>
      </c>
      <c r="D7" s="156" t="s">
        <v>12</v>
      </c>
      <c r="E7" s="147" t="s">
        <v>13</v>
      </c>
      <c r="F7" s="170">
        <v>2</v>
      </c>
      <c r="G7" s="171">
        <v>578.45000000000005</v>
      </c>
      <c r="H7" s="185">
        <f>'MEMÓRIA '!F13</f>
        <v>2</v>
      </c>
      <c r="I7" s="172">
        <f t="shared" ref="I7:I8" si="0">TRUNC((1+$G$2)*G7,2)</f>
        <v>707.03</v>
      </c>
      <c r="J7" s="172">
        <f t="shared" ref="J7:J8" si="1">TRUNC(I7*F7,2)</f>
        <v>1414.06</v>
      </c>
      <c r="K7" s="172"/>
      <c r="L7" s="172"/>
      <c r="M7" s="172"/>
      <c r="N7" s="169">
        <f>TRUNC(H7*I7,2)</f>
        <v>1414.06</v>
      </c>
    </row>
    <row r="8" spans="1:14" x14ac:dyDescent="0.2">
      <c r="A8" s="146" t="s">
        <v>414</v>
      </c>
      <c r="B8" s="146">
        <v>17</v>
      </c>
      <c r="C8" s="137" t="s">
        <v>413</v>
      </c>
      <c r="D8" s="137" t="s">
        <v>16</v>
      </c>
      <c r="E8" s="146" t="s">
        <v>17</v>
      </c>
      <c r="F8" s="167">
        <v>10</v>
      </c>
      <c r="G8" s="168">
        <v>99.27</v>
      </c>
      <c r="H8" s="184">
        <f>'MEMÓRIA '!F17</f>
        <v>10</v>
      </c>
      <c r="I8" s="169">
        <f t="shared" si="0"/>
        <v>121.33</v>
      </c>
      <c r="J8" s="169">
        <f t="shared" si="1"/>
        <v>1213.3</v>
      </c>
      <c r="K8" s="169"/>
      <c r="L8" s="169"/>
      <c r="M8" s="169"/>
      <c r="N8" s="169">
        <f>TRUNC(H8*I8,2)</f>
        <v>1213.3</v>
      </c>
    </row>
    <row r="9" spans="1:14" x14ac:dyDescent="0.2">
      <c r="A9" s="148">
        <v>3</v>
      </c>
      <c r="B9" s="148"/>
      <c r="C9" s="157"/>
      <c r="D9" s="157" t="s">
        <v>19</v>
      </c>
      <c r="E9" s="157"/>
      <c r="F9" s="173"/>
      <c r="G9" s="174"/>
      <c r="H9" s="186"/>
      <c r="I9" s="157"/>
      <c r="J9" s="175">
        <f>SUM(J10:J24)</f>
        <v>20017.239999999998</v>
      </c>
      <c r="K9" s="209"/>
      <c r="L9" s="209"/>
      <c r="M9" s="209"/>
      <c r="N9" s="189">
        <f>SUM(N10:N24)</f>
        <v>18465.75</v>
      </c>
    </row>
    <row r="10" spans="1:14" ht="42.75" x14ac:dyDescent="0.2">
      <c r="A10" s="146" t="s">
        <v>415</v>
      </c>
      <c r="B10" s="146">
        <v>86910</v>
      </c>
      <c r="C10" s="137" t="s">
        <v>409</v>
      </c>
      <c r="D10" s="137" t="s">
        <v>416</v>
      </c>
      <c r="E10" s="146" t="s">
        <v>17</v>
      </c>
      <c r="F10" s="167">
        <v>1</v>
      </c>
      <c r="G10" s="168">
        <v>96.09</v>
      </c>
      <c r="H10" s="184">
        <f>'MEMÓRIA '!F25</f>
        <v>2</v>
      </c>
      <c r="I10" s="169">
        <f t="shared" ref="I10:I24" si="2">TRUNC((1+$G$2)*G10,2)</f>
        <v>117.45</v>
      </c>
      <c r="J10" s="169">
        <f>TRUNC(I10*F10,2)</f>
        <v>117.45</v>
      </c>
      <c r="K10" s="169"/>
      <c r="L10" s="169"/>
      <c r="M10" s="169"/>
      <c r="N10" s="169">
        <f t="shared" ref="N10:N24" si="3">TRUNC(H10*I10,2)</f>
        <v>234.9</v>
      </c>
    </row>
    <row r="11" spans="1:14" ht="42.75" x14ac:dyDescent="0.2">
      <c r="A11" s="146" t="s">
        <v>417</v>
      </c>
      <c r="B11" s="146">
        <v>86906</v>
      </c>
      <c r="C11" s="137" t="s">
        <v>409</v>
      </c>
      <c r="D11" s="137" t="s">
        <v>418</v>
      </c>
      <c r="E11" s="146" t="s">
        <v>17</v>
      </c>
      <c r="F11" s="167">
        <v>15</v>
      </c>
      <c r="G11" s="168">
        <v>56.230000000000004</v>
      </c>
      <c r="H11" s="184">
        <f>'MEMÓRIA '!F38</f>
        <v>13</v>
      </c>
      <c r="I11" s="169">
        <f t="shared" si="2"/>
        <v>68.72</v>
      </c>
      <c r="J11" s="169">
        <f t="shared" ref="J11:J24" si="4">TRUNC(I11*F11,2)</f>
        <v>1030.8</v>
      </c>
      <c r="K11" s="169"/>
      <c r="L11" s="169"/>
      <c r="M11" s="169"/>
      <c r="N11" s="169">
        <f t="shared" si="3"/>
        <v>893.36</v>
      </c>
    </row>
    <row r="12" spans="1:14" ht="42.75" x14ac:dyDescent="0.2">
      <c r="A12" s="146" t="s">
        <v>419</v>
      </c>
      <c r="B12" s="146">
        <v>86901</v>
      </c>
      <c r="C12" s="137" t="s">
        <v>409</v>
      </c>
      <c r="D12" s="137" t="s">
        <v>420</v>
      </c>
      <c r="E12" s="146" t="s">
        <v>17</v>
      </c>
      <c r="F12" s="167">
        <v>13</v>
      </c>
      <c r="G12" s="168">
        <v>113.7</v>
      </c>
      <c r="H12" s="184">
        <f>'MEMÓRIA '!F51</f>
        <v>13</v>
      </c>
      <c r="I12" s="169">
        <f t="shared" si="2"/>
        <v>138.97</v>
      </c>
      <c r="J12" s="169">
        <f t="shared" si="4"/>
        <v>1806.61</v>
      </c>
      <c r="K12" s="169"/>
      <c r="L12" s="169"/>
      <c r="M12" s="169"/>
      <c r="N12" s="169">
        <f t="shared" si="3"/>
        <v>1806.61</v>
      </c>
    </row>
    <row r="13" spans="1:14" ht="42.75" x14ac:dyDescent="0.2">
      <c r="A13" s="146" t="s">
        <v>421</v>
      </c>
      <c r="B13" s="146">
        <v>95471</v>
      </c>
      <c r="C13" s="137" t="s">
        <v>409</v>
      </c>
      <c r="D13" s="137" t="s">
        <v>422</v>
      </c>
      <c r="E13" s="146" t="s">
        <v>17</v>
      </c>
      <c r="F13" s="167">
        <v>2</v>
      </c>
      <c r="G13" s="168">
        <v>581.83000000000004</v>
      </c>
      <c r="H13" s="184">
        <f>'MEMÓRIA '!F58</f>
        <v>2</v>
      </c>
      <c r="I13" s="169">
        <f t="shared" si="2"/>
        <v>711.17</v>
      </c>
      <c r="J13" s="169">
        <f t="shared" si="4"/>
        <v>1422.34</v>
      </c>
      <c r="K13" s="169"/>
      <c r="L13" s="169"/>
      <c r="M13" s="169"/>
      <c r="N13" s="169">
        <f t="shared" si="3"/>
        <v>1422.34</v>
      </c>
    </row>
    <row r="14" spans="1:14" ht="28.5" x14ac:dyDescent="0.2">
      <c r="A14" s="146" t="s">
        <v>423</v>
      </c>
      <c r="B14" s="146">
        <v>95544</v>
      </c>
      <c r="C14" s="137" t="s">
        <v>409</v>
      </c>
      <c r="D14" s="137" t="s">
        <v>29</v>
      </c>
      <c r="E14" s="146" t="s">
        <v>17</v>
      </c>
      <c r="F14" s="167">
        <v>19</v>
      </c>
      <c r="G14" s="168">
        <v>31.229999999999997</v>
      </c>
      <c r="H14" s="184">
        <f>'MEMÓRIA '!F73</f>
        <v>19</v>
      </c>
      <c r="I14" s="169">
        <f t="shared" si="2"/>
        <v>38.17</v>
      </c>
      <c r="J14" s="169">
        <f t="shared" si="4"/>
        <v>725.23</v>
      </c>
      <c r="K14" s="169"/>
      <c r="L14" s="169"/>
      <c r="M14" s="169"/>
      <c r="N14" s="169">
        <f t="shared" si="3"/>
        <v>725.23</v>
      </c>
    </row>
    <row r="15" spans="1:14" ht="28.5" x14ac:dyDescent="0.2">
      <c r="A15" s="146" t="s">
        <v>424</v>
      </c>
      <c r="B15" s="146">
        <v>100849</v>
      </c>
      <c r="C15" s="137" t="s">
        <v>409</v>
      </c>
      <c r="D15" s="137" t="s">
        <v>31</v>
      </c>
      <c r="E15" s="146" t="s">
        <v>17</v>
      </c>
      <c r="F15" s="167">
        <v>19</v>
      </c>
      <c r="G15" s="168">
        <v>40.89</v>
      </c>
      <c r="H15" s="184">
        <f>'MEMÓRIA '!F85</f>
        <v>17</v>
      </c>
      <c r="I15" s="169">
        <f t="shared" si="2"/>
        <v>49.97</v>
      </c>
      <c r="J15" s="169">
        <f t="shared" si="4"/>
        <v>949.43</v>
      </c>
      <c r="K15" s="169"/>
      <c r="L15" s="169"/>
      <c r="M15" s="169"/>
      <c r="N15" s="169">
        <f t="shared" si="3"/>
        <v>849.49</v>
      </c>
    </row>
    <row r="16" spans="1:14" ht="42.75" x14ac:dyDescent="0.2">
      <c r="A16" s="146" t="s">
        <v>425</v>
      </c>
      <c r="B16" s="146">
        <v>99635</v>
      </c>
      <c r="C16" s="137" t="s">
        <v>409</v>
      </c>
      <c r="D16" s="137" t="s">
        <v>426</v>
      </c>
      <c r="E16" s="146" t="s">
        <v>17</v>
      </c>
      <c r="F16" s="167">
        <v>19</v>
      </c>
      <c r="G16" s="168">
        <v>234.46</v>
      </c>
      <c r="H16" s="184">
        <f>'MEMÓRIA '!F98</f>
        <v>17</v>
      </c>
      <c r="I16" s="169">
        <f t="shared" si="2"/>
        <v>286.58</v>
      </c>
      <c r="J16" s="169">
        <f t="shared" si="4"/>
        <v>5445.02</v>
      </c>
      <c r="K16" s="169"/>
      <c r="L16" s="169"/>
      <c r="M16" s="169"/>
      <c r="N16" s="169">
        <f t="shared" si="3"/>
        <v>4871.8599999999997</v>
      </c>
    </row>
    <row r="17" spans="1:14" ht="71.25" x14ac:dyDescent="0.2">
      <c r="A17" s="146" t="s">
        <v>427</v>
      </c>
      <c r="B17" s="146">
        <v>86939</v>
      </c>
      <c r="C17" s="137" t="s">
        <v>409</v>
      </c>
      <c r="D17" s="137" t="s">
        <v>428</v>
      </c>
      <c r="E17" s="146" t="s">
        <v>17</v>
      </c>
      <c r="F17" s="167">
        <v>2</v>
      </c>
      <c r="G17" s="168">
        <v>351.17</v>
      </c>
      <c r="H17" s="184">
        <f>'MEMÓRIA '!F104</f>
        <v>0</v>
      </c>
      <c r="I17" s="169">
        <f t="shared" si="2"/>
        <v>429.23</v>
      </c>
      <c r="J17" s="169">
        <f t="shared" si="4"/>
        <v>858.46</v>
      </c>
      <c r="K17" s="169"/>
      <c r="L17" s="169"/>
      <c r="M17" s="169"/>
      <c r="N17" s="169">
        <f t="shared" si="3"/>
        <v>0</v>
      </c>
    </row>
    <row r="18" spans="1:14" ht="28.5" x14ac:dyDescent="0.2">
      <c r="A18" s="147" t="s">
        <v>429</v>
      </c>
      <c r="B18" s="147">
        <v>86883</v>
      </c>
      <c r="C18" s="156" t="s">
        <v>409</v>
      </c>
      <c r="D18" s="156" t="s">
        <v>430</v>
      </c>
      <c r="E18" s="147" t="s">
        <v>17</v>
      </c>
      <c r="F18" s="170">
        <v>13</v>
      </c>
      <c r="G18" s="171">
        <v>10.41</v>
      </c>
      <c r="H18" s="185">
        <f>'MEMÓRIA '!F116</f>
        <v>13</v>
      </c>
      <c r="I18" s="172">
        <f t="shared" si="2"/>
        <v>12.72</v>
      </c>
      <c r="J18" s="172">
        <f t="shared" si="4"/>
        <v>165.36</v>
      </c>
      <c r="K18" s="172"/>
      <c r="L18" s="172"/>
      <c r="M18" s="172"/>
      <c r="N18" s="169">
        <f t="shared" si="3"/>
        <v>165.36</v>
      </c>
    </row>
    <row r="19" spans="1:14" ht="28.5" x14ac:dyDescent="0.2">
      <c r="A19" s="146" t="s">
        <v>431</v>
      </c>
      <c r="B19" s="146">
        <v>37400</v>
      </c>
      <c r="C19" s="137" t="s">
        <v>409</v>
      </c>
      <c r="D19" s="137" t="s">
        <v>39</v>
      </c>
      <c r="E19" s="146" t="s">
        <v>17</v>
      </c>
      <c r="F19" s="167">
        <v>11</v>
      </c>
      <c r="G19" s="168">
        <v>49.95</v>
      </c>
      <c r="H19" s="184">
        <f>'MEMÓRIA '!F120</f>
        <v>11</v>
      </c>
      <c r="I19" s="169">
        <f t="shared" si="2"/>
        <v>61.05</v>
      </c>
      <c r="J19" s="169">
        <f t="shared" si="4"/>
        <v>671.55</v>
      </c>
      <c r="K19" s="169"/>
      <c r="L19" s="169"/>
      <c r="M19" s="169"/>
      <c r="N19" s="169">
        <f t="shared" si="3"/>
        <v>671.55</v>
      </c>
    </row>
    <row r="20" spans="1:14" x14ac:dyDescent="0.2">
      <c r="A20" s="146" t="s">
        <v>432</v>
      </c>
      <c r="B20" s="146">
        <v>6127</v>
      </c>
      <c r="C20" s="137" t="s">
        <v>409</v>
      </c>
      <c r="D20" s="137" t="s">
        <v>41</v>
      </c>
      <c r="E20" s="146" t="s">
        <v>42</v>
      </c>
      <c r="F20" s="167">
        <v>8</v>
      </c>
      <c r="G20" s="168">
        <v>11.54</v>
      </c>
      <c r="H20" s="184">
        <f>'MEMÓRIA '!F125</f>
        <v>8</v>
      </c>
      <c r="I20" s="169">
        <f t="shared" si="2"/>
        <v>14.1</v>
      </c>
      <c r="J20" s="169">
        <f t="shared" si="4"/>
        <v>112.8</v>
      </c>
      <c r="K20" s="169"/>
      <c r="L20" s="169"/>
      <c r="M20" s="169"/>
      <c r="N20" s="169">
        <f t="shared" si="3"/>
        <v>112.8</v>
      </c>
    </row>
    <row r="21" spans="1:14" ht="42.75" x14ac:dyDescent="0.2">
      <c r="A21" s="149" t="s">
        <v>433</v>
      </c>
      <c r="B21" s="149">
        <v>95547</v>
      </c>
      <c r="C21" s="158" t="s">
        <v>409</v>
      </c>
      <c r="D21" s="158" t="s">
        <v>45</v>
      </c>
      <c r="E21" s="149" t="s">
        <v>17</v>
      </c>
      <c r="F21" s="176">
        <v>11</v>
      </c>
      <c r="G21" s="177">
        <v>55.879999999999995</v>
      </c>
      <c r="H21" s="187">
        <f>'MEMÓRIA '!F130</f>
        <v>11</v>
      </c>
      <c r="I21" s="178">
        <f t="shared" si="2"/>
        <v>68.3</v>
      </c>
      <c r="J21" s="178">
        <f t="shared" si="4"/>
        <v>751.3</v>
      </c>
      <c r="K21" s="178"/>
      <c r="L21" s="178"/>
      <c r="M21" s="178"/>
      <c r="N21" s="169">
        <f t="shared" si="3"/>
        <v>751.3</v>
      </c>
    </row>
    <row r="22" spans="1:14" ht="28.5" x14ac:dyDescent="0.2">
      <c r="A22" s="146" t="s">
        <v>434</v>
      </c>
      <c r="B22" s="146">
        <v>104061</v>
      </c>
      <c r="C22" s="137" t="s">
        <v>409</v>
      </c>
      <c r="D22" s="137" t="s">
        <v>47</v>
      </c>
      <c r="E22" s="146" t="s">
        <v>48</v>
      </c>
      <c r="F22" s="167">
        <v>6</v>
      </c>
      <c r="G22" s="168">
        <v>14.29</v>
      </c>
      <c r="H22" s="184">
        <f>'MEMÓRIA '!F135</f>
        <v>6.0040000000000004</v>
      </c>
      <c r="I22" s="169">
        <f t="shared" si="2"/>
        <v>17.46</v>
      </c>
      <c r="J22" s="169">
        <f t="shared" si="4"/>
        <v>104.76</v>
      </c>
      <c r="K22" s="169"/>
      <c r="L22" s="169"/>
      <c r="M22" s="169"/>
      <c r="N22" s="169">
        <f t="shared" si="3"/>
        <v>104.82</v>
      </c>
    </row>
    <row r="23" spans="1:14" ht="57" x14ac:dyDescent="0.2">
      <c r="A23" s="146" t="s">
        <v>435</v>
      </c>
      <c r="B23" s="146">
        <v>95470</v>
      </c>
      <c r="C23" s="137" t="s">
        <v>409</v>
      </c>
      <c r="D23" s="137" t="s">
        <v>51</v>
      </c>
      <c r="E23" s="146" t="s">
        <v>17</v>
      </c>
      <c r="F23" s="167">
        <v>17</v>
      </c>
      <c r="G23" s="168">
        <v>245.76</v>
      </c>
      <c r="H23" s="184">
        <f>'MEMÓRIA '!F149</f>
        <v>17</v>
      </c>
      <c r="I23" s="169">
        <f t="shared" si="2"/>
        <v>300.39</v>
      </c>
      <c r="J23" s="169">
        <f t="shared" si="4"/>
        <v>5106.63</v>
      </c>
      <c r="K23" s="169"/>
      <c r="L23" s="169"/>
      <c r="M23" s="169"/>
      <c r="N23" s="169">
        <f t="shared" si="3"/>
        <v>5106.63</v>
      </c>
    </row>
    <row r="24" spans="1:14" ht="28.5" x14ac:dyDescent="0.2">
      <c r="A24" s="146" t="s">
        <v>436</v>
      </c>
      <c r="B24" s="146" t="s">
        <v>437</v>
      </c>
      <c r="C24" s="137" t="s">
        <v>413</v>
      </c>
      <c r="D24" s="137" t="s">
        <v>53</v>
      </c>
      <c r="E24" s="146" t="s">
        <v>17</v>
      </c>
      <c r="F24" s="167">
        <v>5</v>
      </c>
      <c r="G24" s="168">
        <v>122.64000000000001</v>
      </c>
      <c r="H24" s="184">
        <f>'MEMÓRIA '!F154</f>
        <v>5</v>
      </c>
      <c r="I24" s="169">
        <f t="shared" si="2"/>
        <v>149.9</v>
      </c>
      <c r="J24" s="169">
        <f t="shared" si="4"/>
        <v>749.5</v>
      </c>
      <c r="K24" s="169"/>
      <c r="L24" s="169"/>
      <c r="M24" s="169"/>
      <c r="N24" s="169">
        <f t="shared" si="3"/>
        <v>749.5</v>
      </c>
    </row>
    <row r="25" spans="1:14" x14ac:dyDescent="0.2">
      <c r="A25" s="148">
        <v>4</v>
      </c>
      <c r="B25" s="148"/>
      <c r="C25" s="157"/>
      <c r="D25" s="157" t="s">
        <v>54</v>
      </c>
      <c r="E25" s="157"/>
      <c r="F25" s="173"/>
      <c r="G25" s="174"/>
      <c r="H25" s="186"/>
      <c r="I25" s="157"/>
      <c r="J25" s="175">
        <f>SUM(J26:J36)</f>
        <v>5812.7</v>
      </c>
      <c r="K25" s="209"/>
      <c r="L25" s="209"/>
      <c r="M25" s="209"/>
      <c r="N25" s="189">
        <f>SUM(N26:N36)</f>
        <v>18060.129999999997</v>
      </c>
    </row>
    <row r="26" spans="1:14" ht="28.5" x14ac:dyDescent="0.2">
      <c r="A26" s="146" t="s">
        <v>438</v>
      </c>
      <c r="B26" s="146">
        <v>97663</v>
      </c>
      <c r="C26" s="137" t="s">
        <v>409</v>
      </c>
      <c r="D26" s="137" t="s">
        <v>439</v>
      </c>
      <c r="E26" s="146" t="s">
        <v>17</v>
      </c>
      <c r="F26" s="167">
        <v>16</v>
      </c>
      <c r="G26" s="168">
        <v>9.11</v>
      </c>
      <c r="H26" s="184">
        <f>'MEMÓRIA '!F180</f>
        <v>34</v>
      </c>
      <c r="I26" s="169">
        <f t="shared" ref="I26:I36" si="5">TRUNC((1+$G$2)*G26,2)</f>
        <v>11.13</v>
      </c>
      <c r="J26" s="169">
        <f t="shared" ref="J26:J35" si="6">TRUNC(I26*F26,2)</f>
        <v>178.08</v>
      </c>
      <c r="K26" s="169"/>
      <c r="L26" s="169"/>
      <c r="M26" s="169"/>
      <c r="N26" s="169">
        <f t="shared" ref="N26:N36" si="7">TRUNC(H26*I26,2)</f>
        <v>378.42</v>
      </c>
    </row>
    <row r="27" spans="1:14" ht="28.5" x14ac:dyDescent="0.2">
      <c r="A27" s="146" t="s">
        <v>440</v>
      </c>
      <c r="B27" s="146">
        <v>97666</v>
      </c>
      <c r="C27" s="137" t="s">
        <v>409</v>
      </c>
      <c r="D27" s="137" t="s">
        <v>441</v>
      </c>
      <c r="E27" s="146" t="s">
        <v>17</v>
      </c>
      <c r="F27" s="167">
        <v>19</v>
      </c>
      <c r="G27" s="168">
        <v>6.64</v>
      </c>
      <c r="H27" s="184">
        <f>'MEMÓRIA '!F206</f>
        <v>35</v>
      </c>
      <c r="I27" s="169">
        <f t="shared" si="5"/>
        <v>8.11</v>
      </c>
      <c r="J27" s="169">
        <f t="shared" si="6"/>
        <v>154.09</v>
      </c>
      <c r="K27" s="169"/>
      <c r="L27" s="169"/>
      <c r="M27" s="169"/>
      <c r="N27" s="169">
        <f t="shared" si="7"/>
        <v>283.85000000000002</v>
      </c>
    </row>
    <row r="28" spans="1:14" ht="28.5" x14ac:dyDescent="0.2">
      <c r="A28" s="146" t="s">
        <v>442</v>
      </c>
      <c r="B28" s="146">
        <v>97644</v>
      </c>
      <c r="C28" s="137" t="s">
        <v>409</v>
      </c>
      <c r="D28" s="137" t="s">
        <v>443</v>
      </c>
      <c r="E28" s="146" t="s">
        <v>9</v>
      </c>
      <c r="F28" s="167">
        <v>25</v>
      </c>
      <c r="G28" s="168">
        <v>6.9</v>
      </c>
      <c r="H28" s="184">
        <f>'MEMÓRIA '!F229</f>
        <v>45.069999999999993</v>
      </c>
      <c r="I28" s="169">
        <f t="shared" si="5"/>
        <v>8.43</v>
      </c>
      <c r="J28" s="169">
        <f t="shared" si="6"/>
        <v>210.75</v>
      </c>
      <c r="K28" s="169"/>
      <c r="L28" s="169"/>
      <c r="M28" s="169"/>
      <c r="N28" s="169">
        <f t="shared" si="7"/>
        <v>379.94</v>
      </c>
    </row>
    <row r="29" spans="1:14" ht="28.5" x14ac:dyDescent="0.2">
      <c r="A29" s="146" t="s">
        <v>444</v>
      </c>
      <c r="B29" s="146">
        <v>97633</v>
      </c>
      <c r="C29" s="137" t="s">
        <v>409</v>
      </c>
      <c r="D29" s="137" t="s">
        <v>276</v>
      </c>
      <c r="E29" s="146" t="s">
        <v>9</v>
      </c>
      <c r="F29" s="167">
        <v>156.82</v>
      </c>
      <c r="G29" s="168">
        <v>16.940000000000001</v>
      </c>
      <c r="H29" s="184">
        <f>'MEMÓRIA '!F279</f>
        <v>426.07820000000004</v>
      </c>
      <c r="I29" s="169">
        <f t="shared" si="5"/>
        <v>20.7</v>
      </c>
      <c r="J29" s="169">
        <f t="shared" si="6"/>
        <v>3246.17</v>
      </c>
      <c r="K29" s="169"/>
      <c r="L29" s="169"/>
      <c r="M29" s="169"/>
      <c r="N29" s="169">
        <f t="shared" si="7"/>
        <v>8819.81</v>
      </c>
    </row>
    <row r="30" spans="1:14" ht="28.5" x14ac:dyDescent="0.2">
      <c r="A30" s="146" t="s">
        <v>445</v>
      </c>
      <c r="B30" s="146">
        <v>97641</v>
      </c>
      <c r="C30" s="137" t="s">
        <v>409</v>
      </c>
      <c r="D30" s="137" t="s">
        <v>446</v>
      </c>
      <c r="E30" s="146" t="s">
        <v>9</v>
      </c>
      <c r="F30" s="167">
        <v>96.03</v>
      </c>
      <c r="G30" s="168">
        <v>3.87</v>
      </c>
      <c r="H30" s="184">
        <f>'MEMÓRIA '!F284</f>
        <v>0</v>
      </c>
      <c r="I30" s="169">
        <f t="shared" si="5"/>
        <v>4.7300000000000004</v>
      </c>
      <c r="J30" s="169">
        <f t="shared" si="6"/>
        <v>454.22</v>
      </c>
      <c r="K30" s="169"/>
      <c r="L30" s="169"/>
      <c r="M30" s="169"/>
      <c r="N30" s="169">
        <f t="shared" si="7"/>
        <v>0</v>
      </c>
    </row>
    <row r="31" spans="1:14" ht="28.5" x14ac:dyDescent="0.2">
      <c r="A31" s="146" t="s">
        <v>447</v>
      </c>
      <c r="B31" s="146">
        <v>97664</v>
      </c>
      <c r="C31" s="137" t="s">
        <v>409</v>
      </c>
      <c r="D31" s="137" t="s">
        <v>291</v>
      </c>
      <c r="E31" s="146" t="s">
        <v>17</v>
      </c>
      <c r="F31" s="167">
        <v>1</v>
      </c>
      <c r="G31" s="168">
        <v>1.1299999999999999</v>
      </c>
      <c r="H31" s="184">
        <f>'MEMÓRIA '!F288</f>
        <v>1</v>
      </c>
      <c r="I31" s="169">
        <f t="shared" si="5"/>
        <v>1.38</v>
      </c>
      <c r="J31" s="169">
        <f t="shared" si="6"/>
        <v>1.38</v>
      </c>
      <c r="K31" s="169"/>
      <c r="L31" s="169"/>
      <c r="M31" s="169"/>
      <c r="N31" s="169">
        <f t="shared" si="7"/>
        <v>1.38</v>
      </c>
    </row>
    <row r="32" spans="1:14" ht="28.5" x14ac:dyDescent="0.2">
      <c r="A32" s="146" t="s">
        <v>448</v>
      </c>
      <c r="B32" s="146">
        <v>97665</v>
      </c>
      <c r="C32" s="137" t="s">
        <v>409</v>
      </c>
      <c r="D32" s="137" t="s">
        <v>71</v>
      </c>
      <c r="E32" s="146" t="s">
        <v>17</v>
      </c>
      <c r="F32" s="167">
        <v>5</v>
      </c>
      <c r="G32" s="168">
        <v>0.97</v>
      </c>
      <c r="H32" s="184">
        <f>'MEMÓRIA '!F299</f>
        <v>61</v>
      </c>
      <c r="I32" s="169">
        <f t="shared" si="5"/>
        <v>1.18</v>
      </c>
      <c r="J32" s="169">
        <f t="shared" si="6"/>
        <v>5.9</v>
      </c>
      <c r="K32" s="169"/>
      <c r="L32" s="169"/>
      <c r="M32" s="169"/>
      <c r="N32" s="169">
        <f t="shared" si="7"/>
        <v>71.98</v>
      </c>
    </row>
    <row r="33" spans="1:14" ht="28.5" x14ac:dyDescent="0.2">
      <c r="A33" s="146" t="s">
        <v>449</v>
      </c>
      <c r="B33" s="146">
        <v>97638</v>
      </c>
      <c r="C33" s="137" t="s">
        <v>409</v>
      </c>
      <c r="D33" s="137" t="s">
        <v>73</v>
      </c>
      <c r="E33" s="146" t="s">
        <v>9</v>
      </c>
      <c r="F33" s="167">
        <v>8.85</v>
      </c>
      <c r="G33" s="168">
        <v>6.1999999999999993</v>
      </c>
      <c r="H33" s="184">
        <f>'MEMÓRIA '!F306</f>
        <v>105.09</v>
      </c>
      <c r="I33" s="169">
        <f t="shared" si="5"/>
        <v>7.57</v>
      </c>
      <c r="J33" s="169">
        <f t="shared" si="6"/>
        <v>66.989999999999995</v>
      </c>
      <c r="K33" s="169"/>
      <c r="L33" s="169"/>
      <c r="M33" s="169"/>
      <c r="N33" s="169">
        <f t="shared" si="7"/>
        <v>795.53</v>
      </c>
    </row>
    <row r="34" spans="1:14" ht="28.5" x14ac:dyDescent="0.2">
      <c r="A34" s="146" t="s">
        <v>450</v>
      </c>
      <c r="B34" s="146">
        <v>88274</v>
      </c>
      <c r="C34" s="137" t="s">
        <v>409</v>
      </c>
      <c r="D34" s="137" t="s">
        <v>76</v>
      </c>
      <c r="E34" s="146" t="s">
        <v>42</v>
      </c>
      <c r="F34" s="167">
        <v>24</v>
      </c>
      <c r="G34" s="168">
        <v>20.350000000000005</v>
      </c>
      <c r="H34" s="184">
        <f>'MEMÓRIA '!F310</f>
        <v>24</v>
      </c>
      <c r="I34" s="169">
        <f t="shared" si="5"/>
        <v>24.87</v>
      </c>
      <c r="J34" s="169">
        <f>TRUNC(I34*F34,2)</f>
        <v>596.88</v>
      </c>
      <c r="K34" s="169"/>
      <c r="L34" s="169"/>
      <c r="M34" s="169"/>
      <c r="N34" s="169">
        <f t="shared" si="7"/>
        <v>596.88</v>
      </c>
    </row>
    <row r="35" spans="1:14" x14ac:dyDescent="0.2">
      <c r="A35" s="146" t="s">
        <v>451</v>
      </c>
      <c r="B35" s="146">
        <v>88316</v>
      </c>
      <c r="C35" s="137" t="s">
        <v>409</v>
      </c>
      <c r="D35" s="137" t="s">
        <v>79</v>
      </c>
      <c r="E35" s="146" t="s">
        <v>42</v>
      </c>
      <c r="F35" s="167">
        <v>24</v>
      </c>
      <c r="G35" s="168">
        <v>16.29</v>
      </c>
      <c r="H35" s="184">
        <f>'MEMÓRIA '!F310</f>
        <v>24</v>
      </c>
      <c r="I35" s="169">
        <f t="shared" si="5"/>
        <v>19.91</v>
      </c>
      <c r="J35" s="169">
        <f t="shared" si="6"/>
        <v>477.84</v>
      </c>
      <c r="K35" s="169"/>
      <c r="L35" s="169"/>
      <c r="M35" s="169"/>
      <c r="N35" s="169">
        <f t="shared" si="7"/>
        <v>477.84</v>
      </c>
    </row>
    <row r="36" spans="1:14" ht="57" x14ac:dyDescent="0.2">
      <c r="A36" s="146" t="s">
        <v>452</v>
      </c>
      <c r="B36" s="146">
        <v>97063</v>
      </c>
      <c r="C36" s="137" t="s">
        <v>409</v>
      </c>
      <c r="D36" s="137" t="s">
        <v>453</v>
      </c>
      <c r="E36" s="146" t="s">
        <v>9</v>
      </c>
      <c r="F36" s="167">
        <v>40</v>
      </c>
      <c r="G36" s="168">
        <v>8.6</v>
      </c>
      <c r="H36" s="184">
        <f>'MEMÓRIA '!F322</f>
        <v>595.1</v>
      </c>
      <c r="I36" s="169">
        <f t="shared" si="5"/>
        <v>10.51</v>
      </c>
      <c r="J36" s="169">
        <f>TRUNC(I36*F36,2)</f>
        <v>420.4</v>
      </c>
      <c r="K36" s="169"/>
      <c r="L36" s="169"/>
      <c r="M36" s="169"/>
      <c r="N36" s="169">
        <f t="shared" si="7"/>
        <v>6254.5</v>
      </c>
    </row>
    <row r="37" spans="1:14" x14ac:dyDescent="0.2">
      <c r="A37" s="148">
        <v>5</v>
      </c>
      <c r="B37" s="148"/>
      <c r="C37" s="157"/>
      <c r="D37" s="157" t="s">
        <v>83</v>
      </c>
      <c r="E37" s="157"/>
      <c r="F37" s="173"/>
      <c r="G37" s="174"/>
      <c r="H37" s="186"/>
      <c r="I37" s="157"/>
      <c r="J37" s="175">
        <f>SUM(J38:J47)</f>
        <v>48916.189999999995</v>
      </c>
      <c r="K37" s="209"/>
      <c r="L37" s="209"/>
      <c r="M37" s="209"/>
      <c r="N37" s="189">
        <f>SUM(N38:N47)</f>
        <v>55460.05</v>
      </c>
    </row>
    <row r="38" spans="1:14" ht="57" x14ac:dyDescent="0.2">
      <c r="A38" s="146" t="s">
        <v>454</v>
      </c>
      <c r="B38" s="146">
        <v>87265</v>
      </c>
      <c r="C38" s="137" t="s">
        <v>409</v>
      </c>
      <c r="D38" s="137" t="s">
        <v>455</v>
      </c>
      <c r="E38" s="146" t="s">
        <v>9</v>
      </c>
      <c r="F38" s="167">
        <v>107.5</v>
      </c>
      <c r="G38" s="168">
        <v>48.449999999999996</v>
      </c>
      <c r="H38" s="184">
        <f>'MEMÓRIA '!F330</f>
        <v>0</v>
      </c>
      <c r="I38" s="169">
        <f t="shared" ref="I38:I47" si="8">TRUNC((1+$G$2)*G38,2)</f>
        <v>59.22</v>
      </c>
      <c r="J38" s="169">
        <f t="shared" ref="J38:J47" si="9">TRUNC(I38*F38,2)</f>
        <v>6366.15</v>
      </c>
      <c r="K38" s="169"/>
      <c r="L38" s="169"/>
      <c r="M38" s="169"/>
      <c r="N38" s="169">
        <f t="shared" ref="N38:N47" si="10">TRUNC(H38*I38,2)</f>
        <v>0</v>
      </c>
    </row>
    <row r="39" spans="1:14" ht="57" x14ac:dyDescent="0.2">
      <c r="A39" s="146" t="s">
        <v>456</v>
      </c>
      <c r="B39" s="146">
        <v>87255</v>
      </c>
      <c r="C39" s="137" t="s">
        <v>409</v>
      </c>
      <c r="D39" s="137" t="s">
        <v>457</v>
      </c>
      <c r="E39" s="146" t="s">
        <v>9</v>
      </c>
      <c r="F39" s="167">
        <v>72.680000000000007</v>
      </c>
      <c r="G39" s="168">
        <v>91.509999999999991</v>
      </c>
      <c r="H39" s="184">
        <f>'MEMÓRIA '!F350</f>
        <v>85.866000000000014</v>
      </c>
      <c r="I39" s="169">
        <f t="shared" si="8"/>
        <v>111.85</v>
      </c>
      <c r="J39" s="169">
        <f t="shared" si="9"/>
        <v>8129.25</v>
      </c>
      <c r="K39" s="169"/>
      <c r="L39" s="169"/>
      <c r="M39" s="169"/>
      <c r="N39" s="169">
        <f t="shared" si="10"/>
        <v>9604.11</v>
      </c>
    </row>
    <row r="40" spans="1:14" ht="28.5" x14ac:dyDescent="0.2">
      <c r="A40" s="146" t="s">
        <v>458</v>
      </c>
      <c r="B40" s="146">
        <v>98671</v>
      </c>
      <c r="C40" s="137" t="s">
        <v>409</v>
      </c>
      <c r="D40" s="137" t="s">
        <v>91</v>
      </c>
      <c r="E40" s="146" t="s">
        <v>9</v>
      </c>
      <c r="F40" s="167">
        <v>3</v>
      </c>
      <c r="G40" s="168">
        <v>378.94000000000005</v>
      </c>
      <c r="H40" s="184">
        <f>'MEMÓRIA '!F356</f>
        <v>20.32</v>
      </c>
      <c r="I40" s="169">
        <f t="shared" si="8"/>
        <v>463.17</v>
      </c>
      <c r="J40" s="169">
        <f t="shared" si="9"/>
        <v>1389.51</v>
      </c>
      <c r="K40" s="169"/>
      <c r="L40" s="169"/>
      <c r="M40" s="169"/>
      <c r="N40" s="169">
        <f t="shared" si="10"/>
        <v>9411.61</v>
      </c>
    </row>
    <row r="41" spans="1:14" ht="57" x14ac:dyDescent="0.2">
      <c r="A41" s="146" t="s">
        <v>459</v>
      </c>
      <c r="B41" s="146">
        <v>87904</v>
      </c>
      <c r="C41" s="137" t="s">
        <v>409</v>
      </c>
      <c r="D41" s="137" t="s">
        <v>460</v>
      </c>
      <c r="E41" s="146" t="s">
        <v>9</v>
      </c>
      <c r="F41" s="167">
        <v>10</v>
      </c>
      <c r="G41" s="168">
        <v>6.42</v>
      </c>
      <c r="H41" s="184">
        <f>'MEMÓRIA '!F396</f>
        <v>358.01819999999998</v>
      </c>
      <c r="I41" s="169">
        <f t="shared" si="8"/>
        <v>7.84</v>
      </c>
      <c r="J41" s="169">
        <f t="shared" si="9"/>
        <v>78.400000000000006</v>
      </c>
      <c r="K41" s="169"/>
      <c r="L41" s="169"/>
      <c r="M41" s="169"/>
      <c r="N41" s="169">
        <f t="shared" si="10"/>
        <v>2806.86</v>
      </c>
    </row>
    <row r="42" spans="1:14" ht="57" x14ac:dyDescent="0.2">
      <c r="A42" s="146" t="s">
        <v>461</v>
      </c>
      <c r="B42" s="146">
        <v>87775</v>
      </c>
      <c r="C42" s="137" t="s">
        <v>409</v>
      </c>
      <c r="D42" s="137" t="s">
        <v>97</v>
      </c>
      <c r="E42" s="146" t="s">
        <v>9</v>
      </c>
      <c r="F42" s="167">
        <v>10</v>
      </c>
      <c r="G42" s="168">
        <v>41.809999999999995</v>
      </c>
      <c r="H42" s="184">
        <f>'MEMÓRIA '!F402</f>
        <v>10</v>
      </c>
      <c r="I42" s="169">
        <f t="shared" si="8"/>
        <v>51.1</v>
      </c>
      <c r="J42" s="169">
        <f t="shared" si="9"/>
        <v>511</v>
      </c>
      <c r="K42" s="169"/>
      <c r="L42" s="169"/>
      <c r="M42" s="169"/>
      <c r="N42" s="169">
        <f t="shared" si="10"/>
        <v>511</v>
      </c>
    </row>
    <row r="43" spans="1:14" x14ac:dyDescent="0.2">
      <c r="A43" s="146" t="s">
        <v>462</v>
      </c>
      <c r="B43" s="146">
        <v>98697</v>
      </c>
      <c r="C43" s="137" t="s">
        <v>409</v>
      </c>
      <c r="D43" s="137" t="s">
        <v>99</v>
      </c>
      <c r="E43" s="146" t="s">
        <v>48</v>
      </c>
      <c r="F43" s="167">
        <v>1</v>
      </c>
      <c r="G43" s="168">
        <v>69.040000000000006</v>
      </c>
      <c r="H43" s="184">
        <f>'MEMÓRIA '!F406</f>
        <v>2.5</v>
      </c>
      <c r="I43" s="169">
        <f t="shared" si="8"/>
        <v>84.38</v>
      </c>
      <c r="J43" s="169">
        <f t="shared" si="9"/>
        <v>84.38</v>
      </c>
      <c r="K43" s="169"/>
      <c r="L43" s="169"/>
      <c r="M43" s="169"/>
      <c r="N43" s="169">
        <f t="shared" si="10"/>
        <v>210.95</v>
      </c>
    </row>
    <row r="44" spans="1:14" ht="28.5" x14ac:dyDescent="0.2">
      <c r="A44" s="146" t="s">
        <v>463</v>
      </c>
      <c r="B44" s="146" t="s">
        <v>464</v>
      </c>
      <c r="C44" s="137" t="s">
        <v>413</v>
      </c>
      <c r="D44" s="137" t="s">
        <v>101</v>
      </c>
      <c r="E44" s="146" t="s">
        <v>102</v>
      </c>
      <c r="F44" s="167">
        <v>20</v>
      </c>
      <c r="G44" s="168">
        <v>3.34</v>
      </c>
      <c r="H44" s="184">
        <f>'MEMÓRIA '!F410</f>
        <v>58.73</v>
      </c>
      <c r="I44" s="169">
        <f t="shared" si="8"/>
        <v>4.08</v>
      </c>
      <c r="J44" s="169">
        <f t="shared" si="9"/>
        <v>81.599999999999994</v>
      </c>
      <c r="K44" s="169"/>
      <c r="L44" s="169"/>
      <c r="M44" s="169"/>
      <c r="N44" s="169">
        <f t="shared" si="10"/>
        <v>239.61</v>
      </c>
    </row>
    <row r="45" spans="1:14" ht="28.5" x14ac:dyDescent="0.2">
      <c r="A45" s="146" t="s">
        <v>465</v>
      </c>
      <c r="B45" s="146">
        <v>101745</v>
      </c>
      <c r="C45" s="137" t="s">
        <v>409</v>
      </c>
      <c r="D45" s="137" t="s">
        <v>104</v>
      </c>
      <c r="E45" s="146" t="s">
        <v>9</v>
      </c>
      <c r="F45" s="167">
        <v>150</v>
      </c>
      <c r="G45" s="168">
        <v>167.71</v>
      </c>
      <c r="H45" s="184">
        <f>'MEMÓRIA '!F414</f>
        <v>150</v>
      </c>
      <c r="I45" s="169">
        <f t="shared" si="8"/>
        <v>204.99</v>
      </c>
      <c r="J45" s="169">
        <f t="shared" si="9"/>
        <v>30748.5</v>
      </c>
      <c r="K45" s="169"/>
      <c r="L45" s="169"/>
      <c r="M45" s="169"/>
      <c r="N45" s="169">
        <f t="shared" si="10"/>
        <v>30748.5</v>
      </c>
    </row>
    <row r="46" spans="1:14" x14ac:dyDescent="0.2">
      <c r="A46" s="146" t="s">
        <v>466</v>
      </c>
      <c r="B46" s="146">
        <v>85371</v>
      </c>
      <c r="C46" s="137" t="s">
        <v>409</v>
      </c>
      <c r="D46" s="137" t="s">
        <v>106</v>
      </c>
      <c r="E46" s="146" t="s">
        <v>9</v>
      </c>
      <c r="F46" s="167">
        <v>300</v>
      </c>
      <c r="G46" s="168">
        <v>3.02</v>
      </c>
      <c r="H46" s="184">
        <f>'MEMÓRIA '!F418</f>
        <v>300</v>
      </c>
      <c r="I46" s="169">
        <f t="shared" si="8"/>
        <v>3.69</v>
      </c>
      <c r="J46" s="169">
        <f t="shared" si="9"/>
        <v>1107</v>
      </c>
      <c r="K46" s="169"/>
      <c r="L46" s="169"/>
      <c r="M46" s="169"/>
      <c r="N46" s="169">
        <f t="shared" si="10"/>
        <v>1107</v>
      </c>
    </row>
    <row r="47" spans="1:14" ht="57" x14ac:dyDescent="0.2">
      <c r="A47" s="146" t="s">
        <v>467</v>
      </c>
      <c r="B47" s="146">
        <v>97063</v>
      </c>
      <c r="C47" s="137" t="s">
        <v>409</v>
      </c>
      <c r="D47" s="137" t="s">
        <v>453</v>
      </c>
      <c r="E47" s="146" t="s">
        <v>9</v>
      </c>
      <c r="F47" s="167">
        <v>40</v>
      </c>
      <c r="G47" s="168">
        <v>8.6</v>
      </c>
      <c r="H47" s="184">
        <f>'MEMÓRIA '!F436</f>
        <v>78.06</v>
      </c>
      <c r="I47" s="169">
        <f t="shared" si="8"/>
        <v>10.51</v>
      </c>
      <c r="J47" s="169">
        <f t="shared" si="9"/>
        <v>420.4</v>
      </c>
      <c r="K47" s="169"/>
      <c r="L47" s="169"/>
      <c r="M47" s="169"/>
      <c r="N47" s="169">
        <f t="shared" si="10"/>
        <v>820.41</v>
      </c>
    </row>
    <row r="48" spans="1:14" x14ac:dyDescent="0.2">
      <c r="A48" s="148">
        <v>6</v>
      </c>
      <c r="B48" s="148"/>
      <c r="C48" s="157"/>
      <c r="D48" s="157" t="s">
        <v>109</v>
      </c>
      <c r="E48" s="157"/>
      <c r="F48" s="173"/>
      <c r="G48" s="174"/>
      <c r="H48" s="186"/>
      <c r="I48" s="157"/>
      <c r="J48" s="175">
        <f>SUM(J49:J55)</f>
        <v>9699.18</v>
      </c>
      <c r="K48" s="209"/>
      <c r="L48" s="209"/>
      <c r="M48" s="209"/>
      <c r="N48" s="189">
        <f>SUM(N49:N55)</f>
        <v>10546.89</v>
      </c>
    </row>
    <row r="49" spans="1:14" ht="57" x14ac:dyDescent="0.2">
      <c r="A49" s="146" t="s">
        <v>468</v>
      </c>
      <c r="B49" s="146">
        <v>101562</v>
      </c>
      <c r="C49" s="137" t="s">
        <v>409</v>
      </c>
      <c r="D49" s="137" t="s">
        <v>469</v>
      </c>
      <c r="E49" s="146" t="s">
        <v>48</v>
      </c>
      <c r="F49" s="167">
        <v>297.89999999999998</v>
      </c>
      <c r="G49" s="168">
        <v>18.41</v>
      </c>
      <c r="H49" s="184">
        <f>'MEMÓRIA '!F458</f>
        <v>330</v>
      </c>
      <c r="I49" s="169">
        <f t="shared" ref="I49:I55" si="11">TRUNC((1+$G$2)*G49,2)</f>
        <v>22.5</v>
      </c>
      <c r="J49" s="169">
        <f t="shared" ref="J49:J55" si="12">TRUNC(I49*F49,2)</f>
        <v>6702.75</v>
      </c>
      <c r="K49" s="169"/>
      <c r="L49" s="169"/>
      <c r="M49" s="169"/>
      <c r="N49" s="169">
        <f t="shared" ref="N49:N55" si="13">TRUNC(H49*I49,2)</f>
        <v>7425</v>
      </c>
    </row>
    <row r="50" spans="1:14" ht="42.75" x14ac:dyDescent="0.2">
      <c r="A50" s="146" t="s">
        <v>470</v>
      </c>
      <c r="B50" s="146">
        <v>91870</v>
      </c>
      <c r="C50" s="137" t="s">
        <v>409</v>
      </c>
      <c r="D50" s="137" t="s">
        <v>471</v>
      </c>
      <c r="E50" s="146" t="s">
        <v>48</v>
      </c>
      <c r="F50" s="167">
        <v>99.7</v>
      </c>
      <c r="G50" s="168">
        <v>9.9699999999999989</v>
      </c>
      <c r="H50" s="184">
        <f>'MEMÓRIA '!F478</f>
        <v>110</v>
      </c>
      <c r="I50" s="169">
        <f t="shared" si="11"/>
        <v>12.18</v>
      </c>
      <c r="J50" s="169">
        <f t="shared" si="12"/>
        <v>1214.3399999999999</v>
      </c>
      <c r="K50" s="169"/>
      <c r="L50" s="169"/>
      <c r="M50" s="169"/>
      <c r="N50" s="169">
        <f t="shared" si="13"/>
        <v>1339.8</v>
      </c>
    </row>
    <row r="51" spans="1:14" ht="42.75" x14ac:dyDescent="0.2">
      <c r="A51" s="147" t="s">
        <v>472</v>
      </c>
      <c r="B51" s="147">
        <v>91996</v>
      </c>
      <c r="C51" s="156" t="s">
        <v>409</v>
      </c>
      <c r="D51" s="156" t="s">
        <v>117</v>
      </c>
      <c r="E51" s="147" t="s">
        <v>17</v>
      </c>
      <c r="F51" s="170">
        <v>3</v>
      </c>
      <c r="G51" s="171">
        <v>26.560000000000002</v>
      </c>
      <c r="H51" s="185">
        <f>'MEMÓRIA '!F483</f>
        <v>3</v>
      </c>
      <c r="I51" s="172">
        <f t="shared" si="11"/>
        <v>32.46</v>
      </c>
      <c r="J51" s="172">
        <f t="shared" si="12"/>
        <v>97.38</v>
      </c>
      <c r="K51" s="172"/>
      <c r="L51" s="172"/>
      <c r="M51" s="172"/>
      <c r="N51" s="169">
        <f t="shared" si="13"/>
        <v>97.38</v>
      </c>
    </row>
    <row r="52" spans="1:14" ht="28.5" x14ac:dyDescent="0.2">
      <c r="A52" s="146" t="s">
        <v>473</v>
      </c>
      <c r="B52" s="146">
        <v>12147</v>
      </c>
      <c r="C52" s="137" t="s">
        <v>409</v>
      </c>
      <c r="D52" s="137" t="s">
        <v>119</v>
      </c>
      <c r="E52" s="146" t="s">
        <v>17</v>
      </c>
      <c r="F52" s="167">
        <v>55</v>
      </c>
      <c r="G52" s="168">
        <v>10.06</v>
      </c>
      <c r="H52" s="184">
        <f>'MEMÓRIA '!F503</f>
        <v>55</v>
      </c>
      <c r="I52" s="169">
        <f t="shared" si="11"/>
        <v>12.29</v>
      </c>
      <c r="J52" s="169">
        <f t="shared" si="12"/>
        <v>675.95</v>
      </c>
      <c r="K52" s="169"/>
      <c r="L52" s="169"/>
      <c r="M52" s="169"/>
      <c r="N52" s="169">
        <f t="shared" si="13"/>
        <v>675.95</v>
      </c>
    </row>
    <row r="53" spans="1:14" ht="28.5" x14ac:dyDescent="0.2">
      <c r="A53" s="150" t="s">
        <v>474</v>
      </c>
      <c r="B53" s="150">
        <v>97610</v>
      </c>
      <c r="C53" s="159" t="s">
        <v>409</v>
      </c>
      <c r="D53" s="159" t="s">
        <v>121</v>
      </c>
      <c r="E53" s="150" t="s">
        <v>17</v>
      </c>
      <c r="F53" s="179">
        <v>6</v>
      </c>
      <c r="G53" s="180">
        <v>14.29</v>
      </c>
      <c r="H53" s="188">
        <f>'MEMÓRIA '!F508</f>
        <v>6</v>
      </c>
      <c r="I53" s="181">
        <f t="shared" si="11"/>
        <v>17.46</v>
      </c>
      <c r="J53" s="181">
        <f t="shared" si="12"/>
        <v>104.76</v>
      </c>
      <c r="K53" s="181"/>
      <c r="L53" s="181"/>
      <c r="M53" s="181"/>
      <c r="N53" s="169">
        <f t="shared" si="13"/>
        <v>104.76</v>
      </c>
    </row>
    <row r="54" spans="1:14" x14ac:dyDescent="0.2">
      <c r="A54" s="146" t="s">
        <v>475</v>
      </c>
      <c r="B54" s="146">
        <v>2436</v>
      </c>
      <c r="C54" s="137" t="s">
        <v>409</v>
      </c>
      <c r="D54" s="137" t="s">
        <v>122</v>
      </c>
      <c r="E54" s="146" t="s">
        <v>42</v>
      </c>
      <c r="F54" s="167">
        <v>40</v>
      </c>
      <c r="G54" s="168">
        <v>16.329999999999998</v>
      </c>
      <c r="H54" s="184">
        <f>'MEMÓRIA '!F512</f>
        <v>40</v>
      </c>
      <c r="I54" s="169">
        <f t="shared" si="11"/>
        <v>19.96</v>
      </c>
      <c r="J54" s="169">
        <f t="shared" si="12"/>
        <v>798.4</v>
      </c>
      <c r="K54" s="169"/>
      <c r="L54" s="169"/>
      <c r="M54" s="169"/>
      <c r="N54" s="169">
        <f t="shared" si="13"/>
        <v>798.4</v>
      </c>
    </row>
    <row r="55" spans="1:14" ht="28.5" x14ac:dyDescent="0.2">
      <c r="A55" s="149" t="s">
        <v>476</v>
      </c>
      <c r="B55" s="149">
        <v>95541</v>
      </c>
      <c r="C55" s="158" t="s">
        <v>409</v>
      </c>
      <c r="D55" s="158" t="s">
        <v>321</v>
      </c>
      <c r="E55" s="149" t="s">
        <v>17</v>
      </c>
      <c r="F55" s="176">
        <v>24</v>
      </c>
      <c r="G55" s="177">
        <v>3.6</v>
      </c>
      <c r="H55" s="187">
        <f>'MEMÓRIA '!F517</f>
        <v>24</v>
      </c>
      <c r="I55" s="178">
        <f t="shared" si="11"/>
        <v>4.4000000000000004</v>
      </c>
      <c r="J55" s="178">
        <f t="shared" si="12"/>
        <v>105.6</v>
      </c>
      <c r="K55" s="178"/>
      <c r="L55" s="178"/>
      <c r="M55" s="178"/>
      <c r="N55" s="169">
        <f t="shared" si="13"/>
        <v>105.6</v>
      </c>
    </row>
    <row r="56" spans="1:14" x14ac:dyDescent="0.2">
      <c r="A56" s="148">
        <v>7</v>
      </c>
      <c r="B56" s="148"/>
      <c r="C56" s="157"/>
      <c r="D56" s="157" t="s">
        <v>126</v>
      </c>
      <c r="E56" s="157"/>
      <c r="F56" s="173"/>
      <c r="G56" s="174"/>
      <c r="H56" s="186"/>
      <c r="I56" s="157"/>
      <c r="J56" s="175">
        <f>SUM(J57:J59)</f>
        <v>9350.36</v>
      </c>
      <c r="K56" s="209"/>
      <c r="L56" s="209"/>
      <c r="M56" s="209"/>
      <c r="N56" s="189">
        <f>SUM(N57:N59)</f>
        <v>10392.93</v>
      </c>
    </row>
    <row r="57" spans="1:14" ht="42.75" x14ac:dyDescent="0.2">
      <c r="A57" s="146" t="s">
        <v>477</v>
      </c>
      <c r="B57" s="146">
        <v>96114</v>
      </c>
      <c r="C57" s="137" t="s">
        <v>409</v>
      </c>
      <c r="D57" s="137" t="s">
        <v>128</v>
      </c>
      <c r="E57" s="146" t="s">
        <v>9</v>
      </c>
      <c r="F57" s="167">
        <v>96.03</v>
      </c>
      <c r="G57" s="168">
        <v>64.41</v>
      </c>
      <c r="H57" s="184">
        <f>'MEMÓRIA '!F524</f>
        <v>105.09</v>
      </c>
      <c r="I57" s="169">
        <f t="shared" ref="I57:I59" si="14">TRUNC((1+$G$2)*G57,2)</f>
        <v>78.72</v>
      </c>
      <c r="J57" s="169">
        <f t="shared" ref="J57:J59" si="15">TRUNC(I57*F57,2)</f>
        <v>7559.48</v>
      </c>
      <c r="K57" s="169"/>
      <c r="L57" s="169"/>
      <c r="M57" s="169"/>
      <c r="N57" s="169">
        <f>TRUNC(H57*I57,2)</f>
        <v>8272.68</v>
      </c>
    </row>
    <row r="58" spans="1:14" x14ac:dyDescent="0.2">
      <c r="A58" s="146" t="s">
        <v>478</v>
      </c>
      <c r="B58" s="146">
        <v>88269</v>
      </c>
      <c r="C58" s="137" t="s">
        <v>409</v>
      </c>
      <c r="D58" s="137" t="s">
        <v>131</v>
      </c>
      <c r="E58" s="146" t="s">
        <v>42</v>
      </c>
      <c r="F58" s="167">
        <v>65</v>
      </c>
      <c r="G58" s="168">
        <v>22.280000000000005</v>
      </c>
      <c r="H58" s="184">
        <v>65</v>
      </c>
      <c r="I58" s="169">
        <f t="shared" si="14"/>
        <v>27.23</v>
      </c>
      <c r="J58" s="169">
        <f t="shared" si="15"/>
        <v>1769.95</v>
      </c>
      <c r="K58" s="169"/>
      <c r="L58" s="169"/>
      <c r="M58" s="169"/>
      <c r="N58" s="169">
        <f>TRUNC(H58*I58,2)</f>
        <v>1769.95</v>
      </c>
    </row>
    <row r="59" spans="1:14" ht="28.5" x14ac:dyDescent="0.2">
      <c r="A59" s="146" t="s">
        <v>479</v>
      </c>
      <c r="B59" s="146">
        <v>96120</v>
      </c>
      <c r="C59" s="137" t="s">
        <v>409</v>
      </c>
      <c r="D59" s="137" t="s">
        <v>133</v>
      </c>
      <c r="E59" s="146" t="s">
        <v>48</v>
      </c>
      <c r="F59" s="167">
        <v>7</v>
      </c>
      <c r="G59" s="168">
        <v>2.4499999999999997</v>
      </c>
      <c r="H59" s="184">
        <f>'MEMÓRIA '!F540</f>
        <v>117.16000000000001</v>
      </c>
      <c r="I59" s="169">
        <f t="shared" si="14"/>
        <v>2.99</v>
      </c>
      <c r="J59" s="169">
        <f t="shared" si="15"/>
        <v>20.93</v>
      </c>
      <c r="K59" s="169"/>
      <c r="L59" s="169"/>
      <c r="M59" s="169"/>
      <c r="N59" s="169">
        <f>TRUNC(H59*I59,2)</f>
        <v>350.3</v>
      </c>
    </row>
    <row r="60" spans="1:14" x14ac:dyDescent="0.2">
      <c r="A60" s="148">
        <v>8</v>
      </c>
      <c r="B60" s="148"/>
      <c r="C60" s="157"/>
      <c r="D60" s="157" t="s">
        <v>134</v>
      </c>
      <c r="E60" s="157"/>
      <c r="F60" s="173"/>
      <c r="G60" s="174"/>
      <c r="H60" s="186"/>
      <c r="I60" s="157"/>
      <c r="J60" s="175">
        <f>SUM(J61:J64)</f>
        <v>10981.859999999999</v>
      </c>
      <c r="K60" s="209"/>
      <c r="L60" s="209"/>
      <c r="M60" s="209"/>
      <c r="N60" s="189">
        <f>SUM(N61:N64)</f>
        <v>10981.859999999999</v>
      </c>
    </row>
    <row r="61" spans="1:14" ht="57" x14ac:dyDescent="0.2">
      <c r="A61" s="146" t="s">
        <v>480</v>
      </c>
      <c r="B61" s="146">
        <v>91011</v>
      </c>
      <c r="C61" s="137" t="s">
        <v>409</v>
      </c>
      <c r="D61" s="137" t="s">
        <v>136</v>
      </c>
      <c r="E61" s="146" t="s">
        <v>17</v>
      </c>
      <c r="F61" s="167">
        <v>8</v>
      </c>
      <c r="G61" s="168">
        <v>380.27000000000004</v>
      </c>
      <c r="H61" s="184">
        <f>'MEMÓRIA '!F553</f>
        <v>8</v>
      </c>
      <c r="I61" s="169">
        <f t="shared" ref="I61:I64" si="16">TRUNC((1+$G$2)*G61,2)</f>
        <v>464.8</v>
      </c>
      <c r="J61" s="169">
        <f t="shared" ref="J61:J64" si="17">TRUNC(I61*F61,2)</f>
        <v>3718.4</v>
      </c>
      <c r="K61" s="169"/>
      <c r="L61" s="169"/>
      <c r="M61" s="169"/>
      <c r="N61" s="169">
        <f>TRUNC(H61*I61,2)</f>
        <v>3718.4</v>
      </c>
    </row>
    <row r="62" spans="1:14" ht="57" x14ac:dyDescent="0.2">
      <c r="A62" s="146" t="s">
        <v>481</v>
      </c>
      <c r="B62" s="146">
        <v>90820</v>
      </c>
      <c r="C62" s="137" t="s">
        <v>409</v>
      </c>
      <c r="D62" s="137" t="s">
        <v>482</v>
      </c>
      <c r="E62" s="146" t="s">
        <v>17</v>
      </c>
      <c r="F62" s="167">
        <v>10</v>
      </c>
      <c r="G62" s="168">
        <v>304.56</v>
      </c>
      <c r="H62" s="184">
        <f>'MEMÓRIA '!F560</f>
        <v>10</v>
      </c>
      <c r="I62" s="169">
        <f t="shared" si="16"/>
        <v>372.26</v>
      </c>
      <c r="J62" s="169">
        <f t="shared" si="17"/>
        <v>3722.6</v>
      </c>
      <c r="K62" s="169"/>
      <c r="L62" s="169"/>
      <c r="M62" s="169"/>
      <c r="N62" s="169">
        <f>TRUNC(H62*I62,2)</f>
        <v>3722.6</v>
      </c>
    </row>
    <row r="63" spans="1:14" ht="42.75" x14ac:dyDescent="0.2">
      <c r="A63" s="146" t="s">
        <v>483</v>
      </c>
      <c r="B63" s="146">
        <v>91292</v>
      </c>
      <c r="C63" s="137" t="s">
        <v>409</v>
      </c>
      <c r="D63" s="137" t="s">
        <v>140</v>
      </c>
      <c r="E63" s="146" t="s">
        <v>17</v>
      </c>
      <c r="F63" s="167">
        <v>8</v>
      </c>
      <c r="G63" s="168">
        <v>278.43</v>
      </c>
      <c r="H63" s="184">
        <f>'MEMÓRIA '!F572</f>
        <v>8</v>
      </c>
      <c r="I63" s="169">
        <f t="shared" si="16"/>
        <v>340.32</v>
      </c>
      <c r="J63" s="169">
        <f t="shared" si="17"/>
        <v>2722.56</v>
      </c>
      <c r="K63" s="169"/>
      <c r="L63" s="169"/>
      <c r="M63" s="169"/>
      <c r="N63" s="169">
        <f>TRUNC(H63*I63,2)</f>
        <v>2722.56</v>
      </c>
    </row>
    <row r="64" spans="1:14" ht="28.5" x14ac:dyDescent="0.2">
      <c r="A64" s="146" t="s">
        <v>484</v>
      </c>
      <c r="B64" s="146">
        <v>94589</v>
      </c>
      <c r="C64" s="137" t="s">
        <v>409</v>
      </c>
      <c r="D64" s="137" t="s">
        <v>485</v>
      </c>
      <c r="E64" s="146" t="s">
        <v>48</v>
      </c>
      <c r="F64" s="167">
        <v>35</v>
      </c>
      <c r="G64" s="168">
        <v>19.13</v>
      </c>
      <c r="H64" s="184">
        <f>'MEMÓRIA '!F580</f>
        <v>35</v>
      </c>
      <c r="I64" s="169">
        <f t="shared" si="16"/>
        <v>23.38</v>
      </c>
      <c r="J64" s="169">
        <f t="shared" si="17"/>
        <v>818.3</v>
      </c>
      <c r="K64" s="169"/>
      <c r="L64" s="169"/>
      <c r="M64" s="169"/>
      <c r="N64" s="169">
        <f>TRUNC(H64*I64,2)</f>
        <v>818.3</v>
      </c>
    </row>
    <row r="65" spans="1:14" x14ac:dyDescent="0.2">
      <c r="A65" s="148">
        <v>9</v>
      </c>
      <c r="B65" s="148"/>
      <c r="C65" s="157"/>
      <c r="D65" s="157" t="s">
        <v>144</v>
      </c>
      <c r="E65" s="157"/>
      <c r="F65" s="173"/>
      <c r="G65" s="174"/>
      <c r="H65" s="186"/>
      <c r="I65" s="157"/>
      <c r="J65" s="175">
        <f>SUM(J66:J68)</f>
        <v>358.77</v>
      </c>
      <c r="K65" s="209"/>
      <c r="L65" s="209"/>
      <c r="M65" s="209"/>
      <c r="N65" s="189">
        <f>SUM(N66:N68)</f>
        <v>392.08000000000004</v>
      </c>
    </row>
    <row r="66" spans="1:14" ht="28.5" x14ac:dyDescent="0.2">
      <c r="A66" s="146" t="s">
        <v>486</v>
      </c>
      <c r="B66" s="146">
        <v>99819</v>
      </c>
      <c r="C66" s="137" t="s">
        <v>409</v>
      </c>
      <c r="D66" s="137" t="s">
        <v>146</v>
      </c>
      <c r="E66" s="146" t="s">
        <v>9</v>
      </c>
      <c r="F66" s="167">
        <v>15</v>
      </c>
      <c r="G66" s="168">
        <v>12.81</v>
      </c>
      <c r="H66" s="184">
        <f>'MEMÓRIA '!F585</f>
        <v>16.559999999999999</v>
      </c>
      <c r="I66" s="169">
        <f t="shared" ref="I66:I68" si="18">TRUNC((1+$G$2)*G66,2)</f>
        <v>15.65</v>
      </c>
      <c r="J66" s="169">
        <f t="shared" ref="J66:J68" si="19">TRUNC(I66*F66,2)</f>
        <v>234.75</v>
      </c>
      <c r="K66" s="169"/>
      <c r="L66" s="169"/>
      <c r="M66" s="169"/>
      <c r="N66" s="169">
        <f>TRUNC(H66*I66,2)</f>
        <v>259.16000000000003</v>
      </c>
    </row>
    <row r="67" spans="1:14" ht="42.75" x14ac:dyDescent="0.2">
      <c r="A67" s="147" t="s">
        <v>487</v>
      </c>
      <c r="B67" s="147">
        <v>99813</v>
      </c>
      <c r="C67" s="156" t="s">
        <v>409</v>
      </c>
      <c r="D67" s="156" t="s">
        <v>488</v>
      </c>
      <c r="E67" s="147" t="s">
        <v>9</v>
      </c>
      <c r="F67" s="170">
        <v>18</v>
      </c>
      <c r="G67" s="171">
        <v>0.73000000000000009</v>
      </c>
      <c r="H67" s="185">
        <f>'MEMÓRIA '!F590</f>
        <v>28</v>
      </c>
      <c r="I67" s="172">
        <f t="shared" si="18"/>
        <v>0.89</v>
      </c>
      <c r="J67" s="172">
        <f t="shared" si="19"/>
        <v>16.02</v>
      </c>
      <c r="K67" s="172"/>
      <c r="L67" s="172"/>
      <c r="M67" s="172"/>
      <c r="N67" s="169">
        <f>TRUNC(H67*I67,2)</f>
        <v>24.92</v>
      </c>
    </row>
    <row r="68" spans="1:14" ht="28.5" x14ac:dyDescent="0.2">
      <c r="A68" s="146" t="s">
        <v>489</v>
      </c>
      <c r="B68" s="146">
        <v>3</v>
      </c>
      <c r="C68" s="137" t="s">
        <v>409</v>
      </c>
      <c r="D68" s="137" t="s">
        <v>490</v>
      </c>
      <c r="E68" s="146" t="s">
        <v>152</v>
      </c>
      <c r="F68" s="167">
        <v>8</v>
      </c>
      <c r="G68" s="168">
        <v>11.05</v>
      </c>
      <c r="H68" s="184">
        <f>'MEMÓRIA '!F594</f>
        <v>8</v>
      </c>
      <c r="I68" s="169">
        <f t="shared" si="18"/>
        <v>13.5</v>
      </c>
      <c r="J68" s="169">
        <f t="shared" si="19"/>
        <v>108</v>
      </c>
      <c r="K68" s="169"/>
      <c r="L68" s="169"/>
      <c r="M68" s="169"/>
      <c r="N68" s="169">
        <f>TRUNC(H68*I68,2)</f>
        <v>108</v>
      </c>
    </row>
    <row r="69" spans="1:14" x14ac:dyDescent="0.2">
      <c r="A69" s="148">
        <v>10</v>
      </c>
      <c r="B69" s="148"/>
      <c r="C69" s="157"/>
      <c r="D69" s="157" t="s">
        <v>153</v>
      </c>
      <c r="E69" s="157"/>
      <c r="F69" s="173"/>
      <c r="G69" s="174"/>
      <c r="H69" s="186"/>
      <c r="I69" s="157"/>
      <c r="J69" s="175">
        <f>SUM(J70:J74)</f>
        <v>2898.37</v>
      </c>
      <c r="K69" s="209"/>
      <c r="L69" s="209"/>
      <c r="M69" s="209"/>
      <c r="N69" s="189">
        <f>SUM(N70:N74)</f>
        <v>2898.37</v>
      </c>
    </row>
    <row r="70" spans="1:14" ht="57" x14ac:dyDescent="0.2">
      <c r="A70" s="146" t="s">
        <v>491</v>
      </c>
      <c r="B70" s="146">
        <v>90830</v>
      </c>
      <c r="C70" s="137" t="s">
        <v>409</v>
      </c>
      <c r="D70" s="137" t="s">
        <v>492</v>
      </c>
      <c r="E70" s="146" t="s">
        <v>17</v>
      </c>
      <c r="F70" s="167">
        <v>12</v>
      </c>
      <c r="G70" s="168">
        <v>138.99</v>
      </c>
      <c r="H70" s="184">
        <f>'MEMÓRIA '!F611</f>
        <v>12</v>
      </c>
      <c r="I70" s="169">
        <f t="shared" ref="I70:I74" si="20">TRUNC((1+$G$2)*G70,2)</f>
        <v>169.88</v>
      </c>
      <c r="J70" s="169">
        <f t="shared" ref="J70:J74" si="21">TRUNC(I70*F70,2)</f>
        <v>2038.56</v>
      </c>
      <c r="K70" s="169"/>
      <c r="L70" s="169"/>
      <c r="M70" s="169"/>
      <c r="N70" s="169">
        <f>TRUNC(H70*I70,2)</f>
        <v>2038.56</v>
      </c>
    </row>
    <row r="71" spans="1:14" ht="28.5" x14ac:dyDescent="0.2">
      <c r="A71" s="147" t="s">
        <v>493</v>
      </c>
      <c r="B71" s="147">
        <v>88267</v>
      </c>
      <c r="C71" s="156" t="s">
        <v>409</v>
      </c>
      <c r="D71" s="156" t="s">
        <v>157</v>
      </c>
      <c r="E71" s="147" t="s">
        <v>42</v>
      </c>
      <c r="F71" s="170">
        <v>4</v>
      </c>
      <c r="G71" s="171">
        <v>19.84</v>
      </c>
      <c r="H71" s="185">
        <f>'MEMÓRIA '!F615</f>
        <v>4</v>
      </c>
      <c r="I71" s="172">
        <f t="shared" si="20"/>
        <v>24.25</v>
      </c>
      <c r="J71" s="172">
        <f t="shared" si="21"/>
        <v>97</v>
      </c>
      <c r="K71" s="172"/>
      <c r="L71" s="172"/>
      <c r="M71" s="172"/>
      <c r="N71" s="169">
        <f>TRUNC(H71*I71,2)</f>
        <v>97</v>
      </c>
    </row>
    <row r="72" spans="1:14" x14ac:dyDescent="0.2">
      <c r="A72" s="146" t="s">
        <v>159</v>
      </c>
      <c r="B72" s="146">
        <v>21059</v>
      </c>
      <c r="C72" s="137" t="s">
        <v>409</v>
      </c>
      <c r="D72" s="137" t="s">
        <v>158</v>
      </c>
      <c r="E72" s="146" t="s">
        <v>17</v>
      </c>
      <c r="F72" s="167">
        <v>2</v>
      </c>
      <c r="G72" s="168">
        <v>50.57</v>
      </c>
      <c r="H72" s="184">
        <f>'MEMÓRIA '!F620</f>
        <v>2</v>
      </c>
      <c r="I72" s="169">
        <f t="shared" si="20"/>
        <v>61.81</v>
      </c>
      <c r="J72" s="169">
        <f t="shared" si="21"/>
        <v>123.62</v>
      </c>
      <c r="K72" s="169"/>
      <c r="L72" s="169"/>
      <c r="M72" s="169"/>
      <c r="N72" s="169">
        <f>TRUNC(H72*I72,2)</f>
        <v>123.62</v>
      </c>
    </row>
    <row r="73" spans="1:14" ht="57" x14ac:dyDescent="0.2">
      <c r="A73" s="149" t="s">
        <v>161</v>
      </c>
      <c r="B73" s="149">
        <v>91306</v>
      </c>
      <c r="C73" s="158" t="s">
        <v>409</v>
      </c>
      <c r="D73" s="158" t="s">
        <v>494</v>
      </c>
      <c r="E73" s="149" t="s">
        <v>17</v>
      </c>
      <c r="F73" s="176">
        <v>1</v>
      </c>
      <c r="G73" s="177">
        <v>122.08</v>
      </c>
      <c r="H73" s="187">
        <f>'MEMÓRIA '!F625</f>
        <v>1</v>
      </c>
      <c r="I73" s="178">
        <f t="shared" si="20"/>
        <v>149.21</v>
      </c>
      <c r="J73" s="178">
        <f t="shared" si="21"/>
        <v>149.21</v>
      </c>
      <c r="K73" s="178"/>
      <c r="L73" s="178"/>
      <c r="M73" s="178"/>
      <c r="N73" s="169">
        <f>TRUNC(H73*I73,2)</f>
        <v>149.21</v>
      </c>
    </row>
    <row r="74" spans="1:14" ht="28.5" x14ac:dyDescent="0.2">
      <c r="A74" s="146" t="s">
        <v>495</v>
      </c>
      <c r="B74" s="146">
        <v>85005</v>
      </c>
      <c r="C74" s="137" t="s">
        <v>409</v>
      </c>
      <c r="D74" s="137" t="s">
        <v>496</v>
      </c>
      <c r="E74" s="146" t="s">
        <v>9</v>
      </c>
      <c r="F74" s="167">
        <v>1</v>
      </c>
      <c r="G74" s="168">
        <v>400.87</v>
      </c>
      <c r="H74" s="184">
        <f>'MEMÓRIA '!F630</f>
        <v>1</v>
      </c>
      <c r="I74" s="169">
        <f t="shared" si="20"/>
        <v>489.98</v>
      </c>
      <c r="J74" s="169">
        <f t="shared" si="21"/>
        <v>489.98</v>
      </c>
      <c r="K74" s="169"/>
      <c r="L74" s="169"/>
      <c r="M74" s="169"/>
      <c r="N74" s="169">
        <f>TRUNC(H74*I74,2)</f>
        <v>489.98</v>
      </c>
    </row>
    <row r="75" spans="1:14" x14ac:dyDescent="0.2">
      <c r="A75" s="148">
        <v>11</v>
      </c>
      <c r="B75" s="148"/>
      <c r="C75" s="157"/>
      <c r="D75" s="157" t="s">
        <v>164</v>
      </c>
      <c r="E75" s="157"/>
      <c r="F75" s="173"/>
      <c r="G75" s="174"/>
      <c r="H75" s="186"/>
      <c r="I75" s="157"/>
      <c r="J75" s="175">
        <f>SUM(J76:J83)</f>
        <v>67607.650000000009</v>
      </c>
      <c r="K75" s="209"/>
      <c r="L75" s="209"/>
      <c r="M75" s="209"/>
      <c r="N75" s="189">
        <f>SUM(N76:N83)</f>
        <v>67607.650000000009</v>
      </c>
    </row>
    <row r="76" spans="1:14" ht="28.5" x14ac:dyDescent="0.2">
      <c r="A76" s="146" t="s">
        <v>497</v>
      </c>
      <c r="B76" s="146" t="s">
        <v>498</v>
      </c>
      <c r="C76" s="137" t="s">
        <v>413</v>
      </c>
      <c r="D76" s="137" t="s">
        <v>166</v>
      </c>
      <c r="E76" s="146" t="s">
        <v>102</v>
      </c>
      <c r="F76" s="167">
        <v>754.66</v>
      </c>
      <c r="G76" s="168">
        <v>3.08</v>
      </c>
      <c r="H76" s="184">
        <f>'MEMÓRIA '!F635</f>
        <v>754.66</v>
      </c>
      <c r="I76" s="169">
        <f t="shared" ref="I76:I83" si="22">TRUNC((1+$G$2)*G76,2)</f>
        <v>3.76</v>
      </c>
      <c r="J76" s="169">
        <f t="shared" ref="J76:J83" si="23">TRUNC(I76*F76,2)</f>
        <v>2837.52</v>
      </c>
      <c r="K76" s="169"/>
      <c r="L76" s="169"/>
      <c r="M76" s="169"/>
      <c r="N76" s="169">
        <f t="shared" ref="N76:N83" si="24">TRUNC(H76*I76,2)</f>
        <v>2837.52</v>
      </c>
    </row>
    <row r="77" spans="1:14" ht="28.5" x14ac:dyDescent="0.2">
      <c r="A77" s="146" t="s">
        <v>499</v>
      </c>
      <c r="B77" s="146" t="s">
        <v>500</v>
      </c>
      <c r="C77" s="137" t="s">
        <v>413</v>
      </c>
      <c r="D77" s="137" t="s">
        <v>168</v>
      </c>
      <c r="E77" s="146" t="s">
        <v>102</v>
      </c>
      <c r="F77" s="167">
        <v>1200</v>
      </c>
      <c r="G77" s="168">
        <v>1.4100000000000001</v>
      </c>
      <c r="H77" s="184">
        <f>'MEMÓRIA '!F639</f>
        <v>1200</v>
      </c>
      <c r="I77" s="169">
        <f t="shared" si="22"/>
        <v>1.72</v>
      </c>
      <c r="J77" s="169">
        <f t="shared" si="23"/>
        <v>2064</v>
      </c>
      <c r="K77" s="169"/>
      <c r="L77" s="169"/>
      <c r="M77" s="169"/>
      <c r="N77" s="169">
        <f t="shared" si="24"/>
        <v>2064</v>
      </c>
    </row>
    <row r="78" spans="1:14" ht="28.5" x14ac:dyDescent="0.2">
      <c r="A78" s="146" t="s">
        <v>501</v>
      </c>
      <c r="B78" s="146">
        <v>88484</v>
      </c>
      <c r="C78" s="137" t="s">
        <v>409</v>
      </c>
      <c r="D78" s="137" t="s">
        <v>502</v>
      </c>
      <c r="E78" s="146" t="s">
        <v>9</v>
      </c>
      <c r="F78" s="167">
        <v>754.66</v>
      </c>
      <c r="G78" s="168">
        <v>3.71</v>
      </c>
      <c r="H78" s="184">
        <f>'MEMÓRIA '!F643</f>
        <v>754.66</v>
      </c>
      <c r="I78" s="169">
        <f t="shared" si="22"/>
        <v>4.53</v>
      </c>
      <c r="J78" s="169">
        <f t="shared" si="23"/>
        <v>3418.6</v>
      </c>
      <c r="K78" s="169"/>
      <c r="L78" s="169"/>
      <c r="M78" s="169"/>
      <c r="N78" s="169">
        <f t="shared" si="24"/>
        <v>3418.6</v>
      </c>
    </row>
    <row r="79" spans="1:14" ht="28.5" x14ac:dyDescent="0.2">
      <c r="A79" s="146" t="s">
        <v>503</v>
      </c>
      <c r="B79" s="146">
        <v>88485</v>
      </c>
      <c r="C79" s="137" t="s">
        <v>409</v>
      </c>
      <c r="D79" s="137" t="s">
        <v>360</v>
      </c>
      <c r="E79" s="146" t="s">
        <v>9</v>
      </c>
      <c r="F79" s="167">
        <v>1200</v>
      </c>
      <c r="G79" s="168">
        <v>3.01</v>
      </c>
      <c r="H79" s="184">
        <f>'MEMÓRIA '!F647</f>
        <v>1200</v>
      </c>
      <c r="I79" s="169">
        <f t="shared" si="22"/>
        <v>3.67</v>
      </c>
      <c r="J79" s="169">
        <f t="shared" si="23"/>
        <v>4404</v>
      </c>
      <c r="K79" s="169"/>
      <c r="L79" s="169"/>
      <c r="M79" s="169"/>
      <c r="N79" s="169">
        <f t="shared" si="24"/>
        <v>4404</v>
      </c>
    </row>
    <row r="80" spans="1:14" ht="28.5" x14ac:dyDescent="0.2">
      <c r="A80" s="146" t="s">
        <v>504</v>
      </c>
      <c r="B80" s="146">
        <v>88497</v>
      </c>
      <c r="C80" s="137" t="s">
        <v>409</v>
      </c>
      <c r="D80" s="137" t="s">
        <v>505</v>
      </c>
      <c r="E80" s="146" t="s">
        <v>9</v>
      </c>
      <c r="F80" s="167">
        <v>1954.66</v>
      </c>
      <c r="G80" s="168">
        <v>14.169999999999998</v>
      </c>
      <c r="H80" s="184">
        <f>'MEMÓRIA '!F652</f>
        <v>1954.66</v>
      </c>
      <c r="I80" s="169">
        <f t="shared" si="22"/>
        <v>17.309999999999999</v>
      </c>
      <c r="J80" s="169">
        <f t="shared" si="23"/>
        <v>33835.160000000003</v>
      </c>
      <c r="K80" s="169"/>
      <c r="L80" s="169"/>
      <c r="M80" s="169"/>
      <c r="N80" s="169">
        <f t="shared" si="24"/>
        <v>33835.160000000003</v>
      </c>
    </row>
    <row r="81" spans="1:14" ht="28.5" x14ac:dyDescent="0.2">
      <c r="A81" s="146" t="s">
        <v>506</v>
      </c>
      <c r="B81" s="146">
        <v>104640</v>
      </c>
      <c r="C81" s="137" t="s">
        <v>409</v>
      </c>
      <c r="D81" s="137" t="s">
        <v>507</v>
      </c>
      <c r="E81" s="146" t="s">
        <v>9</v>
      </c>
      <c r="F81" s="167">
        <v>754.66</v>
      </c>
      <c r="G81" s="168">
        <v>9.69</v>
      </c>
      <c r="H81" s="184">
        <f>'MEMÓRIA '!F657</f>
        <v>754.66</v>
      </c>
      <c r="I81" s="169">
        <f t="shared" si="22"/>
        <v>11.84</v>
      </c>
      <c r="J81" s="169">
        <f t="shared" si="23"/>
        <v>8935.17</v>
      </c>
      <c r="K81" s="169"/>
      <c r="L81" s="169"/>
      <c r="M81" s="169"/>
      <c r="N81" s="169">
        <f t="shared" si="24"/>
        <v>8935.17</v>
      </c>
    </row>
    <row r="82" spans="1:14" ht="28.5" x14ac:dyDescent="0.2">
      <c r="A82" s="146" t="s">
        <v>508</v>
      </c>
      <c r="B82" s="146">
        <v>104642</v>
      </c>
      <c r="C82" s="137" t="s">
        <v>409</v>
      </c>
      <c r="D82" s="137" t="s">
        <v>509</v>
      </c>
      <c r="E82" s="146" t="s">
        <v>9</v>
      </c>
      <c r="F82" s="167">
        <v>1200</v>
      </c>
      <c r="G82" s="168">
        <v>7.96</v>
      </c>
      <c r="H82" s="184">
        <f>'MEMÓRIA '!F662</f>
        <v>1200</v>
      </c>
      <c r="I82" s="169">
        <f t="shared" si="22"/>
        <v>9.7200000000000006</v>
      </c>
      <c r="J82" s="169">
        <f t="shared" si="23"/>
        <v>11664</v>
      </c>
      <c r="K82" s="169"/>
      <c r="L82" s="169"/>
      <c r="M82" s="169"/>
      <c r="N82" s="169">
        <f t="shared" si="24"/>
        <v>11664</v>
      </c>
    </row>
    <row r="83" spans="1:14" ht="28.5" x14ac:dyDescent="0.2">
      <c r="A83" s="146" t="s">
        <v>510</v>
      </c>
      <c r="B83" s="146">
        <v>75889</v>
      </c>
      <c r="C83" s="137" t="s">
        <v>409</v>
      </c>
      <c r="D83" s="137" t="s">
        <v>181</v>
      </c>
      <c r="E83" s="146" t="s">
        <v>9</v>
      </c>
      <c r="F83" s="167">
        <v>20</v>
      </c>
      <c r="G83" s="168">
        <v>18.380000000000003</v>
      </c>
      <c r="H83" s="184">
        <f>'MEMÓRIA '!F666</f>
        <v>20</v>
      </c>
      <c r="I83" s="169">
        <f t="shared" si="22"/>
        <v>22.46</v>
      </c>
      <c r="J83" s="169">
        <f t="shared" si="23"/>
        <v>449.2</v>
      </c>
      <c r="K83" s="169"/>
      <c r="L83" s="169"/>
      <c r="M83" s="169"/>
      <c r="N83" s="169">
        <f t="shared" si="24"/>
        <v>449.2</v>
      </c>
    </row>
    <row r="84" spans="1:14" x14ac:dyDescent="0.2">
      <c r="A84" s="148">
        <v>12</v>
      </c>
      <c r="B84" s="148"/>
      <c r="C84" s="157"/>
      <c r="D84" s="157" t="s">
        <v>182</v>
      </c>
      <c r="E84" s="157"/>
      <c r="F84" s="173"/>
      <c r="G84" s="174"/>
      <c r="H84" s="186"/>
      <c r="I84" s="157"/>
      <c r="J84" s="175">
        <f>SUM(J85:J90)</f>
        <v>1079.1299999999999</v>
      </c>
      <c r="K84" s="209"/>
      <c r="L84" s="209"/>
      <c r="M84" s="209"/>
      <c r="N84" s="189">
        <f>SUM(N85:N90)</f>
        <v>1079.1299999999999</v>
      </c>
    </row>
    <row r="85" spans="1:14" ht="42.75" x14ac:dyDescent="0.2">
      <c r="A85" s="146" t="s">
        <v>511</v>
      </c>
      <c r="B85" s="146">
        <v>98110</v>
      </c>
      <c r="C85" s="137" t="s">
        <v>409</v>
      </c>
      <c r="D85" s="137" t="s">
        <v>512</v>
      </c>
      <c r="E85" s="146" t="s">
        <v>17</v>
      </c>
      <c r="F85" s="167">
        <v>1</v>
      </c>
      <c r="G85" s="168">
        <v>357.66</v>
      </c>
      <c r="H85" s="184">
        <f>'MEMÓRIA '!F672</f>
        <v>1</v>
      </c>
      <c r="I85" s="169">
        <f t="shared" ref="I85:I90" si="25">TRUNC((1+$G$2)*G85,2)</f>
        <v>437.16</v>
      </c>
      <c r="J85" s="169">
        <f t="shared" ref="J85:J90" si="26">TRUNC(I85*F85,2)</f>
        <v>437.16</v>
      </c>
      <c r="K85" s="169"/>
      <c r="L85" s="169"/>
      <c r="M85" s="169"/>
      <c r="N85" s="169">
        <f t="shared" ref="N85:N90" si="27">TRUNC(H85*I85,2)</f>
        <v>437.16</v>
      </c>
    </row>
    <row r="86" spans="1:14" ht="42.75" x14ac:dyDescent="0.2">
      <c r="A86" s="146" t="s">
        <v>513</v>
      </c>
      <c r="B86" s="146">
        <v>89709</v>
      </c>
      <c r="C86" s="137" t="s">
        <v>409</v>
      </c>
      <c r="D86" s="137" t="s">
        <v>514</v>
      </c>
      <c r="E86" s="146" t="s">
        <v>17</v>
      </c>
      <c r="F86" s="167">
        <v>1</v>
      </c>
      <c r="G86" s="168">
        <v>17.95</v>
      </c>
      <c r="H86" s="184">
        <f>'MEMÓRIA '!F677</f>
        <v>1</v>
      </c>
      <c r="I86" s="169">
        <f t="shared" si="25"/>
        <v>21.94</v>
      </c>
      <c r="J86" s="169">
        <f t="shared" si="26"/>
        <v>21.94</v>
      </c>
      <c r="K86" s="169"/>
      <c r="L86" s="169"/>
      <c r="M86" s="169"/>
      <c r="N86" s="169">
        <f t="shared" si="27"/>
        <v>21.94</v>
      </c>
    </row>
    <row r="87" spans="1:14" ht="42.75" x14ac:dyDescent="0.2">
      <c r="A87" s="146" t="s">
        <v>515</v>
      </c>
      <c r="B87" s="146">
        <v>89985</v>
      </c>
      <c r="C87" s="137" t="s">
        <v>409</v>
      </c>
      <c r="D87" s="137" t="s">
        <v>188</v>
      </c>
      <c r="E87" s="146" t="s">
        <v>17</v>
      </c>
      <c r="F87" s="167">
        <v>1</v>
      </c>
      <c r="G87" s="168">
        <v>74.33</v>
      </c>
      <c r="H87" s="184">
        <f>'MEMÓRIA '!F682</f>
        <v>1</v>
      </c>
      <c r="I87" s="169">
        <f t="shared" si="25"/>
        <v>90.85</v>
      </c>
      <c r="J87" s="169">
        <f t="shared" si="26"/>
        <v>90.85</v>
      </c>
      <c r="K87" s="169"/>
      <c r="L87" s="169"/>
      <c r="M87" s="169"/>
      <c r="N87" s="169">
        <f t="shared" si="27"/>
        <v>90.85</v>
      </c>
    </row>
    <row r="88" spans="1:14" ht="57" x14ac:dyDescent="0.2">
      <c r="A88" s="146" t="s">
        <v>516</v>
      </c>
      <c r="B88" s="146">
        <v>89957</v>
      </c>
      <c r="C88" s="137" t="s">
        <v>409</v>
      </c>
      <c r="D88" s="137" t="s">
        <v>517</v>
      </c>
      <c r="E88" s="146" t="s">
        <v>17</v>
      </c>
      <c r="F88" s="167">
        <v>1</v>
      </c>
      <c r="G88" s="168">
        <v>112.55</v>
      </c>
      <c r="H88" s="184">
        <f>'MEMÓRIA '!F688</f>
        <v>1</v>
      </c>
      <c r="I88" s="169">
        <f t="shared" si="25"/>
        <v>137.56</v>
      </c>
      <c r="J88" s="169">
        <f t="shared" si="26"/>
        <v>137.56</v>
      </c>
      <c r="K88" s="169"/>
      <c r="L88" s="169"/>
      <c r="M88" s="169"/>
      <c r="N88" s="169">
        <f t="shared" si="27"/>
        <v>137.56</v>
      </c>
    </row>
    <row r="89" spans="1:14" ht="28.5" x14ac:dyDescent="0.2">
      <c r="A89" s="146" t="s">
        <v>518</v>
      </c>
      <c r="B89" s="146">
        <v>72544</v>
      </c>
      <c r="C89" s="137" t="s">
        <v>409</v>
      </c>
      <c r="D89" s="137" t="s">
        <v>192</v>
      </c>
      <c r="E89" s="146" t="s">
        <v>17</v>
      </c>
      <c r="F89" s="167">
        <v>4</v>
      </c>
      <c r="G89" s="168">
        <v>16.96</v>
      </c>
      <c r="H89" s="184">
        <f>'MEMÓRIA '!F692</f>
        <v>4</v>
      </c>
      <c r="I89" s="169">
        <f t="shared" si="25"/>
        <v>20.73</v>
      </c>
      <c r="J89" s="169">
        <f t="shared" si="26"/>
        <v>82.92</v>
      </c>
      <c r="K89" s="169"/>
      <c r="L89" s="169"/>
      <c r="M89" s="169"/>
      <c r="N89" s="169">
        <f t="shared" si="27"/>
        <v>82.92</v>
      </c>
    </row>
    <row r="90" spans="1:14" ht="28.5" x14ac:dyDescent="0.2">
      <c r="A90" s="146" t="s">
        <v>519</v>
      </c>
      <c r="B90" s="146" t="s">
        <v>520</v>
      </c>
      <c r="C90" s="137" t="s">
        <v>409</v>
      </c>
      <c r="D90" s="137" t="s">
        <v>194</v>
      </c>
      <c r="E90" s="146" t="s">
        <v>48</v>
      </c>
      <c r="F90" s="167">
        <v>6</v>
      </c>
      <c r="G90" s="168">
        <v>42.099999999999994</v>
      </c>
      <c r="H90" s="184">
        <f>'MEMÓRIA '!F697</f>
        <v>6</v>
      </c>
      <c r="I90" s="169">
        <f t="shared" si="25"/>
        <v>51.45</v>
      </c>
      <c r="J90" s="169">
        <f t="shared" si="26"/>
        <v>308.7</v>
      </c>
      <c r="K90" s="169"/>
      <c r="L90" s="169"/>
      <c r="M90" s="169"/>
      <c r="N90" s="169">
        <f t="shared" si="27"/>
        <v>308.7</v>
      </c>
    </row>
    <row r="91" spans="1:14" x14ac:dyDescent="0.2">
      <c r="A91" s="148">
        <v>13</v>
      </c>
      <c r="B91" s="148"/>
      <c r="C91" s="157"/>
      <c r="D91" s="157" t="s">
        <v>195</v>
      </c>
      <c r="E91" s="157"/>
      <c r="F91" s="173"/>
      <c r="G91" s="174"/>
      <c r="H91" s="186"/>
      <c r="I91" s="157"/>
      <c r="J91" s="175">
        <f>J92</f>
        <v>1275</v>
      </c>
      <c r="K91" s="209"/>
      <c r="L91" s="209"/>
      <c r="M91" s="209"/>
      <c r="N91" s="189">
        <f>N92</f>
        <v>11938.25</v>
      </c>
    </row>
    <row r="92" spans="1:14" ht="28.5" x14ac:dyDescent="0.2">
      <c r="A92" s="146" t="s">
        <v>521</v>
      </c>
      <c r="B92" s="146" t="s">
        <v>522</v>
      </c>
      <c r="C92" s="137" t="s">
        <v>413</v>
      </c>
      <c r="D92" s="137" t="s">
        <v>380</v>
      </c>
      <c r="E92" s="146" t="s">
        <v>48</v>
      </c>
      <c r="F92" s="167">
        <v>300</v>
      </c>
      <c r="G92" s="168">
        <v>3.4799999999999995</v>
      </c>
      <c r="H92" s="184">
        <f>'MEMÓRIA '!F716</f>
        <v>2809</v>
      </c>
      <c r="I92" s="169">
        <f>TRUNC((1+$G$2)*G92,2)</f>
        <v>4.25</v>
      </c>
      <c r="J92" s="169">
        <f>TRUNC(I92*F92,2)</f>
        <v>1275</v>
      </c>
      <c r="K92" s="169"/>
      <c r="L92" s="169"/>
      <c r="M92" s="169"/>
      <c r="N92" s="169">
        <f>TRUNC(H92*I92,2)</f>
        <v>11938.25</v>
      </c>
    </row>
    <row r="93" spans="1:14" x14ac:dyDescent="0.2">
      <c r="A93" s="148">
        <v>14</v>
      </c>
      <c r="B93" s="148"/>
      <c r="C93" s="157"/>
      <c r="D93" s="157" t="s">
        <v>198</v>
      </c>
      <c r="E93" s="157"/>
      <c r="F93" s="173"/>
      <c r="G93" s="174"/>
      <c r="H93" s="186"/>
      <c r="I93" s="157"/>
      <c r="J93" s="175">
        <f>SUM(J94:J97)</f>
        <v>4350.51</v>
      </c>
      <c r="K93" s="209"/>
      <c r="L93" s="209"/>
      <c r="M93" s="209"/>
      <c r="N93" s="189">
        <f>SUM(N94:N97)</f>
        <v>5593.33</v>
      </c>
    </row>
    <row r="94" spans="1:14" ht="42.75" x14ac:dyDescent="0.2">
      <c r="A94" s="146" t="s">
        <v>523</v>
      </c>
      <c r="B94" s="146" t="s">
        <v>524</v>
      </c>
      <c r="C94" s="137" t="s">
        <v>413</v>
      </c>
      <c r="D94" s="137" t="s">
        <v>525</v>
      </c>
      <c r="E94" s="146" t="s">
        <v>48</v>
      </c>
      <c r="F94" s="167">
        <v>3</v>
      </c>
      <c r="G94" s="168">
        <v>55.160000000000004</v>
      </c>
      <c r="H94" s="184">
        <f>'MEMÓRIA '!F723</f>
        <v>3</v>
      </c>
      <c r="I94" s="169">
        <f t="shared" ref="I94:I97" si="28">TRUNC((1+$G$2)*G94,2)</f>
        <v>67.42</v>
      </c>
      <c r="J94" s="169">
        <f t="shared" ref="J94:J97" si="29">TRUNC(I94*F94,2)</f>
        <v>202.26</v>
      </c>
      <c r="K94" s="169"/>
      <c r="L94" s="169"/>
      <c r="M94" s="169"/>
      <c r="N94" s="169">
        <f>TRUNC(H94*I94,2)</f>
        <v>202.26</v>
      </c>
    </row>
    <row r="95" spans="1:14" ht="42.75" x14ac:dyDescent="0.2">
      <c r="A95" s="146" t="s">
        <v>526</v>
      </c>
      <c r="B95" s="146">
        <v>89671</v>
      </c>
      <c r="C95" s="137" t="s">
        <v>409</v>
      </c>
      <c r="D95" s="137" t="s">
        <v>527</v>
      </c>
      <c r="E95" s="146" t="s">
        <v>17</v>
      </c>
      <c r="F95" s="167">
        <v>1</v>
      </c>
      <c r="G95" s="168">
        <v>38.5</v>
      </c>
      <c r="H95" s="184">
        <f>'MEMÓRIA '!F728</f>
        <v>1</v>
      </c>
      <c r="I95" s="169">
        <f t="shared" si="28"/>
        <v>47.05</v>
      </c>
      <c r="J95" s="169">
        <f t="shared" si="29"/>
        <v>47.05</v>
      </c>
      <c r="K95" s="169"/>
      <c r="L95" s="169"/>
      <c r="M95" s="169"/>
      <c r="N95" s="169">
        <f>TRUNC(H95*I95,2)</f>
        <v>47.05</v>
      </c>
    </row>
    <row r="96" spans="1:14" x14ac:dyDescent="0.2">
      <c r="A96" s="147" t="s">
        <v>528</v>
      </c>
      <c r="B96" s="147">
        <v>88273</v>
      </c>
      <c r="C96" s="156" t="s">
        <v>409</v>
      </c>
      <c r="D96" s="156" t="s">
        <v>204</v>
      </c>
      <c r="E96" s="147" t="s">
        <v>42</v>
      </c>
      <c r="F96" s="170">
        <v>100</v>
      </c>
      <c r="G96" s="171">
        <v>19.040000000000003</v>
      </c>
      <c r="H96" s="185">
        <f>'MEMÓRIA '!F732</f>
        <v>100</v>
      </c>
      <c r="I96" s="172">
        <f t="shared" si="28"/>
        <v>23.27</v>
      </c>
      <c r="J96" s="172">
        <f t="shared" si="29"/>
        <v>2327</v>
      </c>
      <c r="K96" s="172"/>
      <c r="L96" s="172"/>
      <c r="M96" s="172"/>
      <c r="N96" s="169">
        <f>TRUNC(H96*I96,2)</f>
        <v>2327</v>
      </c>
    </row>
    <row r="97" spans="1:14" ht="28.5" x14ac:dyDescent="0.2">
      <c r="A97" s="146" t="s">
        <v>529</v>
      </c>
      <c r="B97" s="146">
        <v>34666</v>
      </c>
      <c r="C97" s="137" t="s">
        <v>409</v>
      </c>
      <c r="D97" s="137" t="s">
        <v>206</v>
      </c>
      <c r="E97" s="146" t="s">
        <v>9</v>
      </c>
      <c r="F97" s="167">
        <v>20</v>
      </c>
      <c r="G97" s="168">
        <v>72.58</v>
      </c>
      <c r="H97" s="184">
        <f>'MEMÓRIA '!F739</f>
        <v>34.010000000000005</v>
      </c>
      <c r="I97" s="169">
        <f t="shared" si="28"/>
        <v>88.71</v>
      </c>
      <c r="J97" s="169">
        <f t="shared" si="29"/>
        <v>1774.2</v>
      </c>
      <c r="K97" s="169"/>
      <c r="L97" s="169"/>
      <c r="M97" s="169"/>
      <c r="N97" s="169">
        <f>TRUNC(H97*I97,2)</f>
        <v>3017.02</v>
      </c>
    </row>
    <row r="98" spans="1:14" x14ac:dyDescent="0.2">
      <c r="A98" s="148">
        <v>15</v>
      </c>
      <c r="B98" s="148"/>
      <c r="C98" s="157"/>
      <c r="D98" s="157" t="s">
        <v>208</v>
      </c>
      <c r="E98" s="157"/>
      <c r="F98" s="173"/>
      <c r="G98" s="174"/>
      <c r="H98" s="186"/>
      <c r="I98" s="157"/>
      <c r="J98" s="175">
        <f>SUM(J99:J100)</f>
        <v>2344.7199999999998</v>
      </c>
      <c r="K98" s="209"/>
      <c r="L98" s="209"/>
      <c r="M98" s="209"/>
      <c r="N98" s="189">
        <f>SUM(N99:N100)</f>
        <v>2344.7199999999998</v>
      </c>
    </row>
    <row r="99" spans="1:14" ht="28.5" x14ac:dyDescent="0.2">
      <c r="A99" s="146" t="s">
        <v>530</v>
      </c>
      <c r="B99" s="146">
        <v>34745</v>
      </c>
      <c r="C99" s="137" t="s">
        <v>409</v>
      </c>
      <c r="D99" s="137" t="s">
        <v>210</v>
      </c>
      <c r="E99" s="146" t="s">
        <v>9</v>
      </c>
      <c r="F99" s="167">
        <v>11.4</v>
      </c>
      <c r="G99" s="168">
        <v>138.05000000000001</v>
      </c>
      <c r="H99" s="184">
        <f>'MEMÓRIA '!F747</f>
        <v>11.4</v>
      </c>
      <c r="I99" s="169">
        <f t="shared" ref="I99:I100" si="30">TRUNC((1+$G$2)*G99,2)</f>
        <v>168.73</v>
      </c>
      <c r="J99" s="169">
        <f>TRUNC(I99*F99,2)</f>
        <v>1923.52</v>
      </c>
      <c r="K99" s="169"/>
      <c r="L99" s="169"/>
      <c r="M99" s="169"/>
      <c r="N99" s="169">
        <f>TRUNC(H99*I99,2)</f>
        <v>1923.52</v>
      </c>
    </row>
    <row r="100" spans="1:14" ht="15" thickBot="1" x14ac:dyDescent="0.25">
      <c r="A100" s="147" t="s">
        <v>531</v>
      </c>
      <c r="B100" s="147">
        <v>12868</v>
      </c>
      <c r="C100" s="156" t="s">
        <v>409</v>
      </c>
      <c r="D100" s="156" t="s">
        <v>213</v>
      </c>
      <c r="E100" s="147" t="s">
        <v>42</v>
      </c>
      <c r="F100" s="170">
        <v>24</v>
      </c>
      <c r="G100" s="171">
        <v>14.36</v>
      </c>
      <c r="H100" s="185">
        <f>'MEMÓRIA '!F751</f>
        <v>24</v>
      </c>
      <c r="I100" s="172">
        <f t="shared" si="30"/>
        <v>17.55</v>
      </c>
      <c r="J100" s="172">
        <f>TRUNC(I100*F100,2)</f>
        <v>421.2</v>
      </c>
      <c r="K100" s="172"/>
      <c r="L100" s="172"/>
      <c r="M100" s="172"/>
      <c r="N100" s="169">
        <f>TRUNC(H100*I100,2)</f>
        <v>421.2</v>
      </c>
    </row>
    <row r="101" spans="1:14" ht="18.75" thickBot="1" x14ac:dyDescent="0.25">
      <c r="A101" s="190"/>
      <c r="B101" s="191"/>
      <c r="C101" s="192"/>
      <c r="D101" s="192"/>
      <c r="E101" s="191"/>
      <c r="F101" s="193"/>
      <c r="G101" s="194" t="s">
        <v>13105</v>
      </c>
      <c r="H101" s="195"/>
      <c r="I101" s="195"/>
      <c r="J101" s="195"/>
      <c r="K101" s="210"/>
      <c r="L101" s="210"/>
      <c r="M101" s="210"/>
      <c r="N101" s="196">
        <f>N98+N93+N91+N84+N75+N69+N65+N60+N56+N48+N37+N25+N9+N5</f>
        <v>220869.46000000002</v>
      </c>
    </row>
    <row r="102" spans="1:14" ht="15" thickBot="1" x14ac:dyDescent="0.25">
      <c r="A102" s="201">
        <v>16</v>
      </c>
      <c r="B102" s="202"/>
      <c r="C102" s="203"/>
      <c r="D102" s="203" t="s">
        <v>609</v>
      </c>
      <c r="E102" s="203"/>
      <c r="F102" s="204"/>
      <c r="G102" s="203"/>
      <c r="H102" s="205"/>
      <c r="I102" s="203"/>
      <c r="J102" s="205"/>
      <c r="K102" s="211"/>
      <c r="L102" s="211"/>
      <c r="M102" s="211"/>
      <c r="N102" s="206"/>
    </row>
    <row r="103" spans="1:14" ht="57" x14ac:dyDescent="0.2">
      <c r="A103" s="197" t="s">
        <v>610</v>
      </c>
      <c r="B103" s="197">
        <v>87273</v>
      </c>
      <c r="C103" s="158" t="s">
        <v>409</v>
      </c>
      <c r="D103" s="198" t="s">
        <v>611</v>
      </c>
      <c r="E103" s="197" t="s">
        <v>9</v>
      </c>
      <c r="F103" s="199">
        <v>0</v>
      </c>
      <c r="G103" s="200">
        <v>54.37</v>
      </c>
      <c r="H103" s="200">
        <v>348.01820000000004</v>
      </c>
      <c r="I103" s="169">
        <f t="shared" ref="I103:I125" si="31">TRUNC((1+$G$2)*G103,2)</f>
        <v>66.45</v>
      </c>
      <c r="J103" s="169">
        <f t="shared" ref="J103:J125" si="32">TRUNC(I103*F103,2)</f>
        <v>0</v>
      </c>
      <c r="K103" s="169"/>
      <c r="L103" s="169"/>
      <c r="M103" s="169"/>
      <c r="N103" s="169">
        <f t="shared" ref="N103:N125" si="33">TRUNC(H103*I103,2)</f>
        <v>23125.8</v>
      </c>
    </row>
    <row r="104" spans="1:14" ht="28.5" x14ac:dyDescent="0.2">
      <c r="A104" s="139" t="s">
        <v>13024</v>
      </c>
      <c r="B104" s="139">
        <v>97633</v>
      </c>
      <c r="C104" s="137" t="s">
        <v>409</v>
      </c>
      <c r="D104" s="140" t="s">
        <v>7436</v>
      </c>
      <c r="E104" s="139" t="s">
        <v>9</v>
      </c>
      <c r="F104" s="133">
        <v>0</v>
      </c>
      <c r="G104" s="200">
        <v>17.309999999999999</v>
      </c>
      <c r="H104" s="134">
        <v>78.06</v>
      </c>
      <c r="I104" s="169">
        <f t="shared" si="31"/>
        <v>21.15</v>
      </c>
      <c r="J104" s="169">
        <f t="shared" si="32"/>
        <v>0</v>
      </c>
      <c r="K104" s="169"/>
      <c r="L104" s="169"/>
      <c r="M104" s="169"/>
      <c r="N104" s="169">
        <f t="shared" si="33"/>
        <v>1650.96</v>
      </c>
    </row>
    <row r="105" spans="1:14" ht="42.75" x14ac:dyDescent="0.2">
      <c r="A105" s="139" t="s">
        <v>13023</v>
      </c>
      <c r="B105" s="139">
        <v>2401001000</v>
      </c>
      <c r="C105" s="137" t="s">
        <v>13026</v>
      </c>
      <c r="D105" s="140" t="s">
        <v>13025</v>
      </c>
      <c r="E105" s="139" t="s">
        <v>17</v>
      </c>
      <c r="F105" s="133">
        <v>0</v>
      </c>
      <c r="G105" s="200">
        <v>201.78</v>
      </c>
      <c r="H105" s="134">
        <v>2</v>
      </c>
      <c r="I105" s="169">
        <f t="shared" si="31"/>
        <v>246.63</v>
      </c>
      <c r="J105" s="169">
        <f t="shared" si="32"/>
        <v>0</v>
      </c>
      <c r="K105" s="169"/>
      <c r="L105" s="169"/>
      <c r="M105" s="169"/>
      <c r="N105" s="169">
        <f t="shared" si="33"/>
        <v>493.26</v>
      </c>
    </row>
    <row r="106" spans="1:14" ht="57" x14ac:dyDescent="0.2">
      <c r="A106" s="139" t="s">
        <v>13094</v>
      </c>
      <c r="B106" s="139">
        <v>2401001010</v>
      </c>
      <c r="C106" s="160" t="s">
        <v>13028</v>
      </c>
      <c r="D106" s="140" t="s">
        <v>13027</v>
      </c>
      <c r="E106" s="139" t="s">
        <v>17</v>
      </c>
      <c r="F106" s="135">
        <v>0</v>
      </c>
      <c r="G106" s="200">
        <v>1735.73</v>
      </c>
      <c r="H106" s="134">
        <v>2</v>
      </c>
      <c r="I106" s="169">
        <f t="shared" si="31"/>
        <v>2121.58</v>
      </c>
      <c r="J106" s="169">
        <f t="shared" si="32"/>
        <v>0</v>
      </c>
      <c r="K106" s="169"/>
      <c r="L106" s="169"/>
      <c r="M106" s="169"/>
      <c r="N106" s="169">
        <f t="shared" si="33"/>
        <v>4243.16</v>
      </c>
    </row>
    <row r="107" spans="1:14" ht="28.5" x14ac:dyDescent="0.2">
      <c r="A107" s="139" t="s">
        <v>13032</v>
      </c>
      <c r="B107" s="139">
        <v>2401001017</v>
      </c>
      <c r="C107" s="160" t="s">
        <v>13028</v>
      </c>
      <c r="D107" s="140" t="s">
        <v>13030</v>
      </c>
      <c r="E107" s="139" t="s">
        <v>17</v>
      </c>
      <c r="F107" s="135">
        <v>0</v>
      </c>
      <c r="G107" s="200">
        <v>1042.46</v>
      </c>
      <c r="H107" s="134">
        <v>2</v>
      </c>
      <c r="I107" s="169">
        <f t="shared" si="31"/>
        <v>1274.19</v>
      </c>
      <c r="J107" s="169">
        <f t="shared" si="32"/>
        <v>0</v>
      </c>
      <c r="K107" s="169"/>
      <c r="L107" s="169"/>
      <c r="M107" s="169"/>
      <c r="N107" s="169">
        <f t="shared" si="33"/>
        <v>2548.38</v>
      </c>
    </row>
    <row r="108" spans="1:14" x14ac:dyDescent="0.2">
      <c r="A108" s="139" t="s">
        <v>13031</v>
      </c>
      <c r="B108" s="139">
        <v>42408</v>
      </c>
      <c r="C108" s="137" t="s">
        <v>409</v>
      </c>
      <c r="D108" s="141" t="s">
        <v>600</v>
      </c>
      <c r="E108" s="139" t="s">
        <v>9</v>
      </c>
      <c r="F108" s="135">
        <v>0</v>
      </c>
      <c r="G108" s="200">
        <v>1.28</v>
      </c>
      <c r="H108" s="134">
        <v>1020</v>
      </c>
      <c r="I108" s="169">
        <f t="shared" si="31"/>
        <v>1.56</v>
      </c>
      <c r="J108" s="169">
        <f t="shared" si="32"/>
        <v>0</v>
      </c>
      <c r="K108" s="169"/>
      <c r="L108" s="169"/>
      <c r="M108" s="169"/>
      <c r="N108" s="169">
        <f t="shared" si="33"/>
        <v>1591.2</v>
      </c>
    </row>
    <row r="109" spans="1:14" ht="28.5" x14ac:dyDescent="0.2">
      <c r="A109" s="139" t="s">
        <v>13035</v>
      </c>
      <c r="B109" s="152">
        <v>102213</v>
      </c>
      <c r="C109" s="137" t="s">
        <v>409</v>
      </c>
      <c r="D109" s="142" t="s">
        <v>579</v>
      </c>
      <c r="E109" s="139" t="s">
        <v>9</v>
      </c>
      <c r="F109" s="135">
        <v>0</v>
      </c>
      <c r="G109" s="200">
        <v>15.74</v>
      </c>
      <c r="H109" s="134">
        <v>10</v>
      </c>
      <c r="I109" s="169">
        <f>TRUNC((1+$G$2)*G109,2)</f>
        <v>19.23</v>
      </c>
      <c r="J109" s="169">
        <f t="shared" si="32"/>
        <v>0</v>
      </c>
      <c r="K109" s="169"/>
      <c r="L109" s="169"/>
      <c r="M109" s="169"/>
      <c r="N109" s="169">
        <f t="shared" si="33"/>
        <v>192.3</v>
      </c>
    </row>
    <row r="110" spans="1:14" x14ac:dyDescent="0.2">
      <c r="A110" s="139" t="s">
        <v>13036</v>
      </c>
      <c r="B110" s="139"/>
      <c r="C110" s="160" t="s">
        <v>13061</v>
      </c>
      <c r="D110" s="136" t="s">
        <v>599</v>
      </c>
      <c r="E110" s="139" t="s">
        <v>17</v>
      </c>
      <c r="F110" s="135">
        <v>0</v>
      </c>
      <c r="G110" s="200">
        <v>82.65</v>
      </c>
      <c r="H110" s="134">
        <v>10</v>
      </c>
      <c r="I110" s="169">
        <f t="shared" si="31"/>
        <v>101.02</v>
      </c>
      <c r="J110" s="169">
        <f t="shared" si="32"/>
        <v>0</v>
      </c>
      <c r="K110" s="169"/>
      <c r="L110" s="169"/>
      <c r="M110" s="169"/>
      <c r="N110" s="169">
        <f t="shared" si="33"/>
        <v>1010.2</v>
      </c>
    </row>
    <row r="111" spans="1:14" x14ac:dyDescent="0.2">
      <c r="A111" s="139" t="s">
        <v>13037</v>
      </c>
      <c r="B111" s="139">
        <v>34667</v>
      </c>
      <c r="C111" s="137" t="s">
        <v>409</v>
      </c>
      <c r="D111" s="136" t="s">
        <v>13039</v>
      </c>
      <c r="E111" s="139" t="s">
        <v>9</v>
      </c>
      <c r="F111" s="135">
        <v>0</v>
      </c>
      <c r="G111" s="200">
        <v>24.64</v>
      </c>
      <c r="H111" s="134">
        <v>39.44</v>
      </c>
      <c r="I111" s="169">
        <f t="shared" si="31"/>
        <v>30.11</v>
      </c>
      <c r="J111" s="169">
        <f t="shared" si="32"/>
        <v>0</v>
      </c>
      <c r="K111" s="169"/>
      <c r="L111" s="169"/>
      <c r="M111" s="169"/>
      <c r="N111" s="169">
        <f t="shared" si="33"/>
        <v>1187.53</v>
      </c>
    </row>
    <row r="112" spans="1:14" ht="28.5" x14ac:dyDescent="0.2">
      <c r="A112" s="139" t="s">
        <v>13038</v>
      </c>
      <c r="B112" s="139">
        <v>39634</v>
      </c>
      <c r="C112" s="137" t="s">
        <v>409</v>
      </c>
      <c r="D112" s="140" t="s">
        <v>13040</v>
      </c>
      <c r="E112" s="139" t="s">
        <v>9</v>
      </c>
      <c r="F112" s="135">
        <v>0</v>
      </c>
      <c r="G112" s="200">
        <v>7.06</v>
      </c>
      <c r="H112" s="134">
        <v>49.6</v>
      </c>
      <c r="I112" s="169">
        <f t="shared" si="31"/>
        <v>8.6199999999999992</v>
      </c>
      <c r="J112" s="169">
        <f t="shared" si="32"/>
        <v>0</v>
      </c>
      <c r="K112" s="169"/>
      <c r="L112" s="169"/>
      <c r="M112" s="169"/>
      <c r="N112" s="169">
        <f t="shared" si="33"/>
        <v>427.55</v>
      </c>
    </row>
    <row r="113" spans="1:19" ht="28.5" x14ac:dyDescent="0.2">
      <c r="A113" s="139" t="s">
        <v>13041</v>
      </c>
      <c r="B113" s="139">
        <v>100705</v>
      </c>
      <c r="C113" s="137" t="s">
        <v>409</v>
      </c>
      <c r="D113" s="140" t="s">
        <v>13044</v>
      </c>
      <c r="E113" s="139" t="s">
        <v>17</v>
      </c>
      <c r="F113" s="135">
        <v>0</v>
      </c>
      <c r="G113" s="200">
        <v>67.680000000000007</v>
      </c>
      <c r="H113" s="134">
        <v>10</v>
      </c>
      <c r="I113" s="169">
        <f t="shared" si="31"/>
        <v>82.72</v>
      </c>
      <c r="J113" s="169">
        <f t="shared" si="32"/>
        <v>0</v>
      </c>
      <c r="K113" s="169"/>
      <c r="L113" s="169"/>
      <c r="M113" s="169"/>
      <c r="N113" s="169">
        <f t="shared" si="33"/>
        <v>827.2</v>
      </c>
    </row>
    <row r="114" spans="1:19" ht="42.75" x14ac:dyDescent="0.2">
      <c r="A114" s="139" t="s">
        <v>13042</v>
      </c>
      <c r="B114" s="139">
        <v>94229</v>
      </c>
      <c r="C114" s="137" t="s">
        <v>409</v>
      </c>
      <c r="D114" s="140" t="s">
        <v>13045</v>
      </c>
      <c r="E114" s="139" t="s">
        <v>249</v>
      </c>
      <c r="F114" s="135">
        <v>0</v>
      </c>
      <c r="G114" s="200">
        <v>138.55000000000001</v>
      </c>
      <c r="H114" s="134">
        <v>16</v>
      </c>
      <c r="I114" s="169">
        <f t="shared" si="31"/>
        <v>169.34</v>
      </c>
      <c r="J114" s="169">
        <f t="shared" si="32"/>
        <v>0</v>
      </c>
      <c r="K114" s="169"/>
      <c r="L114" s="169"/>
      <c r="M114" s="169"/>
      <c r="N114" s="169">
        <f t="shared" si="33"/>
        <v>2709.44</v>
      </c>
    </row>
    <row r="115" spans="1:19" ht="28.5" x14ac:dyDescent="0.2">
      <c r="A115" s="139" t="s">
        <v>13046</v>
      </c>
      <c r="B115" s="139" t="s">
        <v>13049</v>
      </c>
      <c r="C115" s="137" t="s">
        <v>409</v>
      </c>
      <c r="D115" s="140" t="s">
        <v>13047</v>
      </c>
      <c r="E115" s="139" t="s">
        <v>9</v>
      </c>
      <c r="F115" s="135">
        <v>0</v>
      </c>
      <c r="G115" s="200">
        <v>11</v>
      </c>
      <c r="H115" s="134">
        <v>74.849999999999994</v>
      </c>
      <c r="I115" s="169">
        <f t="shared" si="31"/>
        <v>13.44</v>
      </c>
      <c r="J115" s="169">
        <f t="shared" si="32"/>
        <v>0</v>
      </c>
      <c r="K115" s="169"/>
      <c r="L115" s="169"/>
      <c r="M115" s="169"/>
      <c r="N115" s="169">
        <f t="shared" si="33"/>
        <v>1005.98</v>
      </c>
    </row>
    <row r="116" spans="1:19" x14ac:dyDescent="0.2">
      <c r="A116" s="139" t="s">
        <v>13048</v>
      </c>
      <c r="B116" s="139"/>
      <c r="C116" s="160" t="s">
        <v>13061</v>
      </c>
      <c r="D116" s="141" t="s">
        <v>391</v>
      </c>
      <c r="E116" s="139" t="s">
        <v>224</v>
      </c>
      <c r="F116" s="135">
        <v>0</v>
      </c>
      <c r="G116" s="200">
        <v>4.33</v>
      </c>
      <c r="H116" s="134">
        <v>364</v>
      </c>
      <c r="I116" s="169">
        <f t="shared" si="31"/>
        <v>5.29</v>
      </c>
      <c r="J116" s="169">
        <f t="shared" si="32"/>
        <v>0</v>
      </c>
      <c r="K116" s="169"/>
      <c r="L116" s="169"/>
      <c r="M116" s="169"/>
      <c r="N116" s="169">
        <f t="shared" si="33"/>
        <v>1925.56</v>
      </c>
    </row>
    <row r="117" spans="1:19" ht="28.5" x14ac:dyDescent="0.2">
      <c r="A117" s="139" t="s">
        <v>13050</v>
      </c>
      <c r="B117" s="139"/>
      <c r="C117" s="160" t="s">
        <v>13061</v>
      </c>
      <c r="D117" s="138" t="s">
        <v>594</v>
      </c>
      <c r="E117" s="139" t="s">
        <v>17</v>
      </c>
      <c r="F117" s="135">
        <v>0</v>
      </c>
      <c r="G117" s="200">
        <v>1434.04</v>
      </c>
      <c r="H117" s="134">
        <v>5</v>
      </c>
      <c r="I117" s="169">
        <f t="shared" si="31"/>
        <v>1752.82</v>
      </c>
      <c r="J117" s="169">
        <f t="shared" si="32"/>
        <v>0</v>
      </c>
      <c r="K117" s="169"/>
      <c r="L117" s="169"/>
      <c r="M117" s="169"/>
      <c r="N117" s="169">
        <f t="shared" si="33"/>
        <v>8764.1</v>
      </c>
    </row>
    <row r="118" spans="1:19" x14ac:dyDescent="0.2">
      <c r="A118" s="139" t="s">
        <v>13051</v>
      </c>
      <c r="B118" s="139"/>
      <c r="C118" s="160" t="s">
        <v>13061</v>
      </c>
      <c r="D118" s="141" t="s">
        <v>595</v>
      </c>
      <c r="E118" s="139" t="s">
        <v>17</v>
      </c>
      <c r="F118" s="135">
        <v>0</v>
      </c>
      <c r="G118" s="200">
        <v>1074.5</v>
      </c>
      <c r="H118" s="134">
        <v>2</v>
      </c>
      <c r="I118" s="169">
        <f t="shared" si="31"/>
        <v>1313.36</v>
      </c>
      <c r="J118" s="169">
        <f t="shared" si="32"/>
        <v>0</v>
      </c>
      <c r="K118" s="169"/>
      <c r="L118" s="169"/>
      <c r="M118" s="169"/>
      <c r="N118" s="169">
        <f t="shared" si="33"/>
        <v>2626.72</v>
      </c>
    </row>
    <row r="119" spans="1:19" ht="28.5" x14ac:dyDescent="0.2">
      <c r="A119" s="139" t="s">
        <v>13052</v>
      </c>
      <c r="B119" s="139"/>
      <c r="C119" s="160" t="s">
        <v>13061</v>
      </c>
      <c r="D119" s="138" t="s">
        <v>596</v>
      </c>
      <c r="E119" s="139" t="s">
        <v>17</v>
      </c>
      <c r="F119" s="135">
        <v>0</v>
      </c>
      <c r="G119" s="200">
        <v>780.92</v>
      </c>
      <c r="H119" s="134">
        <v>1</v>
      </c>
      <c r="I119" s="169">
        <f t="shared" si="31"/>
        <v>954.51</v>
      </c>
      <c r="J119" s="169">
        <f t="shared" si="32"/>
        <v>0</v>
      </c>
      <c r="K119" s="169"/>
      <c r="L119" s="169"/>
      <c r="M119" s="169"/>
      <c r="N119" s="169">
        <f t="shared" si="33"/>
        <v>954.51</v>
      </c>
    </row>
    <row r="120" spans="1:19" ht="28.5" x14ac:dyDescent="0.2">
      <c r="A120" s="139" t="s">
        <v>13053</v>
      </c>
      <c r="B120" s="139"/>
      <c r="C120" s="160" t="s">
        <v>13061</v>
      </c>
      <c r="D120" s="138" t="s">
        <v>13056</v>
      </c>
      <c r="E120" s="139" t="s">
        <v>17</v>
      </c>
      <c r="F120" s="135">
        <v>0</v>
      </c>
      <c r="G120" s="200">
        <v>516.58000000000004</v>
      </c>
      <c r="H120" s="134">
        <v>18</v>
      </c>
      <c r="I120" s="169">
        <f t="shared" si="31"/>
        <v>631.41</v>
      </c>
      <c r="J120" s="169">
        <f t="shared" si="32"/>
        <v>0</v>
      </c>
      <c r="K120" s="169"/>
      <c r="L120" s="169"/>
      <c r="M120" s="169"/>
      <c r="N120" s="169">
        <f t="shared" si="33"/>
        <v>11365.38</v>
      </c>
    </row>
    <row r="121" spans="1:19" ht="28.5" x14ac:dyDescent="0.2">
      <c r="A121" s="139" t="s">
        <v>13054</v>
      </c>
      <c r="B121" s="139"/>
      <c r="C121" s="160" t="s">
        <v>13061</v>
      </c>
      <c r="D121" s="138" t="s">
        <v>13057</v>
      </c>
      <c r="E121" s="139" t="s">
        <v>224</v>
      </c>
      <c r="F121" s="135">
        <v>0</v>
      </c>
      <c r="G121" s="200">
        <v>168.9</v>
      </c>
      <c r="H121" s="134">
        <v>20</v>
      </c>
      <c r="I121" s="169">
        <f t="shared" si="31"/>
        <v>206.44</v>
      </c>
      <c r="J121" s="169">
        <f t="shared" si="32"/>
        <v>0</v>
      </c>
      <c r="K121" s="169"/>
      <c r="L121" s="169"/>
      <c r="M121" s="169"/>
      <c r="N121" s="169">
        <f t="shared" si="33"/>
        <v>4128.8</v>
      </c>
    </row>
    <row r="122" spans="1:19" ht="28.5" x14ac:dyDescent="0.2">
      <c r="A122" s="139" t="s">
        <v>13055</v>
      </c>
      <c r="B122" s="139"/>
      <c r="C122" s="160" t="s">
        <v>13061</v>
      </c>
      <c r="D122" s="138" t="s">
        <v>13062</v>
      </c>
      <c r="E122" s="139" t="s">
        <v>224</v>
      </c>
      <c r="F122" s="135">
        <v>0</v>
      </c>
      <c r="G122" s="200">
        <v>229.5</v>
      </c>
      <c r="H122" s="134">
        <v>35</v>
      </c>
      <c r="I122" s="169">
        <f t="shared" si="31"/>
        <v>280.51</v>
      </c>
      <c r="J122" s="169">
        <f t="shared" si="32"/>
        <v>0</v>
      </c>
      <c r="K122" s="169"/>
      <c r="L122" s="169"/>
      <c r="M122" s="169"/>
      <c r="N122" s="169">
        <f t="shared" si="33"/>
        <v>9817.85</v>
      </c>
    </row>
    <row r="123" spans="1:19" x14ac:dyDescent="0.2">
      <c r="A123" s="139" t="s">
        <v>13058</v>
      </c>
      <c r="B123" s="139"/>
      <c r="C123" s="160" t="s">
        <v>13061</v>
      </c>
      <c r="D123" s="138" t="s">
        <v>13060</v>
      </c>
      <c r="E123" s="132" t="s">
        <v>224</v>
      </c>
      <c r="F123" s="135">
        <v>0</v>
      </c>
      <c r="G123" s="200">
        <v>1735.73</v>
      </c>
      <c r="H123" s="134">
        <v>1</v>
      </c>
      <c r="I123" s="169">
        <f t="shared" si="31"/>
        <v>2121.58</v>
      </c>
      <c r="J123" s="169">
        <f t="shared" si="32"/>
        <v>0</v>
      </c>
      <c r="K123" s="169"/>
      <c r="L123" s="169"/>
      <c r="M123" s="169"/>
      <c r="N123" s="169">
        <f t="shared" si="33"/>
        <v>2121.58</v>
      </c>
    </row>
    <row r="124" spans="1:19" x14ac:dyDescent="0.2">
      <c r="A124" s="139" t="s">
        <v>13059</v>
      </c>
      <c r="B124" s="139"/>
      <c r="C124" s="160" t="s">
        <v>13061</v>
      </c>
      <c r="D124" s="138" t="s">
        <v>13063</v>
      </c>
      <c r="E124" s="139" t="s">
        <v>9</v>
      </c>
      <c r="F124" s="135">
        <v>0</v>
      </c>
      <c r="G124" s="200">
        <v>9</v>
      </c>
      <c r="H124" s="134">
        <v>500</v>
      </c>
      <c r="I124" s="169">
        <f t="shared" si="31"/>
        <v>11</v>
      </c>
      <c r="J124" s="169">
        <f t="shared" si="32"/>
        <v>0</v>
      </c>
      <c r="K124" s="169"/>
      <c r="L124" s="169"/>
      <c r="M124" s="169"/>
      <c r="N124" s="169">
        <f t="shared" si="33"/>
        <v>5500</v>
      </c>
    </row>
    <row r="125" spans="1:19" ht="43.5" thickBot="1" x14ac:dyDescent="0.25">
      <c r="A125" s="139" t="s">
        <v>13095</v>
      </c>
      <c r="B125" s="139">
        <v>91928</v>
      </c>
      <c r="C125" s="137" t="s">
        <v>409</v>
      </c>
      <c r="D125" s="140" t="s">
        <v>3430</v>
      </c>
      <c r="E125" s="139" t="s">
        <v>249</v>
      </c>
      <c r="F125" s="135">
        <v>0</v>
      </c>
      <c r="G125" s="200">
        <v>4.97</v>
      </c>
      <c r="H125" s="134">
        <v>53.2</v>
      </c>
      <c r="I125" s="169">
        <f t="shared" si="31"/>
        <v>6.07</v>
      </c>
      <c r="J125" s="169">
        <f t="shared" si="32"/>
        <v>0</v>
      </c>
      <c r="K125" s="169"/>
      <c r="L125" s="169"/>
      <c r="M125" s="169"/>
      <c r="N125" s="169">
        <f t="shared" si="33"/>
        <v>322.92</v>
      </c>
      <c r="S125" s="107">
        <f>189800*1.5</f>
        <v>284700</v>
      </c>
    </row>
    <row r="126" spans="1:19" ht="18.75" thickBot="1" x14ac:dyDescent="0.25">
      <c r="A126" s="190"/>
      <c r="B126" s="191"/>
      <c r="C126" s="192"/>
      <c r="D126" s="192"/>
      <c r="E126" s="191"/>
      <c r="F126" s="193"/>
      <c r="G126" s="194" t="s">
        <v>13106</v>
      </c>
      <c r="H126" s="195"/>
      <c r="I126" s="195"/>
      <c r="J126" s="195"/>
      <c r="K126" s="210"/>
      <c r="L126" s="210"/>
      <c r="M126" s="210"/>
      <c r="N126" s="196">
        <f>SUM(N103:N125)</f>
        <v>88540.38</v>
      </c>
      <c r="S126" s="96">
        <f>S125-N127</f>
        <v>-24709.840000000026</v>
      </c>
    </row>
    <row r="127" spans="1:19" ht="18.75" thickBot="1" x14ac:dyDescent="0.25">
      <c r="A127" s="190"/>
      <c r="B127" s="191"/>
      <c r="C127" s="192"/>
      <c r="D127" s="192"/>
      <c r="E127" s="191"/>
      <c r="F127" s="193"/>
      <c r="G127" s="194" t="s">
        <v>13107</v>
      </c>
      <c r="H127" s="195"/>
      <c r="I127" s="195"/>
      <c r="J127" s="195"/>
      <c r="K127" s="210"/>
      <c r="L127" s="210"/>
      <c r="M127" s="210"/>
      <c r="N127" s="196">
        <f>N126+N101</f>
        <v>309409.84000000003</v>
      </c>
    </row>
    <row r="128" spans="1:19" x14ac:dyDescent="0.2">
      <c r="A128" s="139"/>
      <c r="B128" s="139"/>
      <c r="C128" s="160"/>
      <c r="D128" s="111"/>
      <c r="E128" s="111"/>
      <c r="F128" s="113"/>
      <c r="G128" s="111"/>
      <c r="H128" s="111"/>
      <c r="I128" s="111"/>
      <c r="J128" s="111"/>
      <c r="K128" s="111"/>
      <c r="L128" s="111"/>
      <c r="M128" s="111"/>
      <c r="N128" s="112"/>
    </row>
    <row r="129" spans="1:14" x14ac:dyDescent="0.2">
      <c r="A129" s="139"/>
      <c r="B129" s="139"/>
      <c r="C129" s="160"/>
      <c r="D129" s="111"/>
      <c r="E129" s="111"/>
      <c r="F129" s="113"/>
      <c r="G129" s="111"/>
      <c r="H129" s="111"/>
      <c r="I129" s="111"/>
      <c r="J129" s="111"/>
      <c r="K129" s="111"/>
      <c r="L129" s="111"/>
      <c r="M129" s="111"/>
      <c r="N129" s="112"/>
    </row>
    <row r="130" spans="1:14" x14ac:dyDescent="0.2">
      <c r="A130" s="139"/>
      <c r="B130" s="139"/>
      <c r="C130" s="160"/>
      <c r="D130" s="111"/>
      <c r="E130" s="111"/>
      <c r="F130" s="113"/>
      <c r="G130" s="111"/>
      <c r="H130" s="111"/>
      <c r="I130" s="111"/>
      <c r="J130" s="111"/>
      <c r="K130" s="111"/>
      <c r="L130" s="111"/>
      <c r="M130" s="111"/>
      <c r="N130" s="112"/>
    </row>
    <row r="131" spans="1:14" x14ac:dyDescent="0.2">
      <c r="A131" s="139"/>
      <c r="B131" s="139"/>
      <c r="C131" s="160"/>
      <c r="D131" s="111"/>
      <c r="E131" s="111"/>
      <c r="F131" s="113"/>
      <c r="G131" s="111"/>
      <c r="H131" s="111"/>
      <c r="I131" s="111"/>
      <c r="J131" s="111"/>
      <c r="K131" s="111"/>
      <c r="L131" s="111"/>
      <c r="M131" s="111"/>
      <c r="N131" s="112"/>
    </row>
    <row r="132" spans="1:14" x14ac:dyDescent="0.2">
      <c r="A132" s="139"/>
      <c r="B132" s="139"/>
      <c r="C132" s="160"/>
      <c r="D132" s="111"/>
      <c r="E132" s="111"/>
      <c r="F132" s="113"/>
      <c r="G132" s="111"/>
      <c r="H132" s="111"/>
      <c r="I132" s="111"/>
      <c r="J132" s="111"/>
      <c r="K132" s="111"/>
      <c r="L132" s="111"/>
      <c r="M132" s="111"/>
      <c r="N132" s="112"/>
    </row>
  </sheetData>
  <autoFilter ref="G1:G102" xr:uid="{8952BCCA-88C7-4E48-87FC-A9CC533DF411}"/>
  <mergeCells count="4">
    <mergeCell ref="E1:F1"/>
    <mergeCell ref="G1:I1"/>
    <mergeCell ref="E2:F2"/>
    <mergeCell ref="A3:J3"/>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Table 1 (2)</vt:lpstr>
      <vt:lpstr>MEMÓRIA </vt:lpstr>
      <vt:lpstr>aditivo </vt:lpstr>
      <vt:lpstr>SINAPI</vt:lpstr>
      <vt:lpstr>Planilha1</vt:lpstr>
      <vt:lpstr>aditivo  (2)</vt:lpstr>
      <vt:lpstr>'MEMÓRIA '!Area_de_impressao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NAO DESONERADA.xlsx</dc:title>
  <dc:creator>User</dc:creator>
  <cp:lastModifiedBy>user</cp:lastModifiedBy>
  <cp:lastPrinted>2023-12-16T22:55:46Z</cp:lastPrinted>
  <dcterms:created xsi:type="dcterms:W3CDTF">2023-12-03T10:54:34Z</dcterms:created>
  <dcterms:modified xsi:type="dcterms:W3CDTF">2026-05-13T19:38:26Z</dcterms:modified>
</cp:coreProperties>
</file>